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7B" lockStructure="1"/>
  <bookViews>
    <workbookView xWindow="7410" yWindow="0" windowWidth="12795" windowHeight="7845" tabRatio="819"/>
  </bookViews>
  <sheets>
    <sheet name="Inicio" sheetId="40" r:id="rId1"/>
    <sheet name="CONTENIDO" sheetId="1" r:id="rId2"/>
    <sheet name="Acerca de" sheetId="39" r:id="rId3"/>
    <sheet name="notas y fuentes" sheetId="2" r:id="rId4"/>
    <sheet name="M1_1_Casos Positivos_entidad" sheetId="3" r:id="rId5"/>
    <sheet name="M1_2_defunciones_entidad" sheetId="4" r:id="rId6"/>
    <sheet name="M2_1_Casos Positivos_municipal" sheetId="5" r:id="rId7"/>
    <sheet name="M2_2_defunciones_municipal" sheetId="6" r:id="rId8"/>
    <sheet name="M2_3_Casos Positivos_mun_imoran" sheetId="7" r:id="rId9"/>
    <sheet name="M2_4_Defunciones_mun_imoran" sheetId="8" r:id="rId10"/>
    <sheet name="M3_1_positivos_edomexcdmx" sheetId="9" r:id="rId11"/>
    <sheet name="M3_2_Defunciones_edomexcdmx" sheetId="10" r:id="rId12"/>
    <sheet name="M3_3_pos_edomexcdmx_imoran" sheetId="11" r:id="rId13"/>
    <sheet name="M3_4_defuncio_edomexcdmx_imoran" sheetId="12" r:id="rId14"/>
    <sheet name="M4_1_positivos_edomex" sheetId="13" r:id="rId15"/>
    <sheet name="M4_2_defunciones_edomex" sheetId="14" r:id="rId16"/>
    <sheet name="M4_3_positivos_edomex_imoran" sheetId="15" r:id="rId17"/>
    <sheet name="M4_4_defunciones_edomex_imoran" sheetId="16" r:id="rId18"/>
    <sheet name="indice_entidad" sheetId="17" r:id="rId19"/>
    <sheet name="G_IA_entidad_positivos" sheetId="18" r:id="rId20"/>
    <sheet name="G_IA_entidad_recuperados" sheetId="19" r:id="rId21"/>
    <sheet name="G_IA_entidad_defunciones" sheetId="20" r:id="rId22"/>
    <sheet name="G_DP_entidad_b" sheetId="21" r:id="rId23"/>
    <sheet name="indice_municipal" sheetId="22" r:id="rId24"/>
    <sheet name="G_IA_municipal_positivos" sheetId="25" r:id="rId25"/>
    <sheet name="G_IA_municipal_recuperados" sheetId="24" r:id="rId26"/>
    <sheet name="G_IA_municipal_defunciones" sheetId="23" r:id="rId27"/>
    <sheet name="G_IA_municipal_defpos_b" sheetId="26" r:id="rId28"/>
    <sheet name="indice_edomexcdmx" sheetId="27" r:id="rId29"/>
    <sheet name="G_IA_edomexcdmx_positivos" sheetId="30" r:id="rId30"/>
    <sheet name="G_IA_edomexcdmx_recuperados" sheetId="29" r:id="rId31"/>
    <sheet name="G_IA_edomexcdmx_defunciones" sheetId="28" r:id="rId32"/>
    <sheet name="G_IA_edomexcdmx_defpos_a" sheetId="31" r:id="rId33"/>
    <sheet name="G_IA_edomexcdmx_defpos_b" sheetId="32" r:id="rId34"/>
    <sheet name="indice_edomex" sheetId="33" r:id="rId35"/>
    <sheet name="G_IA_edomex_positivos" sheetId="36" r:id="rId36"/>
    <sheet name="G_IA_edomex_recuperados" sheetId="35" r:id="rId37"/>
    <sheet name="G_IA_edomex_defunciones" sheetId="34" r:id="rId38"/>
    <sheet name="G_IA_edomex_defpos_a" sheetId="37" r:id="rId39"/>
    <sheet name="G_IA_edomex_defpos_b" sheetId="38" r:id="rId40"/>
  </sheets>
  <externalReferences>
    <externalReference r:id="rId41"/>
    <externalReference r:id="rId42"/>
  </externalReferences>
  <definedNames>
    <definedName name="_xlnm._FilterDatabase" localSheetId="34" hidden="1">indice_edomex!$A$7:$X$132</definedName>
    <definedName name="_xlnm._FilterDatabase" localSheetId="28" hidden="1">indice_edomexcdmx!$A$7:$X$149</definedName>
    <definedName name="_xlnm._FilterDatabase" localSheetId="23" hidden="1">indice_municipal!$A$7:$R$2255</definedName>
    <definedName name="_xlnm.Print_Area" localSheetId="2">'Acerca de'!$A$1:$K$61</definedName>
    <definedName name="_xlnm.Print_Area" localSheetId="22">G_DP_entidad_b!$A$1:$M$29</definedName>
    <definedName name="_xlnm.Print_Area" localSheetId="34">indice_edomex!$A$6:$S$135</definedName>
    <definedName name="_xlnm.Print_Area" localSheetId="18">indice_entidad!$A$1:$O$43</definedName>
    <definedName name="_xlnm.Print_Area" localSheetId="23">indice_municipal!$A$6:$O$2258</definedName>
    <definedName name="_xlnm.Print_Area" localSheetId="0">Inicio!$A$1:$J$28</definedName>
    <definedName name="_xlnm.Print_Area" localSheetId="6">'M2_1_Casos Positivos_municipal'!$A$1:$M$33</definedName>
    <definedName name="_xlnm.Print_Titles" localSheetId="34">indice_edomex!$A:$C,indice_edomex!$6:$7</definedName>
    <definedName name="_xlnm.Print_Titles" localSheetId="18">indice_entidad!$A:$C,indice_entidad!$1:$7</definedName>
    <definedName name="_xlnm.Print_Titles" localSheetId="23">indice_municipal!$A:$C,indice_municipal!$6:$7</definedName>
    <definedName name="Z_AF61A9FE_7202_43E3_8928_D6161AC95A0D_.wvu.FilterData" localSheetId="34" hidden="1">indice_edomex!$A$7:$X$132</definedName>
    <definedName name="Z_AF61A9FE_7202_43E3_8928_D6161AC95A0D_.wvu.PrintArea" localSheetId="22" hidden="1">G_DP_entidad_b!$A:$K</definedName>
    <definedName name="Z_AF61A9FE_7202_43E3_8928_D6161AC95A0D_.wvu.PrintArea" localSheetId="34" hidden="1">indice_edomex!$A$6:$S$135</definedName>
    <definedName name="Z_AF61A9FE_7202_43E3_8928_D6161AC95A0D_.wvu.PrintArea" localSheetId="18" hidden="1">indice_entidad!$A$1:$O$43</definedName>
    <definedName name="Z_AF61A9FE_7202_43E3_8928_D6161AC95A0D_.wvu.PrintArea" localSheetId="23" hidden="1">indice_municipal!$A$6:$O$2258</definedName>
    <definedName name="Z_AF61A9FE_7202_43E3_8928_D6161AC95A0D_.wvu.PrintTitles" localSheetId="34" hidden="1">indice_edomex!$A:$C,indice_edomex!$6:$7</definedName>
    <definedName name="Z_AF61A9FE_7202_43E3_8928_D6161AC95A0D_.wvu.PrintTitles" localSheetId="18" hidden="1">indice_entidad!$A:$C,indice_entidad!$1:$7</definedName>
    <definedName name="Z_AF61A9FE_7202_43E3_8928_D6161AC95A0D_.wvu.PrintTitles" localSheetId="23" hidden="1">indice_municipal!$A:$C,indice_municipal!$6:$7</definedName>
  </definedNames>
  <calcPr calcId="145621"/>
  <customWorkbookViews>
    <customWorkbookView name="Tania Chávez - Vista personalizada" guid="{AF61A9FE-7202-43E3-8928-D6161AC95A0D}" mergeInterval="0" personalView="1" maximized="1" windowWidth="1362" windowHeight="543" tabRatio="863" activeSheetId="3"/>
  </customWorkbookViews>
</workbook>
</file>

<file path=xl/calcChain.xml><?xml version="1.0" encoding="utf-8"?>
<calcChain xmlns="http://schemas.openxmlformats.org/spreadsheetml/2006/main">
  <c r="B2002" i="22" l="1"/>
  <c r="B1778" i="22"/>
  <c r="B2030" i="22"/>
  <c r="B1847" i="22"/>
  <c r="B489" i="22"/>
  <c r="B1517" i="22"/>
  <c r="B1240" i="22"/>
  <c r="B1275" i="22"/>
  <c r="B1356" i="22"/>
  <c r="B111" i="22"/>
  <c r="B1986" i="22"/>
  <c r="B1522" i="22"/>
  <c r="B1653" i="22"/>
  <c r="B892" i="22"/>
  <c r="B2163" i="22"/>
  <c r="B853" i="22"/>
  <c r="B132" i="22"/>
  <c r="B1853" i="22"/>
  <c r="B826" i="22"/>
  <c r="B377" i="22"/>
  <c r="B893" i="22"/>
  <c r="B1267" i="22"/>
  <c r="B419" i="22"/>
  <c r="B1237" i="22"/>
  <c r="B1051" i="22"/>
  <c r="B1977" i="22"/>
  <c r="B2033" i="22"/>
  <c r="B840" i="22"/>
  <c r="B2038" i="22"/>
  <c r="B1456" i="22"/>
  <c r="B1283" i="22"/>
  <c r="B1859" i="22"/>
  <c r="B744" i="22"/>
  <c r="B1083" i="22"/>
  <c r="B517" i="22"/>
  <c r="B1042" i="22"/>
  <c r="B319" i="22"/>
  <c r="B358" i="22"/>
  <c r="B879" i="22"/>
  <c r="B2040" i="22"/>
  <c r="B366" i="22"/>
  <c r="B2156" i="22"/>
  <c r="B1130" i="22"/>
  <c r="B1494" i="22"/>
  <c r="B1598" i="22"/>
  <c r="B1772" i="22"/>
  <c r="B771" i="22"/>
  <c r="B647" i="22"/>
  <c r="B1412" i="22"/>
  <c r="B621" i="22"/>
  <c r="B981" i="22"/>
  <c r="B1238" i="22"/>
  <c r="B980" i="22"/>
  <c r="B691" i="22"/>
  <c r="B169" i="22"/>
  <c r="B975" i="22"/>
  <c r="C1588" i="22"/>
  <c r="C1014" i="22"/>
  <c r="C1768" i="22"/>
  <c r="C1701" i="22"/>
  <c r="C298" i="22"/>
  <c r="C1909" i="22"/>
  <c r="C1173" i="22"/>
  <c r="C1838" i="22"/>
  <c r="C1891" i="22"/>
  <c r="C411" i="22"/>
  <c r="C284" i="22"/>
  <c r="C1912" i="22"/>
  <c r="C1136" i="22"/>
  <c r="C1945" i="22"/>
  <c r="C2048" i="22"/>
  <c r="C1673" i="22"/>
  <c r="C1778" i="22"/>
  <c r="C2030" i="22"/>
  <c r="C1847" i="22"/>
  <c r="C489" i="22"/>
  <c r="C1517" i="22"/>
  <c r="C1240" i="22"/>
  <c r="C1275" i="22"/>
  <c r="C1356" i="22"/>
  <c r="C111" i="22"/>
  <c r="C1986" i="22"/>
  <c r="C1522" i="22"/>
  <c r="C1653" i="22"/>
  <c r="C892" i="22"/>
  <c r="C2163" i="22"/>
  <c r="C853" i="22"/>
  <c r="C132" i="22"/>
  <c r="C1853" i="22"/>
  <c r="C826" i="22"/>
  <c r="C377" i="22"/>
  <c r="C893" i="22"/>
  <c r="C1267" i="22"/>
  <c r="C419" i="22"/>
  <c r="C1237" i="22"/>
  <c r="C1051" i="22"/>
  <c r="C1977" i="22"/>
  <c r="C2033" i="22"/>
  <c r="C840" i="22"/>
  <c r="C2038" i="22"/>
  <c r="C1456" i="22"/>
  <c r="C1283" i="22"/>
  <c r="C1859" i="22"/>
  <c r="C744" i="22"/>
  <c r="C1083" i="22"/>
  <c r="C517" i="22"/>
  <c r="C1042" i="22"/>
  <c r="C319" i="22"/>
  <c r="C358" i="22"/>
  <c r="C879" i="22"/>
  <c r="C2040" i="22"/>
  <c r="C366" i="22"/>
  <c r="C2156" i="22"/>
  <c r="C1130" i="22"/>
  <c r="C1494" i="22"/>
  <c r="C1598" i="22"/>
  <c r="C1772" i="22"/>
  <c r="C771" i="22"/>
  <c r="C647" i="22"/>
  <c r="C1412" i="22"/>
  <c r="C621" i="22"/>
  <c r="C981" i="22"/>
  <c r="C1238" i="22"/>
  <c r="C980" i="22"/>
  <c r="C691" i="22"/>
  <c r="C169" i="22"/>
  <c r="C975" i="22"/>
  <c r="C2002" i="22"/>
  <c r="C454" i="22"/>
  <c r="C393" i="22"/>
  <c r="C1110" i="22"/>
  <c r="C195" i="22"/>
  <c r="C464" i="22"/>
  <c r="C412" i="22"/>
  <c r="C1462" i="22"/>
  <c r="C895" i="22"/>
  <c r="C922" i="22"/>
  <c r="C445" i="22"/>
  <c r="C56" i="22"/>
  <c r="C19" i="22"/>
  <c r="C213" i="22"/>
  <c r="C9" i="22"/>
  <c r="C228" i="22"/>
  <c r="C297" i="22"/>
  <c r="C356" i="22"/>
  <c r="C93" i="22"/>
  <c r="C86" i="22"/>
  <c r="C935" i="22"/>
  <c r="C375" i="22"/>
  <c r="C89" i="22"/>
  <c r="C102" i="22"/>
  <c r="C250" i="22"/>
  <c r="C650" i="22"/>
  <c r="C531" i="22"/>
  <c r="C1450" i="22"/>
  <c r="C1350" i="22"/>
  <c r="C374" i="22"/>
  <c r="C694" i="22"/>
  <c r="C475" i="22"/>
  <c r="C160" i="22"/>
  <c r="C843" i="22"/>
  <c r="C824" i="22"/>
  <c r="C2097" i="22"/>
  <c r="C718" i="22"/>
  <c r="C1213" i="22"/>
  <c r="C1947" i="22"/>
  <c r="C370" i="22"/>
  <c r="C279" i="22"/>
  <c r="C1258" i="22"/>
  <c r="C2095" i="22"/>
  <c r="C2102" i="22"/>
  <c r="C1388" i="22"/>
  <c r="C2119" i="22"/>
  <c r="C2093" i="22"/>
  <c r="C203" i="22"/>
  <c r="C108" i="22"/>
  <c r="C1479" i="22"/>
  <c r="C322" i="22"/>
  <c r="C1614" i="22"/>
  <c r="C669" i="22"/>
  <c r="C1366" i="22"/>
  <c r="C477" i="22"/>
  <c r="C142" i="22"/>
  <c r="C1917" i="22"/>
  <c r="C241" i="22"/>
  <c r="C346" i="22"/>
  <c r="C2031" i="22"/>
  <c r="C29" i="22"/>
  <c r="C813" i="22"/>
  <c r="C491" i="22"/>
  <c r="C210" i="22"/>
  <c r="C1577" i="22"/>
  <c r="C35" i="22"/>
  <c r="C872" i="22"/>
  <c r="C1636" i="22"/>
  <c r="C1227" i="22"/>
  <c r="C683" i="22"/>
  <c r="C155" i="22"/>
  <c r="C867" i="22"/>
  <c r="C912" i="22"/>
  <c r="C673" i="22"/>
  <c r="C1685" i="22"/>
  <c r="C126" i="22"/>
  <c r="C1460" i="22"/>
  <c r="C188" i="22"/>
  <c r="C174" i="22"/>
  <c r="C995" i="22"/>
  <c r="C654" i="22"/>
  <c r="C707" i="22"/>
  <c r="C634" i="22"/>
  <c r="C926" i="22"/>
  <c r="C661" i="22"/>
  <c r="C1404" i="22"/>
  <c r="C711" i="22"/>
  <c r="C527" i="22"/>
  <c r="C1542" i="22"/>
  <c r="C918" i="22"/>
  <c r="C417" i="22"/>
  <c r="C606" i="22"/>
  <c r="C851" i="22"/>
  <c r="C462" i="22"/>
  <c r="C1032" i="22"/>
  <c r="C266" i="22"/>
  <c r="C1446" i="22"/>
  <c r="C152" i="22"/>
  <c r="C461" i="22"/>
  <c r="C862" i="22"/>
  <c r="C1069" i="22"/>
  <c r="C260" i="22"/>
  <c r="C1270" i="22"/>
  <c r="C1552" i="22"/>
  <c r="C534" i="22"/>
  <c r="C217" i="22"/>
  <c r="C1667" i="22"/>
  <c r="C1727" i="22"/>
  <c r="C604" i="22"/>
  <c r="C180" i="22"/>
  <c r="C651" i="22"/>
  <c r="C1548" i="22"/>
  <c r="C308" i="22"/>
  <c r="C1170" i="22"/>
  <c r="C1568" i="22"/>
  <c r="C603" i="22"/>
  <c r="C819" i="22"/>
  <c r="C403" i="22"/>
  <c r="C468" i="22"/>
  <c r="C1327" i="22"/>
  <c r="C1361" i="22"/>
  <c r="C735" i="22"/>
  <c r="C1695" i="22"/>
  <c r="C535" i="22"/>
  <c r="C899" i="22"/>
  <c r="C873" i="22"/>
  <c r="C817" i="22"/>
  <c r="C1747" i="22"/>
  <c r="C442" i="22"/>
  <c r="C187" i="22"/>
  <c r="C1523" i="22"/>
  <c r="C689" i="22"/>
  <c r="C1679" i="22"/>
  <c r="C1273" i="22"/>
  <c r="C312" i="22"/>
  <c r="C1807" i="22"/>
  <c r="C113" i="22"/>
  <c r="C1245" i="22"/>
  <c r="C247" i="22"/>
  <c r="C992" i="22"/>
  <c r="C1868" i="22"/>
  <c r="C443" i="22"/>
  <c r="C193" i="22"/>
  <c r="C860" i="22"/>
  <c r="C1266" i="22"/>
  <c r="C656" i="22"/>
  <c r="C410" i="22"/>
  <c r="C1181" i="22"/>
  <c r="C698" i="22"/>
  <c r="C642" i="22"/>
  <c r="C1409" i="22"/>
  <c r="C469" i="22"/>
  <c r="C714" i="22"/>
  <c r="C745" i="22"/>
  <c r="C350" i="22"/>
  <c r="C114" i="22"/>
  <c r="C539" i="22"/>
  <c r="C581" i="22"/>
  <c r="C480" i="22"/>
  <c r="C1179" i="22"/>
  <c r="C982" i="22"/>
  <c r="C1513" i="22"/>
  <c r="C1363" i="22"/>
  <c r="C794" i="22"/>
  <c r="C548" i="22"/>
  <c r="C2034" i="22"/>
  <c r="C77" i="22"/>
  <c r="C1228" i="22"/>
  <c r="C511" i="22"/>
  <c r="C485" i="22"/>
  <c r="C493" i="22"/>
  <c r="C290" i="22"/>
  <c r="C258" i="22"/>
  <c r="C1567" i="22"/>
  <c r="C291" i="22"/>
  <c r="C617" i="22"/>
  <c r="C44" i="22"/>
  <c r="C503" i="22"/>
  <c r="C644" i="22"/>
  <c r="C1111" i="22"/>
  <c r="C1113" i="22"/>
  <c r="C334" i="22"/>
  <c r="C287" i="22"/>
  <c r="C211" i="22"/>
  <c r="C556" i="22"/>
  <c r="C1566" i="22"/>
  <c r="C522" i="22"/>
  <c r="C938" i="22"/>
  <c r="C1333" i="22"/>
  <c r="C1538" i="22"/>
  <c r="C1887" i="22"/>
  <c r="C1292" i="22"/>
  <c r="C803" i="22"/>
  <c r="C1476" i="22"/>
  <c r="C1029" i="22"/>
  <c r="C798" i="22"/>
  <c r="C1645" i="22"/>
  <c r="C1075" i="22"/>
  <c r="C1295" i="22"/>
  <c r="C733" i="22"/>
  <c r="C834" i="22"/>
  <c r="C423" i="22"/>
  <c r="C1444" i="22"/>
  <c r="C1337" i="22"/>
  <c r="C2053" i="22"/>
  <c r="C1857" i="22"/>
  <c r="C140" i="22"/>
  <c r="C1777" i="22"/>
  <c r="C24" i="22"/>
  <c r="C1524" i="22"/>
  <c r="C164" i="22"/>
  <c r="C2017" i="22"/>
  <c r="C1621" i="22"/>
  <c r="C1849" i="22"/>
  <c r="C1467" i="22"/>
  <c r="C2016" i="22"/>
  <c r="C466" i="22"/>
  <c r="C1781" i="22"/>
  <c r="C408" i="22"/>
  <c r="C1521" i="22"/>
  <c r="C546" i="22"/>
  <c r="C209" i="22"/>
  <c r="C1595" i="22"/>
  <c r="C1360" i="22"/>
  <c r="C509" i="22"/>
  <c r="C14" i="22"/>
  <c r="C1789" i="22"/>
  <c r="C1843" i="22"/>
  <c r="C710" i="22"/>
  <c r="C2116" i="22"/>
  <c r="C2142" i="22"/>
  <c r="C1956" i="22"/>
  <c r="C1795" i="22"/>
  <c r="C479" i="22"/>
  <c r="C1544" i="22"/>
  <c r="C1739" i="22"/>
  <c r="C822" i="22"/>
  <c r="C2007" i="22"/>
  <c r="C359" i="22"/>
  <c r="C1563" i="22"/>
  <c r="C729" i="22"/>
  <c r="C1775" i="22"/>
  <c r="C1546" i="22"/>
  <c r="C1054" i="22"/>
  <c r="C2047" i="22"/>
  <c r="C2008" i="22"/>
  <c r="C1741" i="22"/>
  <c r="C1370" i="22"/>
  <c r="C1943" i="22"/>
  <c r="C659" i="22"/>
  <c r="C1628" i="22"/>
  <c r="C2105" i="22"/>
  <c r="C910" i="22"/>
  <c r="C1725" i="22"/>
  <c r="C72" i="22"/>
  <c r="C47" i="22"/>
  <c r="C131" i="22"/>
  <c r="C16" i="22"/>
  <c r="C76" i="22"/>
  <c r="C8" i="22"/>
  <c r="C110" i="22"/>
  <c r="C183" i="22"/>
  <c r="C34" i="22"/>
  <c r="C81" i="22"/>
  <c r="C42" i="22"/>
  <c r="C71" i="22"/>
  <c r="C67" i="22"/>
  <c r="C54" i="22"/>
  <c r="C78" i="22"/>
  <c r="C68" i="22"/>
  <c r="C648" i="22"/>
  <c r="C1812" i="22"/>
  <c r="C615" i="22"/>
  <c r="C40" i="22"/>
  <c r="C1401" i="22"/>
  <c r="C79" i="22"/>
  <c r="C611" i="22"/>
  <c r="C1413" i="22"/>
  <c r="C1863" i="22"/>
  <c r="C1753" i="22"/>
  <c r="C157" i="22"/>
  <c r="C764" i="22"/>
  <c r="C569" i="22"/>
  <c r="C1241" i="22"/>
  <c r="C955" i="22"/>
  <c r="C1423" i="22"/>
  <c r="C1330" i="22"/>
  <c r="C1740" i="22"/>
  <c r="C1296" i="22"/>
  <c r="C1372" i="22"/>
  <c r="C790" i="22"/>
  <c r="C434" i="22"/>
  <c r="C1220" i="22"/>
  <c r="C1931" i="22"/>
  <c r="C984" i="22"/>
  <c r="C1703" i="22"/>
  <c r="C1271" i="22"/>
  <c r="C2063" i="22"/>
  <c r="C1592" i="22"/>
  <c r="C452" i="22"/>
  <c r="C1642" i="22"/>
  <c r="C781" i="22"/>
  <c r="C1371" i="22"/>
  <c r="C836" i="22"/>
  <c r="C1451" i="22"/>
  <c r="C880" i="22"/>
  <c r="C757" i="22"/>
  <c r="C259" i="22"/>
  <c r="C205" i="22"/>
  <c r="C139" i="22"/>
  <c r="C331" i="22"/>
  <c r="C252" i="22"/>
  <c r="C1736" i="22"/>
  <c r="C58" i="22"/>
  <c r="C568" i="22"/>
  <c r="C281" i="22"/>
  <c r="C1289" i="22"/>
  <c r="C244" i="22"/>
  <c r="C731" i="22"/>
  <c r="C820" i="22"/>
  <c r="C163" i="22"/>
  <c r="C133" i="22"/>
  <c r="C900" i="22"/>
  <c r="C48" i="22"/>
  <c r="C560" i="22"/>
  <c r="C449" i="22"/>
  <c r="C12" i="22"/>
  <c r="C431" i="22"/>
  <c r="C842" i="22"/>
  <c r="C166" i="22"/>
  <c r="C1309" i="22"/>
  <c r="C286" i="22"/>
  <c r="C380" i="22"/>
  <c r="C97" i="22"/>
  <c r="C230" i="22"/>
  <c r="C557" i="22"/>
  <c r="C207" i="22"/>
  <c r="C200" i="22"/>
  <c r="C295" i="22"/>
  <c r="C197" i="22"/>
  <c r="C1729" i="22"/>
  <c r="C277" i="22"/>
  <c r="C1607" i="22"/>
  <c r="C128" i="22"/>
  <c r="C1291" i="22"/>
  <c r="C626" i="22"/>
  <c r="C976" i="22"/>
  <c r="C361" i="22"/>
  <c r="C171" i="22"/>
  <c r="C940" i="22"/>
  <c r="C378" i="22"/>
  <c r="C1329" i="22"/>
  <c r="C325" i="22"/>
  <c r="C31" i="22"/>
  <c r="C782" i="22"/>
  <c r="C590" i="22"/>
  <c r="C985" i="22"/>
  <c r="C1631" i="22"/>
  <c r="C1364" i="22"/>
  <c r="C680" i="22"/>
  <c r="C1509" i="22"/>
  <c r="C1763" i="22"/>
  <c r="C770" i="22"/>
  <c r="C381" i="22"/>
  <c r="C339" i="22"/>
  <c r="C1280" i="22"/>
  <c r="C1156" i="22"/>
  <c r="C1247" i="22"/>
  <c r="C1307" i="22"/>
  <c r="C1236" i="22"/>
  <c r="C1212" i="22"/>
  <c r="C1196" i="22"/>
  <c r="C957" i="22"/>
  <c r="C314" i="22"/>
  <c r="C573" i="22"/>
  <c r="C775" i="22"/>
  <c r="C1572" i="22"/>
  <c r="C1123" i="22"/>
  <c r="C1508" i="22"/>
  <c r="C969" i="22"/>
  <c r="C191" i="22"/>
  <c r="C99" i="22"/>
  <c r="C939" i="22"/>
  <c r="C1698" i="22"/>
  <c r="C610" i="22"/>
  <c r="C1169" i="22"/>
  <c r="C595" i="22"/>
  <c r="C168" i="22"/>
  <c r="C1368" i="22"/>
  <c r="C1663" i="22"/>
  <c r="C194" i="22"/>
  <c r="C816" i="22"/>
  <c r="C793" i="22"/>
  <c r="C769" i="22"/>
  <c r="C1016" i="22"/>
  <c r="C1027" i="22"/>
  <c r="C1277" i="22"/>
  <c r="C800" i="22"/>
  <c r="C344" i="22"/>
  <c r="C1622" i="22"/>
  <c r="C514" i="22"/>
  <c r="C1274" i="22"/>
  <c r="C593" i="22"/>
  <c r="C623" i="22"/>
  <c r="C518" i="22"/>
  <c r="C455" i="22"/>
  <c r="C765" i="22"/>
  <c r="C215" i="22"/>
  <c r="C487" i="22"/>
  <c r="C362" i="22"/>
  <c r="C404" i="22"/>
  <c r="C672" i="22"/>
  <c r="C1203" i="22"/>
  <c r="C526" i="22"/>
  <c r="C855" i="22"/>
  <c r="C1417" i="22"/>
  <c r="C1305" i="22"/>
  <c r="C1587" i="22"/>
  <c r="C265" i="22"/>
  <c r="C898" i="22"/>
  <c r="C789" i="22"/>
  <c r="C1331" i="22"/>
  <c r="C1605" i="22"/>
  <c r="C725" i="22"/>
  <c r="C1312" i="22"/>
  <c r="C1063" i="22"/>
  <c r="C870" i="22"/>
  <c r="C435" i="22"/>
  <c r="C594" i="22"/>
  <c r="C1224" i="22"/>
  <c r="C1015" i="22"/>
  <c r="C1073" i="22"/>
  <c r="C1565" i="22"/>
  <c r="C1381" i="22"/>
  <c r="C913" i="22"/>
  <c r="C502" i="22"/>
  <c r="C388" i="22"/>
  <c r="C1457" i="22"/>
  <c r="C994" i="22"/>
  <c r="C915" i="22"/>
  <c r="C1281" i="22"/>
  <c r="C481" i="22"/>
  <c r="C979" i="22"/>
  <c r="C685" i="22"/>
  <c r="C934" i="22"/>
  <c r="C741" i="22"/>
  <c r="C564" i="22"/>
  <c r="C1044" i="22"/>
  <c r="C996" i="22"/>
  <c r="C384" i="22"/>
  <c r="C1211" i="22"/>
  <c r="C825" i="22"/>
  <c r="C1007" i="22"/>
  <c r="C1991" i="22"/>
  <c r="C1166" i="22"/>
  <c r="C1151" i="22"/>
  <c r="C591" i="22"/>
  <c r="C1028" i="22"/>
  <c r="C883" i="22"/>
  <c r="C1199" i="22"/>
  <c r="C784" i="22"/>
  <c r="C181" i="22"/>
  <c r="C467" i="22"/>
  <c r="C251" i="22"/>
  <c r="C1217" i="22"/>
  <c r="C1299" i="22"/>
  <c r="C1937" i="22"/>
  <c r="C1432" i="22"/>
  <c r="C1321" i="22"/>
  <c r="C1424" i="22"/>
  <c r="C911" i="22"/>
  <c r="C1461" i="22"/>
  <c r="C1171" i="22"/>
  <c r="C1398" i="22"/>
  <c r="C465" i="22"/>
  <c r="C1318" i="22"/>
  <c r="C1606" i="22"/>
  <c r="C1065" i="22"/>
  <c r="C1411" i="22"/>
  <c r="C553" i="22"/>
  <c r="C1758" i="22"/>
  <c r="C100" i="22"/>
  <c r="C1040" i="22"/>
  <c r="C828" i="22"/>
  <c r="C138" i="22"/>
  <c r="C584" i="22"/>
  <c r="C987" i="22"/>
  <c r="C607" i="22"/>
  <c r="C1055" i="22"/>
  <c r="C575" i="22"/>
  <c r="C1096" i="22"/>
  <c r="C1085" i="22"/>
  <c r="C570" i="22"/>
  <c r="C1006" i="22"/>
  <c r="C407" i="22"/>
  <c r="C675" i="22"/>
  <c r="C264" i="22"/>
  <c r="C1359" i="22"/>
  <c r="C1317" i="22"/>
  <c r="C1262" i="22"/>
  <c r="C415" i="22"/>
  <c r="C1152" i="22"/>
  <c r="C186" i="22"/>
  <c r="C960" i="22"/>
  <c r="C1395" i="22"/>
  <c r="C1383" i="22"/>
  <c r="C549" i="22"/>
  <c r="C717" i="22"/>
  <c r="C1081" i="22"/>
  <c r="C206" i="22"/>
  <c r="C154" i="22"/>
  <c r="C944" i="22"/>
  <c r="C1547" i="22"/>
  <c r="C805" i="22"/>
  <c r="C613" i="22"/>
  <c r="C967" i="22"/>
  <c r="C460" i="22"/>
  <c r="C544" i="22"/>
  <c r="C886" i="22"/>
  <c r="C858" i="22"/>
  <c r="C841" i="22"/>
  <c r="C1712" i="22"/>
  <c r="C1128" i="22"/>
  <c r="C368" i="22"/>
  <c r="C1448" i="22"/>
  <c r="C309" i="22"/>
  <c r="C951" i="22"/>
  <c r="C1615" i="22"/>
  <c r="C1702" i="22"/>
  <c r="C1854" i="22"/>
  <c r="C369" i="22"/>
  <c r="C1516" i="22"/>
  <c r="C365" i="22"/>
  <c r="C567" i="22"/>
  <c r="C1265" i="22"/>
  <c r="C343" i="22"/>
  <c r="C1556" i="22"/>
  <c r="C1385" i="22"/>
  <c r="C882" i="22"/>
  <c r="C530" i="22"/>
  <c r="C212" i="22"/>
  <c r="C758" i="22"/>
  <c r="C1017" i="22"/>
  <c r="C1658" i="22"/>
  <c r="C1023" i="22"/>
  <c r="C2059" i="22"/>
  <c r="C1011" i="22"/>
  <c r="C428" i="22"/>
  <c r="C1922" i="22"/>
  <c r="C1662" i="22"/>
  <c r="C890" i="22"/>
  <c r="C2083" i="22"/>
  <c r="C413" i="22"/>
  <c r="C945" i="22"/>
  <c r="C801" i="22"/>
  <c r="C1823" i="22"/>
  <c r="C13" i="22"/>
  <c r="C1389" i="22"/>
  <c r="C1678" i="22"/>
  <c r="C1477" i="22"/>
  <c r="C808" i="22"/>
  <c r="C397" i="22"/>
  <c r="C970" i="22"/>
  <c r="C631" i="22"/>
  <c r="C795" i="22"/>
  <c r="C968" i="22"/>
  <c r="C1441" i="22"/>
  <c r="C472" i="22"/>
  <c r="C1021" i="22"/>
  <c r="C1691" i="22"/>
  <c r="C145" i="22"/>
  <c r="C1706" i="22"/>
  <c r="C859" i="22"/>
  <c r="C1880" i="22"/>
  <c r="C1176" i="22"/>
  <c r="C1200" i="22"/>
  <c r="C1746" i="22"/>
  <c r="C959" i="22"/>
  <c r="C1907" i="22"/>
  <c r="C232" i="22"/>
  <c r="C658" i="22"/>
  <c r="C1344" i="22"/>
  <c r="C426" i="22"/>
  <c r="C96" i="22"/>
  <c r="C1365" i="22"/>
  <c r="C1514" i="22"/>
  <c r="C130" i="22"/>
  <c r="C1970" i="22"/>
  <c r="C1581" i="22"/>
  <c r="C324" i="22"/>
  <c r="C1108" i="22"/>
  <c r="C1876" i="22"/>
  <c r="C1962" i="22"/>
  <c r="C740" i="22"/>
  <c r="C643" i="22"/>
  <c r="C1186" i="22"/>
  <c r="C1697" i="22"/>
  <c r="C1938" i="22"/>
  <c r="C582" i="22"/>
  <c r="C288" i="22"/>
  <c r="C1153" i="22"/>
  <c r="C562" i="22"/>
  <c r="C963" i="22"/>
  <c r="C1080" i="22"/>
  <c r="C1048" i="22"/>
  <c r="C1882" i="22"/>
  <c r="C1594" i="22"/>
  <c r="C529" i="22"/>
  <c r="C1382" i="22"/>
  <c r="C173" i="22"/>
  <c r="C523" i="22"/>
  <c r="C1426" i="22"/>
  <c r="C904" i="22"/>
  <c r="C45" i="22"/>
  <c r="C39" i="22"/>
  <c r="C1396" i="22"/>
  <c r="C608" i="22"/>
  <c r="C49" i="22"/>
  <c r="C1666" i="22"/>
  <c r="C1536" i="22"/>
  <c r="C1808" i="22"/>
  <c r="C845" i="22"/>
  <c r="C1814" i="22"/>
  <c r="C1648" i="22"/>
  <c r="C619" i="22"/>
  <c r="C1019" i="22"/>
  <c r="C1219" i="22"/>
  <c r="C1596" i="22"/>
  <c r="C1704" i="22"/>
  <c r="C1097" i="22"/>
  <c r="C1026" i="22"/>
  <c r="C1707" i="22"/>
  <c r="C930" i="22"/>
  <c r="C1828" i="22"/>
  <c r="C865" i="22"/>
  <c r="C720" i="22"/>
  <c r="C15" i="22"/>
  <c r="C703" i="22"/>
  <c r="C1599" i="22"/>
  <c r="C1013" i="22"/>
  <c r="C329" i="22"/>
  <c r="C978" i="22"/>
  <c r="C345" i="22"/>
  <c r="C137" i="22"/>
  <c r="C437" i="22"/>
  <c r="C1175" i="22"/>
  <c r="C135" i="22"/>
  <c r="C1335" i="22"/>
  <c r="C812" i="22"/>
  <c r="C763" i="22"/>
  <c r="C429" i="22"/>
  <c r="C697" i="22"/>
  <c r="C342" i="22"/>
  <c r="C1320" i="22"/>
  <c r="C51" i="22"/>
  <c r="C229" i="22"/>
  <c r="C677" i="22"/>
  <c r="C728" i="22"/>
  <c r="C1386" i="22"/>
  <c r="C396" i="22"/>
  <c r="C601" i="22"/>
  <c r="C91" i="22"/>
  <c r="C554" i="22"/>
  <c r="C1184" i="22"/>
  <c r="C528" i="22"/>
  <c r="C146" i="22"/>
  <c r="C74" i="22"/>
  <c r="C724" i="22"/>
  <c r="C1290" i="22"/>
  <c r="C692" i="22"/>
  <c r="C117" i="22"/>
  <c r="C778" i="22"/>
  <c r="C37" i="22"/>
  <c r="C629" i="22"/>
  <c r="C10" i="22"/>
  <c r="C1443" i="22"/>
  <c r="C177" i="22"/>
  <c r="C498" i="22"/>
  <c r="C98" i="22"/>
  <c r="C1319" i="22"/>
  <c r="C53" i="22"/>
  <c r="C599" i="22"/>
  <c r="C1609" i="22"/>
  <c r="C159" i="22"/>
  <c r="C687" i="22"/>
  <c r="C746" i="22"/>
  <c r="C262" i="22"/>
  <c r="C961" i="22"/>
  <c r="C313" i="22"/>
  <c r="C336" i="22"/>
  <c r="C1210" i="22"/>
  <c r="C786" i="22"/>
  <c r="C167" i="22"/>
  <c r="C739" i="22"/>
  <c r="C389" i="22"/>
  <c r="C109" i="22"/>
  <c r="C1246" i="22"/>
  <c r="C690" i="22"/>
  <c r="C27" i="22"/>
  <c r="C17" i="22"/>
  <c r="C533" i="22"/>
  <c r="C66" i="22"/>
  <c r="C1454" i="22"/>
  <c r="C332" i="22"/>
  <c r="C625" i="22"/>
  <c r="C580" i="22"/>
  <c r="C602" i="22"/>
  <c r="C1855" i="22"/>
  <c r="C275" i="22"/>
  <c r="C706" i="22"/>
  <c r="C1839" i="22"/>
  <c r="C92" i="22"/>
  <c r="C1197" i="22"/>
  <c r="C1214" i="22"/>
  <c r="C695" i="22"/>
  <c r="C184" i="22"/>
  <c r="C749" i="22"/>
  <c r="C307" i="22"/>
  <c r="C1659" i="22"/>
  <c r="C1430" i="22"/>
  <c r="C1223" i="22"/>
  <c r="C767" i="22"/>
  <c r="C60" i="22"/>
  <c r="C311" i="22"/>
  <c r="C1248" i="22"/>
  <c r="C555" i="22"/>
  <c r="C360" i="22"/>
  <c r="C655" i="22"/>
  <c r="C224" i="22"/>
  <c r="C235" i="22"/>
  <c r="C1269" i="22"/>
  <c r="C271" i="22"/>
  <c r="C347" i="22"/>
  <c r="C390" i="22"/>
  <c r="C668" i="22"/>
  <c r="C947" i="22"/>
  <c r="C238" i="22"/>
  <c r="C579" i="22"/>
  <c r="C983" i="22"/>
  <c r="C1720" i="22"/>
  <c r="C104" i="22"/>
  <c r="C499" i="22"/>
  <c r="C300" i="22"/>
  <c r="C1112" i="22"/>
  <c r="C448" i="22"/>
  <c r="C33" i="22"/>
  <c r="C614" i="22"/>
  <c r="C25" i="22"/>
  <c r="C1253" i="22"/>
  <c r="C162" i="22"/>
  <c r="C52" i="22"/>
  <c r="C340" i="22"/>
  <c r="C427" i="22"/>
  <c r="C457" i="22"/>
  <c r="C333" i="22"/>
  <c r="C220" i="22"/>
  <c r="C430" i="22"/>
  <c r="C1841" i="22"/>
  <c r="C1147" i="22"/>
  <c r="C127" i="22"/>
  <c r="C1072" i="22"/>
  <c r="C121" i="22"/>
  <c r="C50" i="22"/>
  <c r="C70" i="22"/>
  <c r="C734" i="22"/>
  <c r="C255" i="22"/>
  <c r="C1392" i="22"/>
  <c r="C1342" i="22"/>
  <c r="C1189" i="22"/>
  <c r="C889" i="22"/>
  <c r="C1164" i="22"/>
  <c r="C1362" i="22"/>
  <c r="C190" i="22"/>
  <c r="C1933" i="22"/>
  <c r="C804" i="22"/>
  <c r="C596" i="22"/>
  <c r="C891" i="22"/>
  <c r="C1349" i="22"/>
  <c r="C471" i="22"/>
  <c r="C1463" i="22"/>
  <c r="C1194" i="22"/>
  <c r="C1052" i="22"/>
  <c r="C931" i="22"/>
  <c r="C636" i="22"/>
  <c r="C1473" i="22"/>
  <c r="C1003" i="22"/>
  <c r="C702" i="22"/>
  <c r="C1288" i="22"/>
  <c r="C881" i="22"/>
  <c r="C1403" i="22"/>
  <c r="C988" i="22"/>
  <c r="C561" i="22"/>
  <c r="C1784" i="22"/>
  <c r="C1819" i="22"/>
  <c r="C1759" i="22"/>
  <c r="C1159" i="22"/>
  <c r="C1279" i="22"/>
  <c r="C1091" i="22"/>
  <c r="C1145" i="22"/>
  <c r="C869" i="22"/>
  <c r="C196" i="22"/>
  <c r="C639" i="22"/>
  <c r="C1322" i="22"/>
  <c r="C1537" i="22"/>
  <c r="C543" i="22"/>
  <c r="C1492" i="22"/>
  <c r="C1086" i="22"/>
  <c r="C1158" i="22"/>
  <c r="C1256" i="22"/>
  <c r="C327" i="22"/>
  <c r="C1268" i="22"/>
  <c r="C649" i="22"/>
  <c r="C1190" i="22"/>
  <c r="C908" i="22"/>
  <c r="C1711" i="22"/>
  <c r="C1043" i="22"/>
  <c r="C268" i="22"/>
  <c r="C1216" i="22"/>
  <c r="C134" i="22"/>
  <c r="C32" i="22"/>
  <c r="C1570" i="22"/>
  <c r="C484" i="22"/>
  <c r="C732" i="22"/>
  <c r="C1531" i="22"/>
  <c r="C956" i="22"/>
  <c r="C1532" i="22"/>
  <c r="C1429" i="22"/>
  <c r="C827" i="22"/>
  <c r="C972" i="22"/>
  <c r="C1125" i="22"/>
  <c r="C773" i="22"/>
  <c r="C583" i="22"/>
  <c r="C256" i="22"/>
  <c r="C1079" i="22"/>
  <c r="C743" i="22"/>
  <c r="C221" i="22"/>
  <c r="C1146" i="22"/>
  <c r="C338" i="22"/>
  <c r="C1222" i="22"/>
  <c r="C750" i="22"/>
  <c r="C1394" i="22"/>
  <c r="C326" i="22"/>
  <c r="C304" i="22"/>
  <c r="C1036" i="22"/>
  <c r="C1282" i="22"/>
  <c r="C444" i="22"/>
  <c r="C990" i="22"/>
  <c r="C1495" i="22"/>
  <c r="C306" i="22"/>
  <c r="C676" i="22"/>
  <c r="C709" i="22"/>
  <c r="C641" i="22"/>
  <c r="C1138" i="22"/>
  <c r="C1182" i="22"/>
  <c r="C204" i="22"/>
  <c r="C837" i="22"/>
  <c r="C1161" i="22"/>
  <c r="C1188" i="22"/>
  <c r="C1233" i="22"/>
  <c r="C723" i="22"/>
  <c r="C1651" i="22"/>
  <c r="C1310" i="22"/>
  <c r="C1629" i="22"/>
  <c r="C679" i="22"/>
  <c r="C762" i="22"/>
  <c r="C1155" i="22"/>
  <c r="C1195" i="22"/>
  <c r="C1502" i="22"/>
  <c r="C82" i="22"/>
  <c r="C806" i="22"/>
  <c r="C1094" i="22"/>
  <c r="C932" i="22"/>
  <c r="C667" i="22"/>
  <c r="C310" i="22"/>
  <c r="C124" i="22"/>
  <c r="C1949" i="22"/>
  <c r="C470" i="22"/>
  <c r="C1062" i="22"/>
  <c r="C149" i="22"/>
  <c r="C779" i="22"/>
  <c r="C1038" i="22"/>
  <c r="C857" i="22"/>
  <c r="C600" i="22"/>
  <c r="C274" i="22"/>
  <c r="C1416" i="22"/>
  <c r="C122" i="22"/>
  <c r="C73" i="22"/>
  <c r="C231" i="22"/>
  <c r="C971" i="22"/>
  <c r="C1056" i="22"/>
  <c r="C116" i="22"/>
  <c r="C387" i="22"/>
  <c r="C1115" i="22"/>
  <c r="C1405" i="22"/>
  <c r="C766" i="22"/>
  <c r="C1002" i="22"/>
  <c r="C335" i="22"/>
  <c r="C202" i="22"/>
  <c r="C756" i="22"/>
  <c r="C447" i="22"/>
  <c r="C1541" i="22"/>
  <c r="C919" i="22"/>
  <c r="C1579" i="22"/>
  <c r="C422" i="22"/>
  <c r="C630" i="22"/>
  <c r="C1025" i="22"/>
  <c r="C1300" i="22"/>
  <c r="C323" i="22"/>
  <c r="C223" i="22"/>
  <c r="C421" i="22"/>
  <c r="C585" i="22"/>
  <c r="C1438" i="22"/>
  <c r="C1109" i="22"/>
  <c r="C572" i="22"/>
  <c r="C1101" i="22"/>
  <c r="C1304" i="22"/>
  <c r="C303" i="22"/>
  <c r="C1255" i="22"/>
  <c r="C693" i="22"/>
  <c r="C989" i="22"/>
  <c r="C385" i="22"/>
  <c r="C516" i="22"/>
  <c r="C622" i="22"/>
  <c r="C791" i="22"/>
  <c r="C482" i="22"/>
  <c r="C1555" i="22"/>
  <c r="C823" i="22"/>
  <c r="C233" i="22"/>
  <c r="C537" i="22"/>
  <c r="C65" i="22"/>
  <c r="C663" i="22"/>
  <c r="C1201" i="22"/>
  <c r="C147" i="22"/>
  <c r="C1998" i="22"/>
  <c r="C2035" i="22"/>
  <c r="C2149" i="22"/>
  <c r="C598" i="22"/>
  <c r="C991" i="22"/>
  <c r="C43" i="22"/>
  <c r="C1078" i="22"/>
  <c r="C1836" i="22"/>
  <c r="C236" i="22"/>
  <c r="C490" i="22"/>
  <c r="C1543" i="22"/>
  <c r="C459" i="22"/>
  <c r="C1347" i="22"/>
  <c r="C609" i="22"/>
  <c r="C2104" i="22"/>
  <c r="C1958" i="22"/>
  <c r="C520" i="22"/>
  <c r="C95" i="22"/>
  <c r="C185" i="22"/>
  <c r="C1681" i="22"/>
  <c r="C64" i="22"/>
  <c r="C1139" i="22"/>
  <c r="C2180" i="22"/>
  <c r="C1655" i="22"/>
  <c r="C272" i="22"/>
  <c r="C38" i="22"/>
  <c r="C2090" i="22"/>
  <c r="C2120" i="22"/>
  <c r="C1575" i="22"/>
  <c r="C1886" i="22"/>
  <c r="C75" i="22"/>
  <c r="C1716" i="22"/>
  <c r="C276" i="22"/>
  <c r="C1677" i="22"/>
  <c r="C2196" i="22"/>
  <c r="C1589" i="22"/>
  <c r="C1708" i="22"/>
  <c r="C357" i="22"/>
  <c r="C18" i="22"/>
  <c r="C2195" i="22"/>
  <c r="C214" i="22"/>
  <c r="C1767" i="22"/>
  <c r="C1990" i="22"/>
  <c r="C586" i="22"/>
  <c r="C386" i="22"/>
  <c r="C62" i="22"/>
  <c r="C1160" i="22"/>
  <c r="C88" i="22"/>
  <c r="C495" i="22"/>
  <c r="C2098" i="22"/>
  <c r="C1820" i="22"/>
  <c r="C2200" i="22"/>
  <c r="C486" i="22"/>
  <c r="C2072" i="22"/>
  <c r="C2202" i="22"/>
  <c r="C1165" i="22"/>
  <c r="C1005" i="22"/>
  <c r="C2043" i="22"/>
  <c r="C1601" i="22"/>
  <c r="C1202" i="22"/>
  <c r="C2179" i="22"/>
  <c r="C1400" i="22"/>
  <c r="C1979" i="22"/>
  <c r="C722" i="22"/>
  <c r="C1805" i="22"/>
  <c r="C1419" i="22"/>
  <c r="C1940" i="22"/>
  <c r="C1982" i="22"/>
  <c r="C1874" i="22"/>
  <c r="C1141" i="22"/>
  <c r="C894" i="22"/>
  <c r="C1900" i="22"/>
  <c r="C1340" i="22"/>
  <c r="C1480" i="22"/>
  <c r="C2049" i="22"/>
  <c r="C924" i="22"/>
  <c r="C1498" i="22"/>
  <c r="C1582" i="22"/>
  <c r="C2009" i="22"/>
  <c r="C2227" i="22"/>
  <c r="C1744" i="22"/>
  <c r="C1821" i="22"/>
  <c r="C2086" i="22"/>
  <c r="C305" i="22"/>
  <c r="C682" i="22"/>
  <c r="C1527" i="22"/>
  <c r="C242" i="22"/>
  <c r="C524" i="22"/>
  <c r="C1489" i="22"/>
  <c r="C1954" i="22"/>
  <c r="C2177" i="22"/>
  <c r="C1803" i="22"/>
  <c r="C1671" i="22"/>
  <c r="C2167" i="22"/>
  <c r="C2233" i="22"/>
  <c r="C1914" i="22"/>
  <c r="C2151" i="22"/>
  <c r="C566" i="22"/>
  <c r="C1257" i="22"/>
  <c r="C510" i="22"/>
  <c r="C2003" i="22"/>
  <c r="C1856" i="22"/>
  <c r="C1578" i="22"/>
  <c r="C2182" i="22"/>
  <c r="C1735" i="22"/>
  <c r="C105" i="22"/>
  <c r="C888" i="22"/>
  <c r="C2020" i="22"/>
  <c r="C1612" i="22"/>
  <c r="C1989" i="22"/>
  <c r="C1620" i="22"/>
  <c r="C652" i="22"/>
  <c r="C1952" i="22"/>
  <c r="C1873" i="22"/>
  <c r="C2184" i="22"/>
  <c r="C269" i="22"/>
  <c r="C2152" i="22"/>
  <c r="C1871" i="22"/>
  <c r="C1440" i="22"/>
  <c r="C1851" i="22"/>
  <c r="C818" i="22"/>
  <c r="C2211" i="22"/>
  <c r="C1817" i="22"/>
  <c r="C2071" i="22"/>
  <c r="C1670" i="22"/>
  <c r="C1724" i="22"/>
  <c r="C2131" i="22"/>
  <c r="C2108" i="22"/>
  <c r="C1824" i="22"/>
  <c r="C1796" i="22"/>
  <c r="C1674" i="22"/>
  <c r="C2014" i="22"/>
  <c r="C1600" i="22"/>
  <c r="C821" i="22"/>
  <c r="C1826" i="22"/>
  <c r="C2032" i="22"/>
  <c r="C1437" i="22"/>
  <c r="C1811" i="22"/>
  <c r="C2039" i="22"/>
  <c r="C2012" i="22"/>
  <c r="C1037" i="22"/>
  <c r="C1314" i="22"/>
  <c r="C1748" i="22"/>
  <c r="C1756" i="22"/>
  <c r="C1384" i="22"/>
  <c r="C2178" i="22"/>
  <c r="C1895" i="22"/>
  <c r="C751" i="22"/>
  <c r="C1557" i="22"/>
  <c r="C1341" i="22"/>
  <c r="C2076" i="22"/>
  <c r="C1490" i="22"/>
  <c r="C2204" i="22"/>
  <c r="C1822" i="22"/>
  <c r="C2111" i="22"/>
  <c r="C1260" i="22"/>
  <c r="C2055" i="22"/>
  <c r="C1779" i="22"/>
  <c r="C1058" i="22"/>
  <c r="C2061" i="22"/>
  <c r="C1742" i="22"/>
  <c r="C2158" i="22"/>
  <c r="C2026" i="22"/>
  <c r="C2129" i="22"/>
  <c r="C1995" i="22"/>
  <c r="C1313" i="22"/>
  <c r="C2193" i="22"/>
  <c r="C1897" i="22"/>
  <c r="C1921" i="22"/>
  <c r="C1035" i="22"/>
  <c r="C2234" i="22"/>
  <c r="C1860" i="22"/>
  <c r="C2134" i="22"/>
  <c r="C2019" i="22"/>
  <c r="C1421" i="22"/>
  <c r="C1571" i="22"/>
  <c r="C2145" i="22"/>
  <c r="C2029" i="22"/>
  <c r="C2064" i="22"/>
  <c r="C151" i="22"/>
  <c r="C1491" i="22"/>
  <c r="C1425" i="22"/>
  <c r="C1996" i="22"/>
  <c r="C846" i="22"/>
  <c r="C2140" i="22"/>
  <c r="C2018" i="22"/>
  <c r="C2166" i="22"/>
  <c r="C1939" i="22"/>
  <c r="C715" i="22"/>
  <c r="C1888" i="22"/>
  <c r="C1934" i="22"/>
  <c r="C2224" i="22"/>
  <c r="C1087" i="22"/>
  <c r="C2042" i="22"/>
  <c r="C1020" i="22"/>
  <c r="C1616" i="22"/>
  <c r="C1984" i="22"/>
  <c r="C2077" i="22"/>
  <c r="C2025" i="22"/>
  <c r="C2168" i="22"/>
  <c r="C2143" i="22"/>
  <c r="C2225" i="22"/>
  <c r="C1121" i="22"/>
  <c r="C1528" i="22"/>
  <c r="C2207" i="22"/>
  <c r="C1972" i="22"/>
  <c r="C949" i="22"/>
  <c r="C1580" i="22"/>
  <c r="C2144" i="22"/>
  <c r="C2160" i="22"/>
  <c r="C2212" i="22"/>
  <c r="C2058" i="22"/>
  <c r="C2189" i="22"/>
  <c r="C1315" i="22"/>
  <c r="C2103" i="22"/>
  <c r="C1889" i="22"/>
  <c r="C2137" i="22"/>
  <c r="C1168" i="22"/>
  <c r="C1908" i="22"/>
  <c r="C2066" i="22"/>
  <c r="C1965" i="22"/>
  <c r="C2238" i="22"/>
  <c r="C2044" i="22"/>
  <c r="C2060" i="22"/>
  <c r="C2206" i="22"/>
  <c r="C1936" i="22"/>
  <c r="C1617" i="22"/>
  <c r="C1520" i="22"/>
  <c r="C2201" i="22"/>
  <c r="C1835" i="22"/>
  <c r="C2186" i="22"/>
  <c r="C1953" i="22"/>
  <c r="C1640" i="22"/>
  <c r="C1529" i="22"/>
  <c r="C1306" i="22"/>
  <c r="C571" i="22"/>
  <c r="C2006" i="22"/>
  <c r="C2236" i="22"/>
  <c r="C2198" i="22"/>
  <c r="C1967" i="22"/>
  <c r="C1903" i="22"/>
  <c r="C1964" i="22"/>
  <c r="C2235" i="22"/>
  <c r="C2181" i="22"/>
  <c r="C2199" i="22"/>
  <c r="C1837" i="22"/>
  <c r="C2155" i="22"/>
  <c r="C1022" i="22"/>
  <c r="C1602" i="22"/>
  <c r="C1452" i="22"/>
  <c r="C2045" i="22"/>
  <c r="C1276" i="22"/>
  <c r="C2190" i="22"/>
  <c r="C1627" i="22"/>
  <c r="C2139" i="22"/>
  <c r="C1818" i="22"/>
  <c r="C2187" i="22"/>
  <c r="C2220" i="22"/>
  <c r="C1829" i="22"/>
  <c r="C1905" i="22"/>
  <c r="C1431" i="22"/>
  <c r="C1961" i="22"/>
  <c r="C1358" i="22"/>
  <c r="C1487" i="22"/>
  <c r="C1303" i="22"/>
  <c r="C2130" i="22"/>
  <c r="C2117" i="22"/>
  <c r="C451" i="22"/>
  <c r="C2191" i="22"/>
  <c r="C2221" i="22"/>
  <c r="C2069" i="22"/>
  <c r="C473" i="22"/>
  <c r="C1379" i="22"/>
  <c r="C1764" i="22"/>
  <c r="C1185" i="22"/>
  <c r="C2172" i="22"/>
  <c r="C2022" i="22"/>
  <c r="C492" i="22"/>
  <c r="C1750" i="22"/>
  <c r="C1376" i="22"/>
  <c r="C1848" i="22"/>
  <c r="C2110" i="22"/>
  <c r="C2237" i="22"/>
  <c r="C1913" i="22"/>
  <c r="C2092" i="22"/>
  <c r="C2011" i="22"/>
  <c r="C1858" i="22"/>
  <c r="C1904" i="22"/>
  <c r="C1526" i="22"/>
  <c r="C2084" i="22"/>
  <c r="C1018" i="22"/>
  <c r="C2001" i="22"/>
  <c r="C1840" i="22"/>
  <c r="C2062" i="22"/>
  <c r="C2075" i="22"/>
  <c r="C2082" i="22"/>
  <c r="C1893" i="22"/>
  <c r="C2148" i="22"/>
  <c r="C2024" i="22"/>
  <c r="C1135" i="22"/>
  <c r="C2188" i="22"/>
  <c r="C1890" i="22"/>
  <c r="C1809" i="22"/>
  <c r="C2087" i="22"/>
  <c r="C2089" i="22"/>
  <c r="C2136" i="22"/>
  <c r="C1249" i="22"/>
  <c r="C1348" i="22"/>
  <c r="C1918" i="22"/>
  <c r="C2065" i="22"/>
  <c r="C2015" i="22"/>
  <c r="C1786" i="22"/>
  <c r="C254" i="22"/>
  <c r="C1030" i="22"/>
  <c r="C1994" i="22"/>
  <c r="C439" i="22"/>
  <c r="C1649" i="22"/>
  <c r="C1883" i="22"/>
  <c r="C1999" i="22"/>
  <c r="C541" i="22"/>
  <c r="C1830" i="22"/>
  <c r="C620" i="22"/>
  <c r="C2124" i="22"/>
  <c r="C830" i="22"/>
  <c r="C2192" i="22"/>
  <c r="C1963" i="22"/>
  <c r="C2067" i="22"/>
  <c r="C950" i="22"/>
  <c r="C1485" i="22"/>
  <c r="C1483" i="22"/>
  <c r="C1928" i="22"/>
  <c r="C2215" i="22"/>
  <c r="C497" i="22"/>
  <c r="C1355" i="22"/>
  <c r="C1774" i="22"/>
  <c r="C1465" i="22"/>
  <c r="C1251" i="22"/>
  <c r="C2088" i="22"/>
  <c r="C1797" i="22"/>
  <c r="C2070" i="22"/>
  <c r="C1515" i="22"/>
  <c r="C1103" i="22"/>
  <c r="C2113" i="22"/>
  <c r="C1832" i="22"/>
  <c r="C1464" i="22"/>
  <c r="C799" i="22"/>
  <c r="C2214" i="22"/>
  <c r="C1497" i="22"/>
  <c r="C2122" i="22"/>
  <c r="C1124" i="22"/>
  <c r="C1973" i="22"/>
  <c r="C1284" i="22"/>
  <c r="C1869" i="22"/>
  <c r="C1867" i="22"/>
  <c r="C1974" i="22"/>
  <c r="C2010" i="22"/>
  <c r="C2126" i="22"/>
  <c r="C1960" i="22"/>
  <c r="C1815" i="22"/>
  <c r="C1760" i="22"/>
  <c r="C1845" i="22"/>
  <c r="C2228" i="22"/>
  <c r="C2125" i="22"/>
  <c r="C999" i="22"/>
  <c r="C1218" i="22"/>
  <c r="C618" i="22"/>
  <c r="C1793" i="22"/>
  <c r="C1925" i="22"/>
  <c r="C1941" i="22"/>
  <c r="C1433" i="22"/>
  <c r="C424" i="22"/>
  <c r="C1393" i="22"/>
  <c r="C1816" i="22"/>
  <c r="C2037" i="22"/>
  <c r="C2079" i="22"/>
  <c r="C1780" i="22"/>
  <c r="C1987" i="22"/>
  <c r="C1791" i="22"/>
  <c r="C2074" i="22"/>
  <c r="C1825" i="22"/>
  <c r="C1618" i="22"/>
  <c r="C2068" i="22"/>
  <c r="C1519" i="22"/>
  <c r="C1745" i="22"/>
  <c r="C1545" i="22"/>
  <c r="C1924" i="22"/>
  <c r="C2141" i="22"/>
  <c r="C1472" i="22"/>
  <c r="C353" i="22"/>
  <c r="C1771" i="22"/>
  <c r="C1709" i="22"/>
  <c r="C1981" i="22"/>
  <c r="C1611" i="22"/>
  <c r="C2138" i="22"/>
  <c r="C1308" i="22"/>
  <c r="C1060" i="22"/>
  <c r="C2205" i="22"/>
  <c r="C2162" i="22"/>
  <c r="C1911" i="22"/>
  <c r="C2021" i="22"/>
  <c r="C2057" i="22"/>
  <c r="C1875" i="22"/>
  <c r="C1634" i="22"/>
  <c r="C1700" i="22"/>
  <c r="C1562" i="22"/>
  <c r="C2217" i="22"/>
  <c r="C1694" i="22"/>
  <c r="C2210" i="22"/>
  <c r="C1422" i="22"/>
  <c r="C1684" i="22"/>
  <c r="C2209" i="22"/>
  <c r="C2121" i="22"/>
  <c r="C1378" i="22"/>
  <c r="C1718" i="22"/>
  <c r="C863" i="22"/>
  <c r="C1399" i="22"/>
  <c r="C1734" i="22"/>
  <c r="C1980" i="22"/>
  <c r="C1149" i="22"/>
  <c r="C2154" i="22"/>
  <c r="C876" i="22"/>
  <c r="C1630" i="22"/>
  <c r="C1997" i="22"/>
  <c r="C2169" i="22"/>
  <c r="C496" i="22"/>
  <c r="C1969" i="22"/>
  <c r="C2127" i="22"/>
  <c r="C954" i="22"/>
  <c r="C349" i="22"/>
  <c r="C1458" i="22"/>
  <c r="C612" i="22"/>
  <c r="C382" i="22"/>
  <c r="C1971" i="22"/>
  <c r="C1114" i="22"/>
  <c r="C1935" i="22"/>
  <c r="C1338" i="22"/>
  <c r="C2101" i="22"/>
  <c r="C341" i="22"/>
  <c r="C2100" i="22"/>
  <c r="C1633" i="22"/>
  <c r="C902" i="22"/>
  <c r="C1765" i="22"/>
  <c r="C199" i="22"/>
  <c r="C1493" i="22"/>
  <c r="C727" i="22"/>
  <c r="C1881" i="22"/>
  <c r="C179" i="22"/>
  <c r="C1604" i="22"/>
  <c r="C2161" i="22"/>
  <c r="C1293" i="22"/>
  <c r="C1455" i="22"/>
  <c r="C1499" i="22"/>
  <c r="C1187" i="22"/>
  <c r="C1864" i="22"/>
  <c r="C2013" i="22"/>
  <c r="C2219" i="22"/>
  <c r="C1976" i="22"/>
  <c r="C2157" i="22"/>
  <c r="C1770" i="22"/>
  <c r="C536" i="22"/>
  <c r="C927" i="22"/>
  <c r="C2046" i="22"/>
  <c r="C1406" i="22"/>
  <c r="C1449" i="22"/>
  <c r="C1397" i="22"/>
  <c r="C198" i="22"/>
  <c r="C1957" i="22"/>
  <c r="C450" i="22"/>
  <c r="C1118" i="22"/>
  <c r="C463" i="22"/>
  <c r="C1550" i="22"/>
  <c r="C948" i="22"/>
  <c r="C941" i="22"/>
  <c r="C1084" i="22"/>
  <c r="C780" i="22"/>
  <c r="C627" i="22"/>
  <c r="C364" i="22"/>
  <c r="C628" i="22"/>
  <c r="C1794" i="22"/>
  <c r="C2150" i="22"/>
  <c r="C1539" i="22"/>
  <c r="C953" i="22"/>
  <c r="C2050" i="22"/>
  <c r="C1564" i="22"/>
  <c r="C1261" i="22"/>
  <c r="C1776" i="22"/>
  <c r="C1167" i="22"/>
  <c r="C1071" i="22"/>
  <c r="C925" i="22"/>
  <c r="C1683" i="22"/>
  <c r="C1068" i="22"/>
  <c r="C1558" i="22"/>
  <c r="C802" i="22"/>
  <c r="C1637" i="22"/>
  <c r="C216" i="22"/>
  <c r="C1004" i="22"/>
  <c r="C1504" i="22"/>
  <c r="C316" i="22"/>
  <c r="C1254" i="22"/>
  <c r="C776" i="22"/>
  <c r="C1715" i="22"/>
  <c r="C1157" i="22"/>
  <c r="C1714" i="22"/>
  <c r="C1901" i="22"/>
  <c r="C1482" i="22"/>
  <c r="C815" i="22"/>
  <c r="C1593" i="22"/>
  <c r="C301" i="22"/>
  <c r="C1298" i="22"/>
  <c r="C1243" i="22"/>
  <c r="C1799" i="22"/>
  <c r="C1244" i="22"/>
  <c r="C903" i="22"/>
  <c r="C1377" i="22"/>
  <c r="C1732" i="22"/>
  <c r="C1553" i="22"/>
  <c r="C633" i="22"/>
  <c r="C2226" i="22"/>
  <c r="C1988" i="22"/>
  <c r="C2041" i="22"/>
  <c r="C1656" i="22"/>
  <c r="C966" i="22"/>
  <c r="C1414" i="22"/>
  <c r="C1919" i="22"/>
  <c r="C1278" i="22"/>
  <c r="C1650" i="22"/>
  <c r="C670" i="22"/>
  <c r="C1783" i="22"/>
  <c r="C730" i="22"/>
  <c r="C1326" i="22"/>
  <c r="C1012" i="22"/>
  <c r="C878" i="22"/>
  <c r="C474" i="22"/>
  <c r="C1008" i="22"/>
  <c r="C1434" i="22"/>
  <c r="C1813" i="22"/>
  <c r="C11" i="22"/>
  <c r="C433" i="22"/>
  <c r="C877" i="22"/>
  <c r="C1208" i="22"/>
  <c r="C747" i="22"/>
  <c r="C170" i="22"/>
  <c r="C1710" i="22"/>
  <c r="C2174" i="22"/>
  <c r="C1387" i="22"/>
  <c r="C1865" i="22"/>
  <c r="C1117" i="22"/>
  <c r="C1466" i="22"/>
  <c r="C1652" i="22"/>
  <c r="C1916" i="22"/>
  <c r="C1488" i="22"/>
  <c r="C1229" i="22"/>
  <c r="C1923" i="22"/>
  <c r="C161" i="22"/>
  <c r="C2223" i="22"/>
  <c r="C936" i="22"/>
  <c r="C2229" i="22"/>
  <c r="C1272" i="22"/>
  <c r="C1415" i="22"/>
  <c r="C1324" i="22"/>
  <c r="C1906" i="22"/>
  <c r="C182" i="22"/>
  <c r="C1926" i="22"/>
  <c r="C684" i="22"/>
  <c r="C662" i="22"/>
  <c r="C1163" i="22"/>
  <c r="C1209" i="22"/>
  <c r="C2216" i="22"/>
  <c r="C1646" i="22"/>
  <c r="C1481" i="22"/>
  <c r="C787" i="22"/>
  <c r="C1585" i="22"/>
  <c r="C1500" i="22"/>
  <c r="C1287" i="22"/>
  <c r="C874" i="22"/>
  <c r="C302" i="22"/>
  <c r="C1688" i="22"/>
  <c r="C84" i="22"/>
  <c r="C1354" i="22"/>
  <c r="C1591" i="22"/>
  <c r="C1892" i="22"/>
  <c r="C1950" i="22"/>
  <c r="C928" i="22"/>
  <c r="C1842" i="22"/>
  <c r="C1050" i="22"/>
  <c r="C289" i="22"/>
  <c r="C2185" i="22"/>
  <c r="C1503" i="22"/>
  <c r="C1339" i="22"/>
  <c r="C1613" i="22"/>
  <c r="C907" i="22"/>
  <c r="C1070" i="22"/>
  <c r="C1902" i="22"/>
  <c r="C736" i="22"/>
  <c r="C1676" i="22"/>
  <c r="C237" i="22"/>
  <c r="C1264" i="22"/>
  <c r="C1501" i="22"/>
  <c r="C425" i="22"/>
  <c r="C1082" i="22"/>
  <c r="C708" i="22"/>
  <c r="C545" i="22"/>
  <c r="C1597" i="22"/>
  <c r="C1762" i="22"/>
  <c r="C942" i="22"/>
  <c r="C1635" i="22"/>
  <c r="C1506" i="22"/>
  <c r="C414" i="22"/>
  <c r="C1723" i="22"/>
  <c r="C1033" i="22"/>
  <c r="C905" i="22"/>
  <c r="C2171" i="22"/>
  <c r="C1447" i="22"/>
  <c r="C1641" i="22"/>
  <c r="C1603" i="22"/>
  <c r="C705" i="22"/>
  <c r="C810" i="22"/>
  <c r="C2132" i="22"/>
  <c r="C285" i="22"/>
  <c r="C2173" i="22"/>
  <c r="C542" i="22"/>
  <c r="C1920" i="22"/>
  <c r="C1930" i="22"/>
  <c r="C1263" i="22"/>
  <c r="C1639" i="22"/>
  <c r="C1533" i="22"/>
  <c r="C797" i="22"/>
  <c r="C1810" i="22"/>
  <c r="C406" i="22"/>
  <c r="C280" i="22"/>
  <c r="C1505" i="22"/>
  <c r="C1699" i="22"/>
  <c r="C1100" i="22"/>
  <c r="C977" i="22"/>
  <c r="C1234" i="22"/>
  <c r="C1067" i="22"/>
  <c r="C1766" i="22"/>
  <c r="C2036" i="22"/>
  <c r="C1001" i="22"/>
  <c r="C351" i="22"/>
  <c r="C768" i="22"/>
  <c r="C1206" i="22"/>
  <c r="C320" i="22"/>
  <c r="C348" i="22"/>
  <c r="C123" i="22"/>
  <c r="C504" i="22"/>
  <c r="C547" i="22"/>
  <c r="C737" i="22"/>
  <c r="C974" i="22"/>
  <c r="C141" i="22"/>
  <c r="C321" i="22"/>
  <c r="C920" i="22"/>
  <c r="C20" i="22"/>
  <c r="C1427" i="22"/>
  <c r="C94" i="22"/>
  <c r="C315" i="22"/>
  <c r="C699" i="22"/>
  <c r="C245" i="22"/>
  <c r="C267" i="22"/>
  <c r="C885" i="22"/>
  <c r="C103" i="22"/>
  <c r="C30" i="22"/>
  <c r="C540" i="22"/>
  <c r="C701" i="22"/>
  <c r="C112" i="22"/>
  <c r="C624" i="22"/>
  <c r="C519" i="22"/>
  <c r="C1031" i="22"/>
  <c r="C1518" i="22"/>
  <c r="C453" i="22"/>
  <c r="C1846" i="22"/>
  <c r="C1000" i="22"/>
  <c r="C1435" i="22"/>
  <c r="C986" i="22"/>
  <c r="C897" i="22"/>
  <c r="C1804" i="22"/>
  <c r="C637" i="22"/>
  <c r="C488" i="22"/>
  <c r="C933" i="22"/>
  <c r="C136" i="22"/>
  <c r="C1143" i="22"/>
  <c r="C923" i="22"/>
  <c r="C508" i="22"/>
  <c r="C777" i="22"/>
  <c r="C1116" i="22"/>
  <c r="C1717" i="22"/>
  <c r="C239" i="22"/>
  <c r="C401" i="22"/>
  <c r="C973" i="22"/>
  <c r="C1137" i="22"/>
  <c r="C253" i="22"/>
  <c r="C665" i="22"/>
  <c r="C1453" i="22"/>
  <c r="C1402" i="22"/>
  <c r="C28" i="22"/>
  <c r="C914" i="22"/>
  <c r="C1752" i="22"/>
  <c r="C1328" i="22"/>
  <c r="C551" i="22"/>
  <c r="C1311" i="22"/>
  <c r="C1180" i="22"/>
  <c r="C87" i="22"/>
  <c r="C696" i="22"/>
  <c r="C249" i="22"/>
  <c r="C1144" i="22"/>
  <c r="C1148" i="22"/>
  <c r="C565" i="22"/>
  <c r="C965" i="22"/>
  <c r="C1162" i="22"/>
  <c r="C1468" i="22"/>
  <c r="C1561" i="22"/>
  <c r="C1193" i="22"/>
  <c r="C1045" i="22"/>
  <c r="C1436" i="22"/>
  <c r="C1728" i="22"/>
  <c r="C588" i="22"/>
  <c r="C446" i="22"/>
  <c r="C1178" i="22"/>
  <c r="C1407" i="22"/>
  <c r="C592" i="22"/>
  <c r="C432" i="22"/>
  <c r="C788" i="22"/>
  <c r="C1150" i="22"/>
  <c r="C686" i="22"/>
  <c r="C884" i="22"/>
  <c r="C61" i="22"/>
  <c r="C458" i="22"/>
  <c r="C688" i="22"/>
  <c r="C742" i="22"/>
  <c r="C1102" i="22"/>
  <c r="C22" i="22"/>
  <c r="C653" i="22"/>
  <c r="C405" i="22"/>
  <c r="C379" i="22"/>
  <c r="C227" i="22"/>
  <c r="C90" i="22"/>
  <c r="C57" i="22"/>
  <c r="C478" i="22"/>
  <c r="C416" i="22"/>
  <c r="C282" i="22"/>
  <c r="C909" i="22"/>
  <c r="C261" i="22"/>
  <c r="C165" i="22"/>
  <c r="C1985" i="22"/>
  <c r="C278" i="22"/>
  <c r="C774" i="22"/>
  <c r="C1428" i="22"/>
  <c r="C2170" i="22"/>
  <c r="C1992" i="22"/>
  <c r="C2213" i="22"/>
  <c r="C2146" i="22"/>
  <c r="C2114" i="22"/>
  <c r="C838" i="22"/>
  <c r="C2109" i="22"/>
  <c r="C1915" i="22"/>
  <c r="C2135" i="22"/>
  <c r="C1731" i="22"/>
  <c r="C270" i="22"/>
  <c r="C63" i="22"/>
  <c r="C605" i="22"/>
  <c r="C1761" i="22"/>
  <c r="C2078" i="22"/>
  <c r="C2197" i="22"/>
  <c r="C1644" i="22"/>
  <c r="C2218" i="22"/>
  <c r="C394" i="22"/>
  <c r="C363" i="22"/>
  <c r="C1486" i="22"/>
  <c r="C2183" i="22"/>
  <c r="C150" i="22"/>
  <c r="C26" i="22"/>
  <c r="C2159" i="22"/>
  <c r="C2208" i="22"/>
  <c r="C283" i="22"/>
  <c r="C2194" i="22"/>
  <c r="C1242" i="22"/>
  <c r="C660" i="22"/>
  <c r="C2165" i="22"/>
  <c r="C1751" i="22"/>
  <c r="C1643" i="22"/>
  <c r="C2073" i="22"/>
  <c r="C1226" i="22"/>
  <c r="C143" i="22"/>
  <c r="C107" i="22"/>
  <c r="C2230" i="22"/>
  <c r="C1993" i="22"/>
  <c r="C2232" i="22"/>
  <c r="C1439" i="22"/>
  <c r="C330" i="22"/>
  <c r="C1975" i="22"/>
  <c r="C2133" i="22"/>
  <c r="C1743" i="22"/>
  <c r="C1682" i="22"/>
  <c r="C2231" i="22"/>
  <c r="C2222" i="22"/>
  <c r="C125" i="22"/>
  <c r="C1445" i="22"/>
  <c r="C1076" i="22"/>
  <c r="C2085" i="22"/>
  <c r="C2115" i="22"/>
  <c r="C2153" i="22"/>
  <c r="C2176" i="22"/>
  <c r="C2147" i="22"/>
  <c r="C2112" i="22"/>
  <c r="C2164" i="22"/>
  <c r="C1469" i="22"/>
  <c r="C2123" i="22"/>
  <c r="C2175" i="22"/>
  <c r="C1669" i="22"/>
  <c r="C1049" i="22"/>
  <c r="C871" i="22"/>
  <c r="C1174" i="22"/>
  <c r="C371" i="22"/>
  <c r="C101" i="22"/>
  <c r="C208" i="22"/>
  <c r="C36" i="22"/>
  <c r="C120" i="22"/>
  <c r="C176" i="22"/>
  <c r="C671" i="22"/>
  <c r="C129" i="22"/>
  <c r="C558" i="22"/>
  <c r="C263" i="22"/>
  <c r="C674" i="22"/>
  <c r="C144" i="22"/>
  <c r="C175" i="22"/>
  <c r="C243" i="22"/>
  <c r="C440" i="22"/>
  <c r="C383" i="22"/>
  <c r="C372" i="22"/>
  <c r="C1302" i="22"/>
  <c r="C712" i="22"/>
  <c r="C106" i="22"/>
  <c r="C1418" i="22"/>
  <c r="C1806" i="22"/>
  <c r="C1535" i="22"/>
  <c r="C1133" i="22"/>
  <c r="C1833" i="22"/>
  <c r="C118" i="22"/>
  <c r="C2091" i="22"/>
  <c r="C1459" i="22"/>
  <c r="C501" i="22"/>
  <c r="C1126" i="22"/>
  <c r="C1802" i="22"/>
  <c r="C1120" i="22"/>
  <c r="C847" i="22"/>
  <c r="C1132" i="22"/>
  <c r="C1525" i="22"/>
  <c r="C1074" i="22"/>
  <c r="C2027" i="22"/>
  <c r="C201" i="22"/>
  <c r="C55" i="22"/>
  <c r="C1866" i="22"/>
  <c r="C1831" i="22"/>
  <c r="C752" i="22"/>
  <c r="C1898" i="22"/>
  <c r="C69" i="22"/>
  <c r="C1910" i="22"/>
  <c r="C1215" i="22"/>
  <c r="C1204" i="22"/>
  <c r="C41" i="22"/>
  <c r="C192" i="22"/>
  <c r="C1478" i="22"/>
  <c r="C402" i="22"/>
  <c r="C796" i="22"/>
  <c r="C85" i="22"/>
  <c r="C713" i="22"/>
  <c r="C354" i="22"/>
  <c r="C80" i="22"/>
  <c r="C1657" i="22"/>
  <c r="C831" i="22"/>
  <c r="C1343" i="22"/>
  <c r="C1140" i="22"/>
  <c r="C1626" i="22"/>
  <c r="C1046" i="22"/>
  <c r="C292" i="22"/>
  <c r="C441" i="22"/>
  <c r="C1059" i="22"/>
  <c r="C1131" i="22"/>
  <c r="C1719" i="22"/>
  <c r="C317" i="22"/>
  <c r="C1790" i="22"/>
  <c r="C1484" i="22"/>
  <c r="C248" i="22"/>
  <c r="C1177" i="22"/>
  <c r="C550" i="22"/>
  <c r="C1574" i="22"/>
  <c r="C1369" i="22"/>
  <c r="C559" i="22"/>
  <c r="C896" i="22"/>
  <c r="C1408" i="22"/>
  <c r="C1010" i="22"/>
  <c r="C1632" i="22"/>
  <c r="C785" i="22"/>
  <c r="C753" i="22"/>
  <c r="C299" i="22"/>
  <c r="C916" i="22"/>
  <c r="C1239" i="22"/>
  <c r="C807" i="22"/>
  <c r="C1221" i="22"/>
  <c r="C1134" i="22"/>
  <c r="C645" i="22"/>
  <c r="C1191" i="22"/>
  <c r="C240" i="22"/>
  <c r="C507" i="22"/>
  <c r="C1675" i="22"/>
  <c r="C856" i="22"/>
  <c r="C1474" i="22"/>
  <c r="C1047" i="22"/>
  <c r="C814" i="22"/>
  <c r="C1367" i="22"/>
  <c r="C678" i="22"/>
  <c r="C1207" i="22"/>
  <c r="C552" i="22"/>
  <c r="C494" i="22"/>
  <c r="C1664" i="22"/>
  <c r="C1798" i="22"/>
  <c r="C1959" i="22"/>
  <c r="C993" i="22"/>
  <c r="C1690" i="22"/>
  <c r="C1375" i="22"/>
  <c r="C1870" i="22"/>
  <c r="C1665" i="22"/>
  <c r="C1559" i="22"/>
  <c r="C1689" i="22"/>
  <c r="C1951" i="22"/>
  <c r="C1540" i="22"/>
  <c r="C1787" i="22"/>
  <c r="C1471" i="22"/>
  <c r="C1583" i="22"/>
  <c r="C1757" i="22"/>
  <c r="C1496" i="22"/>
  <c r="C1948" i="22"/>
  <c r="C273" i="22"/>
  <c r="C506" i="22"/>
  <c r="C1721" i="22"/>
  <c r="C866" i="22"/>
  <c r="C1638" i="22"/>
  <c r="C1410" i="22"/>
  <c r="C716" i="22"/>
  <c r="C352" i="22"/>
  <c r="C418" i="22"/>
  <c r="C1534" i="22"/>
  <c r="C726" i="22"/>
  <c r="C483" i="22"/>
  <c r="C635" i="22"/>
  <c r="C761" i="22"/>
  <c r="C1850" i="22"/>
  <c r="C2094" i="22"/>
  <c r="C1647" i="22"/>
  <c r="C1380" i="22"/>
  <c r="C833" i="22"/>
  <c r="C906" i="22"/>
  <c r="C436" i="22"/>
  <c r="C1129" i="22"/>
  <c r="C772" i="22"/>
  <c r="C844" i="22"/>
  <c r="C1053" i="22"/>
  <c r="C172" i="22"/>
  <c r="C1259" i="22"/>
  <c r="C521" i="22"/>
  <c r="C1077" i="22"/>
  <c r="C438" i="22"/>
  <c r="C835" i="22"/>
  <c r="C759" i="22"/>
  <c r="C1323" i="22"/>
  <c r="C1391" i="22"/>
  <c r="C1512" i="22"/>
  <c r="C257" i="22"/>
  <c r="C83" i="22"/>
  <c r="C399" i="22"/>
  <c r="C2051" i="22"/>
  <c r="C1705" i="22"/>
  <c r="C946" i="22"/>
  <c r="C115" i="22"/>
  <c r="C398" i="22"/>
  <c r="C1104" i="22"/>
  <c r="C392" i="22"/>
  <c r="C178" i="22"/>
  <c r="C921" i="22"/>
  <c r="C1092" i="22"/>
  <c r="C875" i="22"/>
  <c r="C1297" i="22"/>
  <c r="C738" i="22"/>
  <c r="C1285" i="22"/>
  <c r="C1231" i="22"/>
  <c r="C1624" i="22"/>
  <c r="C1205" i="22"/>
  <c r="C409" i="22"/>
  <c r="C1107" i="22"/>
  <c r="C1093" i="22"/>
  <c r="C293" i="22"/>
  <c r="C917" i="22"/>
  <c r="C1192" i="22"/>
  <c r="C1872" i="22"/>
  <c r="C294" i="22"/>
  <c r="C760" i="22"/>
  <c r="C1009" i="22"/>
  <c r="C337" i="22"/>
  <c r="C811" i="22"/>
  <c r="C998" i="22"/>
  <c r="C373" i="22"/>
  <c r="C901" i="22"/>
  <c r="C515" i="22"/>
  <c r="C1586" i="22"/>
  <c r="C1061" i="22"/>
  <c r="C1225" i="22"/>
  <c r="C513" i="22"/>
  <c r="C1230" i="22"/>
  <c r="C1345" i="22"/>
  <c r="C864" i="22"/>
  <c r="C783" i="22"/>
  <c r="C1127" i="22"/>
  <c r="C420" i="22"/>
  <c r="C1687" i="22"/>
  <c r="C328" i="22"/>
  <c r="C500" i="22"/>
  <c r="C59" i="22"/>
  <c r="C1754" i="22"/>
  <c r="C532" i="22"/>
  <c r="C1346" i="22"/>
  <c r="C721" i="22"/>
  <c r="C574" i="22"/>
  <c r="C1088" i="22"/>
  <c r="C563" i="22"/>
  <c r="C1119" i="22"/>
  <c r="C2128" i="22"/>
  <c r="C952" i="22"/>
  <c r="C1966" i="22"/>
  <c r="C1039" i="22"/>
  <c r="C839" i="22"/>
  <c r="C597" i="22"/>
  <c r="C218" i="22"/>
  <c r="C1294" i="22"/>
  <c r="C1090" i="22"/>
  <c r="C296" i="22"/>
  <c r="C1788" i="22"/>
  <c r="C158" i="22"/>
  <c r="C355" i="22"/>
  <c r="C1334" i="22"/>
  <c r="C1066" i="22"/>
  <c r="C887" i="22"/>
  <c r="C1800" i="22"/>
  <c r="C1374" i="22"/>
  <c r="C577" i="22"/>
  <c r="C1099" i="22"/>
  <c r="C832" i="22"/>
  <c r="C189" i="22"/>
  <c r="C1696" i="22"/>
  <c r="C1105" i="22"/>
  <c r="C848" i="22"/>
  <c r="C1064" i="22"/>
  <c r="C234" i="22"/>
  <c r="C156" i="22"/>
  <c r="C664" i="22"/>
  <c r="C640" i="22"/>
  <c r="C754" i="22"/>
  <c r="C318" i="22"/>
  <c r="C1024" i="22"/>
  <c r="C578" i="22"/>
  <c r="C119" i="22"/>
  <c r="C962" i="22"/>
  <c r="C391" i="22"/>
  <c r="C868" i="22"/>
  <c r="C850" i="22"/>
  <c r="C1530" i="22"/>
  <c r="C525" i="22"/>
  <c r="C1661" i="22"/>
  <c r="C1978" i="22"/>
  <c r="C148" i="22"/>
  <c r="C638" i="22"/>
  <c r="C395" i="22"/>
  <c r="C657" i="22"/>
  <c r="C1106" i="22"/>
  <c r="C1896" i="22"/>
  <c r="C854" i="22"/>
  <c r="C748" i="22"/>
  <c r="C632" i="22"/>
  <c r="C1332" i="22"/>
  <c r="C849" i="22"/>
  <c r="C1286" i="22"/>
  <c r="C1686" i="22"/>
  <c r="C1250" i="22"/>
  <c r="C225" i="22"/>
  <c r="C1680" i="22"/>
  <c r="C958" i="22"/>
  <c r="C829" i="22"/>
  <c r="C222" i="22"/>
  <c r="C616" i="22"/>
  <c r="C1619" i="22"/>
  <c r="C1089" i="22"/>
  <c r="C1510" i="22"/>
  <c r="C1442" i="22"/>
  <c r="C1183" i="22"/>
  <c r="C1154" i="22"/>
  <c r="C861" i="22"/>
  <c r="C1373" i="22"/>
  <c r="C1726" i="22"/>
  <c r="C929" i="22"/>
  <c r="C400" i="22"/>
  <c r="C219" i="22"/>
  <c r="C246" i="22"/>
  <c r="C1769" i="22"/>
  <c r="C1357" i="22"/>
  <c r="C1232" i="22"/>
  <c r="C1336" i="22"/>
  <c r="C576" i="22"/>
  <c r="C997" i="22"/>
  <c r="C367" i="22"/>
  <c r="C1560" i="22"/>
  <c r="C1730" i="22"/>
  <c r="C1608" i="22"/>
  <c r="C1692" i="22"/>
  <c r="C1057" i="22"/>
  <c r="C153" i="22"/>
  <c r="C2054" i="22"/>
  <c r="C681" i="22"/>
  <c r="C943" i="22"/>
  <c r="C46" i="22"/>
  <c r="C1325" i="22"/>
  <c r="C1034" i="22"/>
  <c r="C1316" i="22"/>
  <c r="C1590" i="22"/>
  <c r="C1352" i="22"/>
  <c r="C1235" i="22"/>
  <c r="C505" i="22"/>
  <c r="C1172" i="22"/>
  <c r="C456" i="22"/>
  <c r="C964" i="22"/>
  <c r="C704" i="22"/>
  <c r="C476" i="22"/>
  <c r="C809" i="22"/>
  <c r="C1142" i="22"/>
  <c r="C719" i="22"/>
  <c r="C700" i="22"/>
  <c r="C1198" i="22"/>
  <c r="C1623" i="22"/>
  <c r="C1095" i="22"/>
  <c r="C1353" i="22"/>
  <c r="C1668" i="22"/>
  <c r="C2056" i="22"/>
  <c r="C1470" i="22"/>
  <c r="C1573" i="22"/>
  <c r="C1844" i="22"/>
  <c r="C1785" i="22"/>
  <c r="C2028" i="22"/>
  <c r="C1549" i="22"/>
  <c r="C1862" i="22"/>
  <c r="C1351" i="22"/>
  <c r="C2118" i="22"/>
  <c r="C1737" i="22"/>
  <c r="C1968" i="22"/>
  <c r="C1792" i="22"/>
  <c r="C1942" i="22"/>
  <c r="C589" i="22"/>
  <c r="C1801" i="22"/>
  <c r="C1507" i="22"/>
  <c r="C1827" i="22"/>
  <c r="C1782" i="22"/>
  <c r="C1929" i="22"/>
  <c r="C1722" i="22"/>
  <c r="C1885" i="22"/>
  <c r="C1511" i="22"/>
  <c r="C2000" i="22"/>
  <c r="C1660" i="22"/>
  <c r="C1879" i="22"/>
  <c r="C2005" i="22"/>
  <c r="C1098" i="22"/>
  <c r="C937" i="22"/>
  <c r="C1654" i="22"/>
  <c r="C1672" i="22"/>
  <c r="C1554" i="22"/>
  <c r="C1733" i="22"/>
  <c r="C646" i="22"/>
  <c r="C1834" i="22"/>
  <c r="C755" i="22"/>
  <c r="C226" i="22"/>
  <c r="C1713" i="22"/>
  <c r="C1955" i="22"/>
  <c r="C1584" i="22"/>
  <c r="C2023" i="22"/>
  <c r="C1946" i="22"/>
  <c r="C1693" i="22"/>
  <c r="C852" i="22"/>
  <c r="C1894" i="22"/>
  <c r="C21" i="22"/>
  <c r="C1927" i="22"/>
  <c r="C587" i="22"/>
  <c r="C1252" i="22"/>
  <c r="C1983" i="22"/>
  <c r="C1610" i="22"/>
  <c r="C666" i="22"/>
  <c r="C1551" i="22"/>
  <c r="C792" i="22"/>
  <c r="C376" i="22"/>
  <c r="C2203" i="22"/>
  <c r="C1899" i="22"/>
  <c r="C1773" i="22"/>
  <c r="C1738" i="22"/>
  <c r="C2106" i="22"/>
  <c r="C2081" i="22"/>
  <c r="C1852" i="22"/>
  <c r="C1420" i="22"/>
  <c r="C1944" i="22"/>
  <c r="C1475" i="22"/>
  <c r="C1861" i="22"/>
  <c r="C2107" i="22"/>
  <c r="C2096" i="22"/>
  <c r="C1755" i="22"/>
  <c r="C1884" i="22"/>
  <c r="C1625" i="22"/>
  <c r="C1041" i="22"/>
  <c r="C2004" i="22"/>
  <c r="C1878" i="22"/>
  <c r="C512" i="22"/>
  <c r="C1390" i="22"/>
  <c r="C1932" i="22"/>
  <c r="C1877" i="22"/>
  <c r="C2099" i="22"/>
  <c r="C1576" i="22"/>
  <c r="C1122" i="22"/>
  <c r="C2052" i="22"/>
  <c r="C1749" i="22"/>
  <c r="C2080" i="22"/>
  <c r="C538" i="22"/>
  <c r="C1569" i="22"/>
  <c r="C1301" i="22"/>
  <c r="B454" i="22"/>
  <c r="B393" i="22"/>
  <c r="B1110" i="22"/>
  <c r="B195" i="22"/>
  <c r="B464" i="22"/>
  <c r="B412" i="22"/>
  <c r="B1462" i="22"/>
  <c r="B895" i="22"/>
  <c r="B922" i="22"/>
  <c r="B445" i="22"/>
  <c r="B56" i="22"/>
  <c r="B19" i="22"/>
  <c r="B213" i="22"/>
  <c r="B9" i="22"/>
  <c r="B228" i="22"/>
  <c r="B297" i="22"/>
  <c r="B356" i="22"/>
  <c r="B93" i="22"/>
  <c r="B86" i="22"/>
  <c r="B935" i="22"/>
  <c r="B375" i="22"/>
  <c r="B89" i="22"/>
  <c r="B102" i="22"/>
  <c r="B250" i="22"/>
  <c r="B650" i="22"/>
  <c r="B531" i="22"/>
  <c r="B1450" i="22"/>
  <c r="B1350" i="22"/>
  <c r="B374" i="22"/>
  <c r="B694" i="22"/>
  <c r="B475" i="22"/>
  <c r="B160" i="22"/>
  <c r="B843" i="22"/>
  <c r="B824" i="22"/>
  <c r="B2097" i="22"/>
  <c r="B718" i="22"/>
  <c r="B1213" i="22"/>
  <c r="B1947" i="22"/>
  <c r="B370" i="22"/>
  <c r="B279" i="22"/>
  <c r="B1258" i="22"/>
  <c r="B2095" i="22"/>
  <c r="B2102" i="22"/>
  <c r="B1388" i="22"/>
  <c r="B2119" i="22"/>
  <c r="B2093" i="22"/>
  <c r="B203" i="22"/>
  <c r="B108" i="22"/>
  <c r="B1479" i="22"/>
  <c r="B322" i="22"/>
  <c r="B1614" i="22"/>
  <c r="B669" i="22"/>
  <c r="B1366" i="22"/>
  <c r="B477" i="22"/>
  <c r="B142" i="22"/>
  <c r="B1917" i="22"/>
  <c r="B241" i="22"/>
  <c r="B346" i="22"/>
  <c r="B2031" i="22"/>
  <c r="B29" i="22"/>
  <c r="B813" i="22"/>
  <c r="B491" i="22"/>
  <c r="B210" i="22"/>
  <c r="B1577" i="22"/>
  <c r="B35" i="22"/>
  <c r="B872" i="22"/>
  <c r="B1636" i="22"/>
  <c r="B1227" i="22"/>
  <c r="B683" i="22"/>
  <c r="B155" i="22"/>
  <c r="B867" i="22"/>
  <c r="B912" i="22"/>
  <c r="B673" i="22"/>
  <c r="B1685" i="22"/>
  <c r="B126" i="22"/>
  <c r="B1460" i="22"/>
  <c r="B188" i="22"/>
  <c r="B174" i="22"/>
  <c r="B995" i="22"/>
  <c r="B654" i="22"/>
  <c r="B707" i="22"/>
  <c r="B634" i="22"/>
  <c r="B926" i="22"/>
  <c r="B661" i="22"/>
  <c r="B1404" i="22"/>
  <c r="B711" i="22"/>
  <c r="B527" i="22"/>
  <c r="B1542" i="22"/>
  <c r="B918" i="22"/>
  <c r="B417" i="22"/>
  <c r="B606" i="22"/>
  <c r="B851" i="22"/>
  <c r="B462" i="22"/>
  <c r="B1032" i="22"/>
  <c r="B266" i="22"/>
  <c r="B1446" i="22"/>
  <c r="B152" i="22"/>
  <c r="B461" i="22"/>
  <c r="B862" i="22"/>
  <c r="B1069" i="22"/>
  <c r="B260" i="22"/>
  <c r="B1270" i="22"/>
  <c r="B1552" i="22"/>
  <c r="B534" i="22"/>
  <c r="B217" i="22"/>
  <c r="B1667" i="22"/>
  <c r="B1727" i="22"/>
  <c r="B604" i="22"/>
  <c r="B180" i="22"/>
  <c r="B651" i="22"/>
  <c r="B1548" i="22"/>
  <c r="B308" i="22"/>
  <c r="B1170" i="22"/>
  <c r="B1568" i="22"/>
  <c r="B603" i="22"/>
  <c r="B819" i="22"/>
  <c r="B403" i="22"/>
  <c r="B468" i="22"/>
  <c r="B1327" i="22"/>
  <c r="B1361" i="22"/>
  <c r="B735" i="22"/>
  <c r="B1695" i="22"/>
  <c r="B535" i="22"/>
  <c r="B899" i="22"/>
  <c r="B873" i="22"/>
  <c r="B817" i="22"/>
  <c r="B1747" i="22"/>
  <c r="B442" i="22"/>
  <c r="B187" i="22"/>
  <c r="B1523" i="22"/>
  <c r="B689" i="22"/>
  <c r="B1679" i="22"/>
  <c r="B1273" i="22"/>
  <c r="B312" i="22"/>
  <c r="B1807" i="22"/>
  <c r="B113" i="22"/>
  <c r="B1245" i="22"/>
  <c r="B247" i="22"/>
  <c r="B992" i="22"/>
  <c r="B1868" i="22"/>
  <c r="B443" i="22"/>
  <c r="B193" i="22"/>
  <c r="B860" i="22"/>
  <c r="B1266" i="22"/>
  <c r="B656" i="22"/>
  <c r="B410" i="22"/>
  <c r="B1181" i="22"/>
  <c r="B698" i="22"/>
  <c r="B642" i="22"/>
  <c r="B1409" i="22"/>
  <c r="B469" i="22"/>
  <c r="B714" i="22"/>
  <c r="B745" i="22"/>
  <c r="B350" i="22"/>
  <c r="B114" i="22"/>
  <c r="B539" i="22"/>
  <c r="B581" i="22"/>
  <c r="B480" i="22"/>
  <c r="B1179" i="22"/>
  <c r="B982" i="22"/>
  <c r="B1513" i="22"/>
  <c r="B1363" i="22"/>
  <c r="B794" i="22"/>
  <c r="B548" i="22"/>
  <c r="B2034" i="22"/>
  <c r="B77" i="22"/>
  <c r="B1228" i="22"/>
  <c r="B511" i="22"/>
  <c r="B485" i="22"/>
  <c r="B493" i="22"/>
  <c r="B290" i="22"/>
  <c r="B258" i="22"/>
  <c r="B1567" i="22"/>
  <c r="B291" i="22"/>
  <c r="B617" i="22"/>
  <c r="B44" i="22"/>
  <c r="B503" i="22"/>
  <c r="B644" i="22"/>
  <c r="B1111" i="22"/>
  <c r="B1113" i="22"/>
  <c r="B334" i="22"/>
  <c r="B287" i="22"/>
  <c r="B211" i="22"/>
  <c r="B556" i="22"/>
  <c r="B1566" i="22"/>
  <c r="B522" i="22"/>
  <c r="B938" i="22"/>
  <c r="B1333" i="22"/>
  <c r="B1538" i="22"/>
  <c r="B1887" i="22"/>
  <c r="B2244" i="22"/>
  <c r="B2245" i="22"/>
  <c r="B2246" i="22"/>
  <c r="B1292" i="22"/>
  <c r="B803" i="22"/>
  <c r="B1476" i="22"/>
  <c r="B1029" i="22"/>
  <c r="B798" i="22"/>
  <c r="B1645" i="22"/>
  <c r="B1075" i="22"/>
  <c r="B1295" i="22"/>
  <c r="B733" i="22"/>
  <c r="B834" i="22"/>
  <c r="B423" i="22"/>
  <c r="B1444" i="22"/>
  <c r="B1337" i="22"/>
  <c r="B2053" i="22"/>
  <c r="B1857" i="22"/>
  <c r="B140" i="22"/>
  <c r="B1777" i="22"/>
  <c r="B24" i="22"/>
  <c r="B1524" i="22"/>
  <c r="B164" i="22"/>
  <c r="B2017" i="22"/>
  <c r="B1621" i="22"/>
  <c r="B1849" i="22"/>
  <c r="B1467" i="22"/>
  <c r="B2016" i="22"/>
  <c r="B466" i="22"/>
  <c r="B1781" i="22"/>
  <c r="B408" i="22"/>
  <c r="B1521" i="22"/>
  <c r="B546" i="22"/>
  <c r="B209" i="22"/>
  <c r="B1595" i="22"/>
  <c r="B1360" i="22"/>
  <c r="B509" i="22"/>
  <c r="B14" i="22"/>
  <c r="B1789" i="22"/>
  <c r="B1843" i="22"/>
  <c r="B710" i="22"/>
  <c r="B2116" i="22"/>
  <c r="B2142" i="22"/>
  <c r="B1956" i="22"/>
  <c r="B1795" i="22"/>
  <c r="B479" i="22"/>
  <c r="B1544" i="22"/>
  <c r="B1739" i="22"/>
  <c r="B822" i="22"/>
  <c r="B2007" i="22"/>
  <c r="B359" i="22"/>
  <c r="B1563" i="22"/>
  <c r="B729" i="22"/>
  <c r="B1775" i="22"/>
  <c r="B1546" i="22"/>
  <c r="B1054" i="22"/>
  <c r="B2047" i="22"/>
  <c r="B2008" i="22"/>
  <c r="B1741" i="22"/>
  <c r="B1370" i="22"/>
  <c r="B1943" i="22"/>
  <c r="B659" i="22"/>
  <c r="B1628" i="22"/>
  <c r="B2105" i="22"/>
  <c r="B910" i="22"/>
  <c r="B1725" i="22"/>
  <c r="B72" i="22"/>
  <c r="B47" i="22"/>
  <c r="B131" i="22"/>
  <c r="B16" i="22"/>
  <c r="B76" i="22"/>
  <c r="B8" i="22"/>
  <c r="B110" i="22"/>
  <c r="B183" i="22"/>
  <c r="B34" i="22"/>
  <c r="B81" i="22"/>
  <c r="B42" i="22"/>
  <c r="B71" i="22"/>
  <c r="B67" i="22"/>
  <c r="B54" i="22"/>
  <c r="B78" i="22"/>
  <c r="B68" i="22"/>
  <c r="B648" i="22"/>
  <c r="B1812" i="22"/>
  <c r="B615" i="22"/>
  <c r="B40" i="22"/>
  <c r="B1401" i="22"/>
  <c r="B79" i="22"/>
  <c r="B611" i="22"/>
  <c r="B1413" i="22"/>
  <c r="B1863" i="22"/>
  <c r="B1753" i="22"/>
  <c r="B157" i="22"/>
  <c r="B764" i="22"/>
  <c r="B569" i="22"/>
  <c r="B1241" i="22"/>
  <c r="B955" i="22"/>
  <c r="B1423" i="22"/>
  <c r="B1330" i="22"/>
  <c r="B1740" i="22"/>
  <c r="B1296" i="22"/>
  <c r="B1372" i="22"/>
  <c r="B790" i="22"/>
  <c r="B434" i="22"/>
  <c r="B1220" i="22"/>
  <c r="B1931" i="22"/>
  <c r="B984" i="22"/>
  <c r="B1703" i="22"/>
  <c r="B1271" i="22"/>
  <c r="B2063" i="22"/>
  <c r="B1592" i="22"/>
  <c r="B452" i="22"/>
  <c r="B1642" i="22"/>
  <c r="B781" i="22"/>
  <c r="B1371" i="22"/>
  <c r="B836" i="22"/>
  <c r="B1451" i="22"/>
  <c r="B880" i="22"/>
  <c r="B757" i="22"/>
  <c r="B259" i="22"/>
  <c r="B205" i="22"/>
  <c r="B139" i="22"/>
  <c r="B331" i="22"/>
  <c r="B252" i="22"/>
  <c r="B1736" i="22"/>
  <c r="B58" i="22"/>
  <c r="B568" i="22"/>
  <c r="B281" i="22"/>
  <c r="B1289" i="22"/>
  <c r="B244" i="22"/>
  <c r="B731" i="22"/>
  <c r="B820" i="22"/>
  <c r="B163" i="22"/>
  <c r="B133" i="22"/>
  <c r="B900" i="22"/>
  <c r="B48" i="22"/>
  <c r="B560" i="22"/>
  <c r="B449" i="22"/>
  <c r="B12" i="22"/>
  <c r="B431" i="22"/>
  <c r="B842" i="22"/>
  <c r="B166" i="22"/>
  <c r="B1309" i="22"/>
  <c r="B286" i="22"/>
  <c r="B380" i="22"/>
  <c r="B97" i="22"/>
  <c r="B230" i="22"/>
  <c r="B557" i="22"/>
  <c r="B207" i="22"/>
  <c r="B200" i="22"/>
  <c r="B295" i="22"/>
  <c r="B197" i="22"/>
  <c r="B1729" i="22"/>
  <c r="B277" i="22"/>
  <c r="B1607" i="22"/>
  <c r="B128" i="22"/>
  <c r="B1291" i="22"/>
  <c r="B626" i="22"/>
  <c r="B976" i="22"/>
  <c r="B361" i="22"/>
  <c r="B171" i="22"/>
  <c r="B940" i="22"/>
  <c r="B378" i="22"/>
  <c r="B1329" i="22"/>
  <c r="B325" i="22"/>
  <c r="B31" i="22"/>
  <c r="B782" i="22"/>
  <c r="B590" i="22"/>
  <c r="B985" i="22"/>
  <c r="B1631" i="22"/>
  <c r="B1364" i="22"/>
  <c r="B680" i="22"/>
  <c r="B1509" i="22"/>
  <c r="B1763" i="22"/>
  <c r="B770" i="22"/>
  <c r="B381" i="22"/>
  <c r="B339" i="22"/>
  <c r="B1280" i="22"/>
  <c r="B1156" i="22"/>
  <c r="B1247" i="22"/>
  <c r="B1307" i="22"/>
  <c r="B1236" i="22"/>
  <c r="B1212" i="22"/>
  <c r="B1196" i="22"/>
  <c r="B957" i="22"/>
  <c r="B314" i="22"/>
  <c r="B573" i="22"/>
  <c r="B775" i="22"/>
  <c r="B1572" i="22"/>
  <c r="B1123" i="22"/>
  <c r="B1508" i="22"/>
  <c r="B969" i="22"/>
  <c r="B191" i="22"/>
  <c r="B99" i="22"/>
  <c r="B939" i="22"/>
  <c r="B1698" i="22"/>
  <c r="B610" i="22"/>
  <c r="B1169" i="22"/>
  <c r="B595" i="22"/>
  <c r="B168" i="22"/>
  <c r="B1368" i="22"/>
  <c r="B1663" i="22"/>
  <c r="B194" i="22"/>
  <c r="B816" i="22"/>
  <c r="B793" i="22"/>
  <c r="B769" i="22"/>
  <c r="B1016" i="22"/>
  <c r="B1027" i="22"/>
  <c r="B1277" i="22"/>
  <c r="B800" i="22"/>
  <c r="B344" i="22"/>
  <c r="B1622" i="22"/>
  <c r="B514" i="22"/>
  <c r="B1274" i="22"/>
  <c r="B593" i="22"/>
  <c r="B623" i="22"/>
  <c r="B518" i="22"/>
  <c r="B455" i="22"/>
  <c r="B765" i="22"/>
  <c r="B215" i="22"/>
  <c r="B487" i="22"/>
  <c r="B362" i="22"/>
  <c r="B404" i="22"/>
  <c r="B672" i="22"/>
  <c r="B1203" i="22"/>
  <c r="B526" i="22"/>
  <c r="B855" i="22"/>
  <c r="B1417" i="22"/>
  <c r="B1305" i="22"/>
  <c r="B1587" i="22"/>
  <c r="B265" i="22"/>
  <c r="B898" i="22"/>
  <c r="B789" i="22"/>
  <c r="B1331" i="22"/>
  <c r="B1605" i="22"/>
  <c r="B725" i="22"/>
  <c r="B1312" i="22"/>
  <c r="B1063" i="22"/>
  <c r="B870" i="22"/>
  <c r="B435" i="22"/>
  <c r="B594" i="22"/>
  <c r="B1224" i="22"/>
  <c r="B1015" i="22"/>
  <c r="B1073" i="22"/>
  <c r="B1565" i="22"/>
  <c r="B1381" i="22"/>
  <c r="B913" i="22"/>
  <c r="B502" i="22"/>
  <c r="B388" i="22"/>
  <c r="B1457" i="22"/>
  <c r="B994" i="22"/>
  <c r="B915" i="22"/>
  <c r="B1281" i="22"/>
  <c r="B481" i="22"/>
  <c r="B979" i="22"/>
  <c r="B685" i="22"/>
  <c r="B934" i="22"/>
  <c r="B741" i="22"/>
  <c r="B564" i="22"/>
  <c r="B1044" i="22"/>
  <c r="B996" i="22"/>
  <c r="B384" i="22"/>
  <c r="B1211" i="22"/>
  <c r="B825" i="22"/>
  <c r="B1007" i="22"/>
  <c r="B1991" i="22"/>
  <c r="B1166" i="22"/>
  <c r="B1151" i="22"/>
  <c r="B591" i="22"/>
  <c r="B1028" i="22"/>
  <c r="B883" i="22"/>
  <c r="B1199" i="22"/>
  <c r="B784" i="22"/>
  <c r="B181" i="22"/>
  <c r="B467" i="22"/>
  <c r="B251" i="22"/>
  <c r="B1217" i="22"/>
  <c r="B1299" i="22"/>
  <c r="B1937" i="22"/>
  <c r="B1432" i="22"/>
  <c r="B1321" i="22"/>
  <c r="B1424" i="22"/>
  <c r="B911" i="22"/>
  <c r="B1461" i="22"/>
  <c r="B1171" i="22"/>
  <c r="B1398" i="22"/>
  <c r="B465" i="22"/>
  <c r="B1318" i="22"/>
  <c r="B1606" i="22"/>
  <c r="B1065" i="22"/>
  <c r="B1411" i="22"/>
  <c r="B553" i="22"/>
  <c r="B1758" i="22"/>
  <c r="B100" i="22"/>
  <c r="B1040" i="22"/>
  <c r="B828" i="22"/>
  <c r="B138" i="22"/>
  <c r="B584" i="22"/>
  <c r="B987" i="22"/>
  <c r="B607" i="22"/>
  <c r="B1055" i="22"/>
  <c r="B575" i="22"/>
  <c r="B1096" i="22"/>
  <c r="B1085" i="22"/>
  <c r="B570" i="22"/>
  <c r="B1006" i="22"/>
  <c r="B407" i="22"/>
  <c r="B675" i="22"/>
  <c r="B264" i="22"/>
  <c r="B1359" i="22"/>
  <c r="B1317" i="22"/>
  <c r="B1262" i="22"/>
  <c r="B415" i="22"/>
  <c r="B1152" i="22"/>
  <c r="B186" i="22"/>
  <c r="B960" i="22"/>
  <c r="B1395" i="22"/>
  <c r="B1383" i="22"/>
  <c r="B549" i="22"/>
  <c r="B717" i="22"/>
  <c r="B1081" i="22"/>
  <c r="B206" i="22"/>
  <c r="B154" i="22"/>
  <c r="B944" i="22"/>
  <c r="B1547" i="22"/>
  <c r="B805" i="22"/>
  <c r="B613" i="22"/>
  <c r="B967" i="22"/>
  <c r="B460" i="22"/>
  <c r="B544" i="22"/>
  <c r="B886" i="22"/>
  <c r="B858" i="22"/>
  <c r="B841" i="22"/>
  <c r="B1712" i="22"/>
  <c r="B1128" i="22"/>
  <c r="B368" i="22"/>
  <c r="B1448" i="22"/>
  <c r="B309" i="22"/>
  <c r="B951" i="22"/>
  <c r="B1615" i="22"/>
  <c r="B1702" i="22"/>
  <c r="B1854" i="22"/>
  <c r="B369" i="22"/>
  <c r="B1516" i="22"/>
  <c r="B365" i="22"/>
  <c r="B567" i="22"/>
  <c r="B1265" i="22"/>
  <c r="B343" i="22"/>
  <c r="B1556" i="22"/>
  <c r="B1385" i="22"/>
  <c r="B882" i="22"/>
  <c r="B530" i="22"/>
  <c r="B212" i="22"/>
  <c r="B758" i="22"/>
  <c r="B1017" i="22"/>
  <c r="B1658" i="22"/>
  <c r="B1023" i="22"/>
  <c r="B2059" i="22"/>
  <c r="B1011" i="22"/>
  <c r="B428" i="22"/>
  <c r="B1922" i="22"/>
  <c r="B1662" i="22"/>
  <c r="B890" i="22"/>
  <c r="B2083" i="22"/>
  <c r="B413" i="22"/>
  <c r="B945" i="22"/>
  <c r="B801" i="22"/>
  <c r="B1823" i="22"/>
  <c r="B13" i="22"/>
  <c r="B1389" i="22"/>
  <c r="B1678" i="22"/>
  <c r="B1477" i="22"/>
  <c r="B808" i="22"/>
  <c r="B397" i="22"/>
  <c r="B970" i="22"/>
  <c r="B631" i="22"/>
  <c r="B795" i="22"/>
  <c r="B968" i="22"/>
  <c r="B1441" i="22"/>
  <c r="B472" i="22"/>
  <c r="B1021" i="22"/>
  <c r="B1691" i="22"/>
  <c r="B145" i="22"/>
  <c r="B1706" i="22"/>
  <c r="B859" i="22"/>
  <c r="B1880" i="22"/>
  <c r="B1176" i="22"/>
  <c r="B1200" i="22"/>
  <c r="B1746" i="22"/>
  <c r="B959" i="22"/>
  <c r="B1907" i="22"/>
  <c r="B232" i="22"/>
  <c r="B658" i="22"/>
  <c r="B1344" i="22"/>
  <c r="B426" i="22"/>
  <c r="B96" i="22"/>
  <c r="B1365" i="22"/>
  <c r="B1514" i="22"/>
  <c r="B130" i="22"/>
  <c r="B1970" i="22"/>
  <c r="B1581" i="22"/>
  <c r="B324" i="22"/>
  <c r="B1108" i="22"/>
  <c r="B1876" i="22"/>
  <c r="B1962" i="22"/>
  <c r="B740" i="22"/>
  <c r="B643" i="22"/>
  <c r="B1186" i="22"/>
  <c r="B1697" i="22"/>
  <c r="B1938" i="22"/>
  <c r="B582" i="22"/>
  <c r="B288" i="22"/>
  <c r="B1153" i="22"/>
  <c r="B562" i="22"/>
  <c r="B963" i="22"/>
  <c r="B1080" i="22"/>
  <c r="B1048" i="22"/>
  <c r="B1882" i="22"/>
  <c r="B1594" i="22"/>
  <c r="B529" i="22"/>
  <c r="B1382" i="22"/>
  <c r="B173" i="22"/>
  <c r="B523" i="22"/>
  <c r="B1426" i="22"/>
  <c r="B904" i="22"/>
  <c r="B45" i="22"/>
  <c r="B39" i="22"/>
  <c r="B1396" i="22"/>
  <c r="B608" i="22"/>
  <c r="B49" i="22"/>
  <c r="B1666" i="22"/>
  <c r="B1536" i="22"/>
  <c r="B1808" i="22"/>
  <c r="B845" i="22"/>
  <c r="B1814" i="22"/>
  <c r="B1648" i="22"/>
  <c r="B619" i="22"/>
  <c r="B1019" i="22"/>
  <c r="B1219" i="22"/>
  <c r="B1596" i="22"/>
  <c r="B1704" i="22"/>
  <c r="B1097" i="22"/>
  <c r="B1026" i="22"/>
  <c r="B1707" i="22"/>
  <c r="B930" i="22"/>
  <c r="B1828" i="22"/>
  <c r="B865" i="22"/>
  <c r="B720" i="22"/>
  <c r="B15" i="22"/>
  <c r="B703" i="22"/>
  <c r="B1599" i="22"/>
  <c r="B1013" i="22"/>
  <c r="B329" i="22"/>
  <c r="B978" i="22"/>
  <c r="B345" i="22"/>
  <c r="B137" i="22"/>
  <c r="B437" i="22"/>
  <c r="B1175" i="22"/>
  <c r="B135" i="22"/>
  <c r="B1335" i="22"/>
  <c r="B812" i="22"/>
  <c r="B763" i="22"/>
  <c r="B429" i="22"/>
  <c r="B697" i="22"/>
  <c r="B342" i="22"/>
  <c r="B1320" i="22"/>
  <c r="B51" i="22"/>
  <c r="B229" i="22"/>
  <c r="B677" i="22"/>
  <c r="B728" i="22"/>
  <c r="B1386" i="22"/>
  <c r="B396" i="22"/>
  <c r="B601" i="22"/>
  <c r="B91" i="22"/>
  <c r="B554" i="22"/>
  <c r="B1184" i="22"/>
  <c r="B528" i="22"/>
  <c r="B146" i="22"/>
  <c r="B74" i="22"/>
  <c r="B724" i="22"/>
  <c r="B1290" i="22"/>
  <c r="B692" i="22"/>
  <c r="B117" i="22"/>
  <c r="B778" i="22"/>
  <c r="B37" i="22"/>
  <c r="B629" i="22"/>
  <c r="B10" i="22"/>
  <c r="B1443" i="22"/>
  <c r="B177" i="22"/>
  <c r="B498" i="22"/>
  <c r="B98" i="22"/>
  <c r="B1319" i="22"/>
  <c r="B53" i="22"/>
  <c r="B599" i="22"/>
  <c r="B1609" i="22"/>
  <c r="B159" i="22"/>
  <c r="B687" i="22"/>
  <c r="B746" i="22"/>
  <c r="B262" i="22"/>
  <c r="B961" i="22"/>
  <c r="B313" i="22"/>
  <c r="B336" i="22"/>
  <c r="B1210" i="22"/>
  <c r="B786" i="22"/>
  <c r="B167" i="22"/>
  <c r="B739" i="22"/>
  <c r="B389" i="22"/>
  <c r="B109" i="22"/>
  <c r="B1246" i="22"/>
  <c r="B690" i="22"/>
  <c r="B27" i="22"/>
  <c r="B17" i="22"/>
  <c r="B533" i="22"/>
  <c r="B66" i="22"/>
  <c r="B1454" i="22"/>
  <c r="B332" i="22"/>
  <c r="B625" i="22"/>
  <c r="B580" i="22"/>
  <c r="B602" i="22"/>
  <c r="B1855" i="22"/>
  <c r="B275" i="22"/>
  <c r="B706" i="22"/>
  <c r="B1839" i="22"/>
  <c r="B92" i="22"/>
  <c r="B1197" i="22"/>
  <c r="B1214" i="22"/>
  <c r="B695" i="22"/>
  <c r="B184" i="22"/>
  <c r="B749" i="22"/>
  <c r="B307" i="22"/>
  <c r="B1659" i="22"/>
  <c r="B1430" i="22"/>
  <c r="B1223" i="22"/>
  <c r="B767" i="22"/>
  <c r="B60" i="22"/>
  <c r="B311" i="22"/>
  <c r="B1248" i="22"/>
  <c r="B555" i="22"/>
  <c r="B360" i="22"/>
  <c r="B655" i="22"/>
  <c r="B224" i="22"/>
  <c r="B235" i="22"/>
  <c r="B1269" i="22"/>
  <c r="B271" i="22"/>
  <c r="B347" i="22"/>
  <c r="B390" i="22"/>
  <c r="B668" i="22"/>
  <c r="B947" i="22"/>
  <c r="B238" i="22"/>
  <c r="B579" i="22"/>
  <c r="B983" i="22"/>
  <c r="B1720" i="22"/>
  <c r="B104" i="22"/>
  <c r="B499" i="22"/>
  <c r="B300" i="22"/>
  <c r="B1112" i="22"/>
  <c r="B448" i="22"/>
  <c r="B33" i="22"/>
  <c r="B614" i="22"/>
  <c r="B25" i="22"/>
  <c r="B1253" i="22"/>
  <c r="B162" i="22"/>
  <c r="B52" i="22"/>
  <c r="B340" i="22"/>
  <c r="B427" i="22"/>
  <c r="B457" i="22"/>
  <c r="B333" i="22"/>
  <c r="B220" i="22"/>
  <c r="B430" i="22"/>
  <c r="B1841" i="22"/>
  <c r="B1147" i="22"/>
  <c r="B127" i="22"/>
  <c r="B1072" i="22"/>
  <c r="B121" i="22"/>
  <c r="B50" i="22"/>
  <c r="B70" i="22"/>
  <c r="B734" i="22"/>
  <c r="B255" i="22"/>
  <c r="B1392" i="22"/>
  <c r="B1342" i="22"/>
  <c r="B1189" i="22"/>
  <c r="B889" i="22"/>
  <c r="B1164" i="22"/>
  <c r="B1362" i="22"/>
  <c r="B190" i="22"/>
  <c r="B1933" i="22"/>
  <c r="B804" i="22"/>
  <c r="B596" i="22"/>
  <c r="B891" i="22"/>
  <c r="B1349" i="22"/>
  <c r="B471" i="22"/>
  <c r="B1463" i="22"/>
  <c r="B1194" i="22"/>
  <c r="B1052" i="22"/>
  <c r="B931" i="22"/>
  <c r="B636" i="22"/>
  <c r="B1473" i="22"/>
  <c r="B1003" i="22"/>
  <c r="B702" i="22"/>
  <c r="B1288" i="22"/>
  <c r="B881" i="22"/>
  <c r="B1403" i="22"/>
  <c r="B988" i="22"/>
  <c r="B561" i="22"/>
  <c r="B1784" i="22"/>
  <c r="B1819" i="22"/>
  <c r="B1759" i="22"/>
  <c r="B1159" i="22"/>
  <c r="B1279" i="22"/>
  <c r="B1091" i="22"/>
  <c r="B1145" i="22"/>
  <c r="B869" i="22"/>
  <c r="B196" i="22"/>
  <c r="B639" i="22"/>
  <c r="B1322" i="22"/>
  <c r="B1537" i="22"/>
  <c r="B543" i="22"/>
  <c r="B1492" i="22"/>
  <c r="B1086" i="22"/>
  <c r="B1158" i="22"/>
  <c r="B1256" i="22"/>
  <c r="B327" i="22"/>
  <c r="B1268" i="22"/>
  <c r="B649" i="22"/>
  <c r="B1190" i="22"/>
  <c r="B908" i="22"/>
  <c r="B1711" i="22"/>
  <c r="B1043" i="22"/>
  <c r="B268" i="22"/>
  <c r="B1216" i="22"/>
  <c r="B134" i="22"/>
  <c r="B32" i="22"/>
  <c r="B1570" i="22"/>
  <c r="B484" i="22"/>
  <c r="B732" i="22"/>
  <c r="B1531" i="22"/>
  <c r="B956" i="22"/>
  <c r="B1532" i="22"/>
  <c r="B1429" i="22"/>
  <c r="B827" i="22"/>
  <c r="B972" i="22"/>
  <c r="B1125" i="22"/>
  <c r="B773" i="22"/>
  <c r="B583" i="22"/>
  <c r="B256" i="22"/>
  <c r="B1079" i="22"/>
  <c r="B743" i="22"/>
  <c r="B221" i="22"/>
  <c r="B1146" i="22"/>
  <c r="B338" i="22"/>
  <c r="B1222" i="22"/>
  <c r="B750" i="22"/>
  <c r="B1394" i="22"/>
  <c r="B326" i="22"/>
  <c r="B304" i="22"/>
  <c r="B1036" i="22"/>
  <c r="B1282" i="22"/>
  <c r="B444" i="22"/>
  <c r="B990" i="22"/>
  <c r="B1495" i="22"/>
  <c r="B306" i="22"/>
  <c r="B676" i="22"/>
  <c r="B709" i="22"/>
  <c r="B641" i="22"/>
  <c r="B1138" i="22"/>
  <c r="B1182" i="22"/>
  <c r="B204" i="22"/>
  <c r="B837" i="22"/>
  <c r="B1161" i="22"/>
  <c r="B1188" i="22"/>
  <c r="B1233" i="22"/>
  <c r="B723" i="22"/>
  <c r="B1651" i="22"/>
  <c r="B1310" i="22"/>
  <c r="B1629" i="22"/>
  <c r="B679" i="22"/>
  <c r="B762" i="22"/>
  <c r="B1155" i="22"/>
  <c r="B1195" i="22"/>
  <c r="B1502" i="22"/>
  <c r="B82" i="22"/>
  <c r="B806" i="22"/>
  <c r="B1094" i="22"/>
  <c r="B932" i="22"/>
  <c r="B667" i="22"/>
  <c r="B310" i="22"/>
  <c r="B124" i="22"/>
  <c r="B1949" i="22"/>
  <c r="B470" i="22"/>
  <c r="B1062" i="22"/>
  <c r="B149" i="22"/>
  <c r="B779" i="22"/>
  <c r="B1038" i="22"/>
  <c r="B857" i="22"/>
  <c r="B600" i="22"/>
  <c r="B274" i="22"/>
  <c r="B1416" i="22"/>
  <c r="B122" i="22"/>
  <c r="B73" i="22"/>
  <c r="B231" i="22"/>
  <c r="B971" i="22"/>
  <c r="B1056" i="22"/>
  <c r="B116" i="22"/>
  <c r="B387" i="22"/>
  <c r="B1115" i="22"/>
  <c r="B1405" i="22"/>
  <c r="B766" i="22"/>
  <c r="B1002" i="22"/>
  <c r="B335" i="22"/>
  <c r="B202" i="22"/>
  <c r="B756" i="22"/>
  <c r="B447" i="22"/>
  <c r="B1541" i="22"/>
  <c r="B919" i="22"/>
  <c r="B1579" i="22"/>
  <c r="B422" i="22"/>
  <c r="B630" i="22"/>
  <c r="B1025" i="22"/>
  <c r="B1300" i="22"/>
  <c r="B323" i="22"/>
  <c r="B223" i="22"/>
  <c r="B421" i="22"/>
  <c r="B585" i="22"/>
  <c r="B1438" i="22"/>
  <c r="B1109" i="22"/>
  <c r="B2249" i="22"/>
  <c r="B2250" i="22"/>
  <c r="B572" i="22"/>
  <c r="B1101" i="22"/>
  <c r="B1304" i="22"/>
  <c r="B303" i="22"/>
  <c r="B1255" i="22"/>
  <c r="B693" i="22"/>
  <c r="B989" i="22"/>
  <c r="B385" i="22"/>
  <c r="B516" i="22"/>
  <c r="B622" i="22"/>
  <c r="B791" i="22"/>
  <c r="B482" i="22"/>
  <c r="B1555" i="22"/>
  <c r="B823" i="22"/>
  <c r="B233" i="22"/>
  <c r="B537" i="22"/>
  <c r="B65" i="22"/>
  <c r="B663" i="22"/>
  <c r="B1201" i="22"/>
  <c r="B147" i="22"/>
  <c r="B1998" i="22"/>
  <c r="B2035" i="22"/>
  <c r="B2149" i="22"/>
  <c r="B598" i="22"/>
  <c r="B991" i="22"/>
  <c r="B43" i="22"/>
  <c r="B1078" i="22"/>
  <c r="B1836" i="22"/>
  <c r="B236" i="22"/>
  <c r="B490" i="22"/>
  <c r="B1543" i="22"/>
  <c r="B459" i="22"/>
  <c r="B1347" i="22"/>
  <c r="B609" i="22"/>
  <c r="B2104" i="22"/>
  <c r="B1958" i="22"/>
  <c r="B520" i="22"/>
  <c r="B95" i="22"/>
  <c r="B185" i="22"/>
  <c r="B1681" i="22"/>
  <c r="B64" i="22"/>
  <c r="B1139" i="22"/>
  <c r="B2180" i="22"/>
  <c r="B1655" i="22"/>
  <c r="B272" i="22"/>
  <c r="B38" i="22"/>
  <c r="B2090" i="22"/>
  <c r="B2120" i="22"/>
  <c r="B1575" i="22"/>
  <c r="B1886" i="22"/>
  <c r="B75" i="22"/>
  <c r="B1716" i="22"/>
  <c r="B276" i="22"/>
  <c r="B1677" i="22"/>
  <c r="B2196" i="22"/>
  <c r="B1589" i="22"/>
  <c r="B1708" i="22"/>
  <c r="B357" i="22"/>
  <c r="B18" i="22"/>
  <c r="B2195" i="22"/>
  <c r="B214" i="22"/>
  <c r="B1767" i="22"/>
  <c r="B1990" i="22"/>
  <c r="B586" i="22"/>
  <c r="B386" i="22"/>
  <c r="B62" i="22"/>
  <c r="B1160" i="22"/>
  <c r="B88" i="22"/>
  <c r="B495" i="22"/>
  <c r="B2098" i="22"/>
  <c r="B1820" i="22"/>
  <c r="B2200" i="22"/>
  <c r="B486" i="22"/>
  <c r="B2072" i="22"/>
  <c r="B2202" i="22"/>
  <c r="B1165" i="22"/>
  <c r="B1005" i="22"/>
  <c r="B2043" i="22"/>
  <c r="B1601" i="22"/>
  <c r="B1202" i="22"/>
  <c r="B2179" i="22"/>
  <c r="B1400" i="22"/>
  <c r="B1979" i="22"/>
  <c r="B722" i="22"/>
  <c r="B1805" i="22"/>
  <c r="B1419" i="22"/>
  <c r="B1940" i="22"/>
  <c r="B1982" i="22"/>
  <c r="B1874" i="22"/>
  <c r="B1141" i="22"/>
  <c r="B894" i="22"/>
  <c r="B1900" i="22"/>
  <c r="B1340" i="22"/>
  <c r="B1480" i="22"/>
  <c r="B2049" i="22"/>
  <c r="B924" i="22"/>
  <c r="B1498" i="22"/>
  <c r="B1582" i="22"/>
  <c r="B2009" i="22"/>
  <c r="B2227" i="22"/>
  <c r="B1744" i="22"/>
  <c r="B1821" i="22"/>
  <c r="B2086" i="22"/>
  <c r="B305" i="22"/>
  <c r="B682" i="22"/>
  <c r="B1527" i="22"/>
  <c r="B242" i="22"/>
  <c r="B524" i="22"/>
  <c r="B1489" i="22"/>
  <c r="B1954" i="22"/>
  <c r="B2177" i="22"/>
  <c r="B1803" i="22"/>
  <c r="B1671" i="22"/>
  <c r="B2167" i="22"/>
  <c r="B2233" i="22"/>
  <c r="B1914" i="22"/>
  <c r="B2151" i="22"/>
  <c r="B566" i="22"/>
  <c r="B1257" i="22"/>
  <c r="B510" i="22"/>
  <c r="B2003" i="22"/>
  <c r="B1856" i="22"/>
  <c r="B1578" i="22"/>
  <c r="B2182" i="22"/>
  <c r="B1735" i="22"/>
  <c r="B105" i="22"/>
  <c r="B888" i="22"/>
  <c r="B2020" i="22"/>
  <c r="B1612" i="22"/>
  <c r="B1989" i="22"/>
  <c r="B1620" i="22"/>
  <c r="B652" i="22"/>
  <c r="B1952" i="22"/>
  <c r="B1873" i="22"/>
  <c r="B2184" i="22"/>
  <c r="B269" i="22"/>
  <c r="B2152" i="22"/>
  <c r="B1871" i="22"/>
  <c r="B1440" i="22"/>
  <c r="B1851" i="22"/>
  <c r="B818" i="22"/>
  <c r="B2211" i="22"/>
  <c r="B1817" i="22"/>
  <c r="B2071" i="22"/>
  <c r="B1670" i="22"/>
  <c r="B1724" i="22"/>
  <c r="B2131" i="22"/>
  <c r="B2108" i="22"/>
  <c r="B1824" i="22"/>
  <c r="B1796" i="22"/>
  <c r="B1674" i="22"/>
  <c r="B2014" i="22"/>
  <c r="B1600" i="22"/>
  <c r="B821" i="22"/>
  <c r="B1826" i="22"/>
  <c r="B2032" i="22"/>
  <c r="B1437" i="22"/>
  <c r="B1811" i="22"/>
  <c r="B2039" i="22"/>
  <c r="B2012" i="22"/>
  <c r="B1037" i="22"/>
  <c r="B1314" i="22"/>
  <c r="B1748" i="22"/>
  <c r="B1756" i="22"/>
  <c r="B1384" i="22"/>
  <c r="B2178" i="22"/>
  <c r="B1895" i="22"/>
  <c r="B751" i="22"/>
  <c r="B1557" i="22"/>
  <c r="B1341" i="22"/>
  <c r="B2076" i="22"/>
  <c r="B1490" i="22"/>
  <c r="B2204" i="22"/>
  <c r="B1822" i="22"/>
  <c r="B2111" i="22"/>
  <c r="B1260" i="22"/>
  <c r="B2055" i="22"/>
  <c r="B1779" i="22"/>
  <c r="B1058" i="22"/>
  <c r="B2061" i="22"/>
  <c r="B1742" i="22"/>
  <c r="B2158" i="22"/>
  <c r="B2026" i="22"/>
  <c r="B2129" i="22"/>
  <c r="B1995" i="22"/>
  <c r="B1313" i="22"/>
  <c r="B2193" i="22"/>
  <c r="B1897" i="22"/>
  <c r="B1921" i="22"/>
  <c r="B1035" i="22"/>
  <c r="B2234" i="22"/>
  <c r="B1860" i="22"/>
  <c r="B2134" i="22"/>
  <c r="B2019" i="22"/>
  <c r="B1421" i="22"/>
  <c r="B1571" i="22"/>
  <c r="B2145" i="22"/>
  <c r="B2029" i="22"/>
  <c r="B2064" i="22"/>
  <c r="B151" i="22"/>
  <c r="B1491" i="22"/>
  <c r="B1425" i="22"/>
  <c r="B1996" i="22"/>
  <c r="B846" i="22"/>
  <c r="B2140" i="22"/>
  <c r="B2018" i="22"/>
  <c r="B2166" i="22"/>
  <c r="B1939" i="22"/>
  <c r="B715" i="22"/>
  <c r="B1888" i="22"/>
  <c r="B1934" i="22"/>
  <c r="B2224" i="22"/>
  <c r="B1087" i="22"/>
  <c r="B2042" i="22"/>
  <c r="B1020" i="22"/>
  <c r="B1616" i="22"/>
  <c r="B1984" i="22"/>
  <c r="B2077" i="22"/>
  <c r="B2025" i="22"/>
  <c r="B2168" i="22"/>
  <c r="B2143" i="22"/>
  <c r="B2225" i="22"/>
  <c r="B1121" i="22"/>
  <c r="B1528" i="22"/>
  <c r="B2207" i="22"/>
  <c r="B1972" i="22"/>
  <c r="B949" i="22"/>
  <c r="B1580" i="22"/>
  <c r="B2144" i="22"/>
  <c r="B2160" i="22"/>
  <c r="B2212" i="22"/>
  <c r="B2058" i="22"/>
  <c r="B2189" i="22"/>
  <c r="B1315" i="22"/>
  <c r="B2103" i="22"/>
  <c r="B1889" i="22"/>
  <c r="B2137" i="22"/>
  <c r="B1168" i="22"/>
  <c r="B1908" i="22"/>
  <c r="B2066" i="22"/>
  <c r="B1965" i="22"/>
  <c r="B2238" i="22"/>
  <c r="B2044" i="22"/>
  <c r="B2060" i="22"/>
  <c r="B2206" i="22"/>
  <c r="B1936" i="22"/>
  <c r="B1617" i="22"/>
  <c r="B1520" i="22"/>
  <c r="B2201" i="22"/>
  <c r="B1835" i="22"/>
  <c r="B2186" i="22"/>
  <c r="B1953" i="22"/>
  <c r="B1640" i="22"/>
  <c r="B1529" i="22"/>
  <c r="B1306" i="22"/>
  <c r="B571" i="22"/>
  <c r="B2006" i="22"/>
  <c r="B2236" i="22"/>
  <c r="B2198" i="22"/>
  <c r="B1967" i="22"/>
  <c r="B1903" i="22"/>
  <c r="B1964" i="22"/>
  <c r="B2235" i="22"/>
  <c r="B2181" i="22"/>
  <c r="B2199" i="22"/>
  <c r="B1837" i="22"/>
  <c r="B2155" i="22"/>
  <c r="B1022" i="22"/>
  <c r="B1602" i="22"/>
  <c r="B1452" i="22"/>
  <c r="B2045" i="22"/>
  <c r="B1276" i="22"/>
  <c r="B2190" i="22"/>
  <c r="B1627" i="22"/>
  <c r="B2139" i="22"/>
  <c r="B1818" i="22"/>
  <c r="B2187" i="22"/>
  <c r="B2220" i="22"/>
  <c r="B1829" i="22"/>
  <c r="B1905" i="22"/>
  <c r="B1431" i="22"/>
  <c r="B1961" i="22"/>
  <c r="B1358" i="22"/>
  <c r="B1487" i="22"/>
  <c r="B1303" i="22"/>
  <c r="B2130" i="22"/>
  <c r="B2117" i="22"/>
  <c r="B451" i="22"/>
  <c r="B2191" i="22"/>
  <c r="B2221" i="22"/>
  <c r="B2069" i="22"/>
  <c r="B473" i="22"/>
  <c r="B1379" i="22"/>
  <c r="B1764" i="22"/>
  <c r="B1185" i="22"/>
  <c r="B2172" i="22"/>
  <c r="B2022" i="22"/>
  <c r="B492" i="22"/>
  <c r="B1750" i="22"/>
  <c r="B1376" i="22"/>
  <c r="B1848" i="22"/>
  <c r="B2110" i="22"/>
  <c r="B2237" i="22"/>
  <c r="B1913" i="22"/>
  <c r="B2092" i="22"/>
  <c r="B2011" i="22"/>
  <c r="B1858" i="22"/>
  <c r="B1904" i="22"/>
  <c r="B1526" i="22"/>
  <c r="B2084" i="22"/>
  <c r="B1018" i="22"/>
  <c r="B2001" i="22"/>
  <c r="B1840" i="22"/>
  <c r="B2062" i="22"/>
  <c r="B2075" i="22"/>
  <c r="B2082" i="22"/>
  <c r="B1893" i="22"/>
  <c r="B2148" i="22"/>
  <c r="B2024" i="22"/>
  <c r="B1135" i="22"/>
  <c r="B2188" i="22"/>
  <c r="B1890" i="22"/>
  <c r="B1809" i="22"/>
  <c r="B2087" i="22"/>
  <c r="B2089" i="22"/>
  <c r="B2136" i="22"/>
  <c r="B1249" i="22"/>
  <c r="B1348" i="22"/>
  <c r="B1918" i="22"/>
  <c r="B2065" i="22"/>
  <c r="B2015" i="22"/>
  <c r="B1786" i="22"/>
  <c r="B254" i="22"/>
  <c r="B1030" i="22"/>
  <c r="B1994" i="22"/>
  <c r="B439" i="22"/>
  <c r="B1649" i="22"/>
  <c r="B1883" i="22"/>
  <c r="B1999" i="22"/>
  <c r="B541" i="22"/>
  <c r="B1830" i="22"/>
  <c r="B620" i="22"/>
  <c r="B2124" i="22"/>
  <c r="B830" i="22"/>
  <c r="B2192" i="22"/>
  <c r="B1963" i="22"/>
  <c r="B2067" i="22"/>
  <c r="B950" i="22"/>
  <c r="B1485" i="22"/>
  <c r="B1483" i="22"/>
  <c r="B1928" i="22"/>
  <c r="B2215" i="22"/>
  <c r="B497" i="22"/>
  <c r="B1355" i="22"/>
  <c r="B1774" i="22"/>
  <c r="B1465" i="22"/>
  <c r="B1251" i="22"/>
  <c r="B2088" i="22"/>
  <c r="B1797" i="22"/>
  <c r="B2070" i="22"/>
  <c r="B1515" i="22"/>
  <c r="B1103" i="22"/>
  <c r="B2113" i="22"/>
  <c r="B1832" i="22"/>
  <c r="B1464" i="22"/>
  <c r="B799" i="22"/>
  <c r="B2214" i="22"/>
  <c r="B1497" i="22"/>
  <c r="B2122" i="22"/>
  <c r="B1124" i="22"/>
  <c r="B1973" i="22"/>
  <c r="B1284" i="22"/>
  <c r="B1869" i="22"/>
  <c r="B1867" i="22"/>
  <c r="B1974" i="22"/>
  <c r="B2010" i="22"/>
  <c r="B2126" i="22"/>
  <c r="B1960" i="22"/>
  <c r="B1815" i="22"/>
  <c r="B1760" i="22"/>
  <c r="B1845" i="22"/>
  <c r="B2228" i="22"/>
  <c r="B2125" i="22"/>
  <c r="B999" i="22"/>
  <c r="B1218" i="22"/>
  <c r="B618" i="22"/>
  <c r="B1793" i="22"/>
  <c r="B1925" i="22"/>
  <c r="B1941" i="22"/>
  <c r="B1433" i="22"/>
  <c r="B424" i="22"/>
  <c r="B1393" i="22"/>
  <c r="B1816" i="22"/>
  <c r="B2037" i="22"/>
  <c r="B2079" i="22"/>
  <c r="B1780" i="22"/>
  <c r="B1987" i="22"/>
  <c r="B1791" i="22"/>
  <c r="B2074" i="22"/>
  <c r="B1825" i="22"/>
  <c r="B1618" i="22"/>
  <c r="B2068" i="22"/>
  <c r="B1519" i="22"/>
  <c r="B1745" i="22"/>
  <c r="B1545" i="22"/>
  <c r="B1924" i="22"/>
  <c r="B2141" i="22"/>
  <c r="B1472" i="22"/>
  <c r="B353" i="22"/>
  <c r="B1771" i="22"/>
  <c r="B1709" i="22"/>
  <c r="B1981" i="22"/>
  <c r="B1611" i="22"/>
  <c r="B2138" i="22"/>
  <c r="B1308" i="22"/>
  <c r="B1060" i="22"/>
  <c r="B2205" i="22"/>
  <c r="B2162" i="22"/>
  <c r="B1911" i="22"/>
  <c r="B2021" i="22"/>
  <c r="B2057" i="22"/>
  <c r="B1875" i="22"/>
  <c r="B1634" i="22"/>
  <c r="B1700" i="22"/>
  <c r="B1562" i="22"/>
  <c r="B2217" i="22"/>
  <c r="B1694" i="22"/>
  <c r="B2210" i="22"/>
  <c r="B1422" i="22"/>
  <c r="B1684" i="22"/>
  <c r="B2209" i="22"/>
  <c r="B2121" i="22"/>
  <c r="B1378" i="22"/>
  <c r="B1718" i="22"/>
  <c r="B863" i="22"/>
  <c r="B1399" i="22"/>
  <c r="B1734" i="22"/>
  <c r="B1980" i="22"/>
  <c r="B1149" i="22"/>
  <c r="B2154" i="22"/>
  <c r="B876" i="22"/>
  <c r="B1630" i="22"/>
  <c r="B1997" i="22"/>
  <c r="B2169" i="22"/>
  <c r="B496" i="22"/>
  <c r="B1969" i="22"/>
  <c r="B2127" i="22"/>
  <c r="B954" i="22"/>
  <c r="B349" i="22"/>
  <c r="B1458" i="22"/>
  <c r="B612" i="22"/>
  <c r="B382" i="22"/>
  <c r="B1971" i="22"/>
  <c r="B1114" i="22"/>
  <c r="B1935" i="22"/>
  <c r="B1338" i="22"/>
  <c r="B2101" i="22"/>
  <c r="B341" i="22"/>
  <c r="B2100" i="22"/>
  <c r="B1633" i="22"/>
  <c r="B902" i="22"/>
  <c r="B1765" i="22"/>
  <c r="B199" i="22"/>
  <c r="B1493" i="22"/>
  <c r="B727" i="22"/>
  <c r="B1881" i="22"/>
  <c r="B179" i="22"/>
  <c r="B1604" i="22"/>
  <c r="B2161" i="22"/>
  <c r="B1293" i="22"/>
  <c r="B1455" i="22"/>
  <c r="B1499" i="22"/>
  <c r="B1187" i="22"/>
  <c r="B1864" i="22"/>
  <c r="B2013" i="22"/>
  <c r="B2219" i="22"/>
  <c r="B1976" i="22"/>
  <c r="B2157" i="22"/>
  <c r="B1770" i="22"/>
  <c r="B536" i="22"/>
  <c r="B927" i="22"/>
  <c r="B2046" i="22"/>
  <c r="B1406" i="22"/>
  <c r="B1449" i="22"/>
  <c r="B1397" i="22"/>
  <c r="B198" i="22"/>
  <c r="B1957" i="22"/>
  <c r="B450" i="22"/>
  <c r="B1118" i="22"/>
  <c r="B463" i="22"/>
  <c r="B1550" i="22"/>
  <c r="B948" i="22"/>
  <c r="B941" i="22"/>
  <c r="B1084" i="22"/>
  <c r="B780" i="22"/>
  <c r="B627" i="22"/>
  <c r="B364" i="22"/>
  <c r="B628" i="22"/>
  <c r="B1794" i="22"/>
  <c r="B2150" i="22"/>
  <c r="B1539" i="22"/>
  <c r="B953" i="22"/>
  <c r="B2050" i="22"/>
  <c r="B1564" i="22"/>
  <c r="B1261" i="22"/>
  <c r="B1776" i="22"/>
  <c r="B1167" i="22"/>
  <c r="B1071" i="22"/>
  <c r="B925" i="22"/>
  <c r="B1683" i="22"/>
  <c r="B1068" i="22"/>
  <c r="B1558" i="22"/>
  <c r="B802" i="22"/>
  <c r="B1637" i="22"/>
  <c r="B216" i="22"/>
  <c r="B1004" i="22"/>
  <c r="B1504" i="22"/>
  <c r="B316" i="22"/>
  <c r="B1254" i="22"/>
  <c r="B776" i="22"/>
  <c r="B1715" i="22"/>
  <c r="B1157" i="22"/>
  <c r="B1714" i="22"/>
  <c r="B1901" i="22"/>
  <c r="B1482" i="22"/>
  <c r="B815" i="22"/>
  <c r="B1593" i="22"/>
  <c r="B301" i="22"/>
  <c r="B1298" i="22"/>
  <c r="B1243" i="22"/>
  <c r="B1799" i="22"/>
  <c r="B1244" i="22"/>
  <c r="B903" i="22"/>
  <c r="B1377" i="22"/>
  <c r="B1732" i="22"/>
  <c r="B1553" i="22"/>
  <c r="B633" i="22"/>
  <c r="B2226" i="22"/>
  <c r="B1988" i="22"/>
  <c r="B2041" i="22"/>
  <c r="B1656" i="22"/>
  <c r="B966" i="22"/>
  <c r="B1414" i="22"/>
  <c r="B1919" i="22"/>
  <c r="B1278" i="22"/>
  <c r="B1650" i="22"/>
  <c r="B670" i="22"/>
  <c r="B1783" i="22"/>
  <c r="B730" i="22"/>
  <c r="B1326" i="22"/>
  <c r="B1012" i="22"/>
  <c r="B878" i="22"/>
  <c r="B474" i="22"/>
  <c r="B1008" i="22"/>
  <c r="B1434" i="22"/>
  <c r="B1813" i="22"/>
  <c r="B11" i="22"/>
  <c r="B433" i="22"/>
  <c r="B877" i="22"/>
  <c r="B1208" i="22"/>
  <c r="B747" i="22"/>
  <c r="B170" i="22"/>
  <c r="B1710" i="22"/>
  <c r="B2174" i="22"/>
  <c r="B1387" i="22"/>
  <c r="B1865" i="22"/>
  <c r="B1117" i="22"/>
  <c r="B1466" i="22"/>
  <c r="B1652" i="22"/>
  <c r="B1916" i="22"/>
  <c r="B1488" i="22"/>
  <c r="B1229" i="22"/>
  <c r="B1923" i="22"/>
  <c r="B161" i="22"/>
  <c r="B2223" i="22"/>
  <c r="B936" i="22"/>
  <c r="B2229" i="22"/>
  <c r="B1272" i="22"/>
  <c r="B1415" i="22"/>
  <c r="B1324" i="22"/>
  <c r="B1906" i="22"/>
  <c r="B182" i="22"/>
  <c r="B1926" i="22"/>
  <c r="B684" i="22"/>
  <c r="B662" i="22"/>
  <c r="B1163" i="22"/>
  <c r="B1209" i="22"/>
  <c r="B2216" i="22"/>
  <c r="B1646" i="22"/>
  <c r="B1481" i="22"/>
  <c r="B787" i="22"/>
  <c r="B1585" i="22"/>
  <c r="B1500" i="22"/>
  <c r="B1287" i="22"/>
  <c r="B874" i="22"/>
  <c r="B302" i="22"/>
  <c r="B1688" i="22"/>
  <c r="B84" i="22"/>
  <c r="B1354" i="22"/>
  <c r="B1591" i="22"/>
  <c r="B1892" i="22"/>
  <c r="B1950" i="22"/>
  <c r="B928" i="22"/>
  <c r="B1842" i="22"/>
  <c r="B1050" i="22"/>
  <c r="B289" i="22"/>
  <c r="B2185" i="22"/>
  <c r="B1503" i="22"/>
  <c r="B1339" i="22"/>
  <c r="B1613" i="22"/>
  <c r="B907" i="22"/>
  <c r="B1070" i="22"/>
  <c r="B1902" i="22"/>
  <c r="B736" i="22"/>
  <c r="B1676" i="22"/>
  <c r="B237" i="22"/>
  <c r="B1264" i="22"/>
  <c r="B1501" i="22"/>
  <c r="B425" i="22"/>
  <c r="B1082" i="22"/>
  <c r="B708" i="22"/>
  <c r="B545" i="22"/>
  <c r="B1597" i="22"/>
  <c r="B1762" i="22"/>
  <c r="B942" i="22"/>
  <c r="B1635" i="22"/>
  <c r="B1506" i="22"/>
  <c r="B414" i="22"/>
  <c r="B1723" i="22"/>
  <c r="B1033" i="22"/>
  <c r="B905" i="22"/>
  <c r="B2171" i="22"/>
  <c r="B1447" i="22"/>
  <c r="B1641" i="22"/>
  <c r="B1603" i="22"/>
  <c r="B705" i="22"/>
  <c r="B810" i="22"/>
  <c r="B2132" i="22"/>
  <c r="B285" i="22"/>
  <c r="B2173" i="22"/>
  <c r="B542" i="22"/>
  <c r="B1920" i="22"/>
  <c r="B1930" i="22"/>
  <c r="B1263" i="22"/>
  <c r="B1639" i="22"/>
  <c r="B1533" i="22"/>
  <c r="B797" i="22"/>
  <c r="B1810" i="22"/>
  <c r="B406" i="22"/>
  <c r="B280" i="22"/>
  <c r="B1505" i="22"/>
  <c r="B1699" i="22"/>
  <c r="B1100" i="22"/>
  <c r="B977" i="22"/>
  <c r="B1234" i="22"/>
  <c r="B1067" i="22"/>
  <c r="B1766" i="22"/>
  <c r="B2036" i="22"/>
  <c r="B1001" i="22"/>
  <c r="B351" i="22"/>
  <c r="B768" i="22"/>
  <c r="B1206" i="22"/>
  <c r="B320" i="22"/>
  <c r="B348" i="22"/>
  <c r="B123" i="22"/>
  <c r="B504" i="22"/>
  <c r="B547" i="22"/>
  <c r="B737" i="22"/>
  <c r="B974" i="22"/>
  <c r="B141" i="22"/>
  <c r="B321" i="22"/>
  <c r="B920" i="22"/>
  <c r="B20" i="22"/>
  <c r="B1427" i="22"/>
  <c r="B94" i="22"/>
  <c r="B315" i="22"/>
  <c r="B699" i="22"/>
  <c r="B245" i="22"/>
  <c r="B267" i="22"/>
  <c r="B885" i="22"/>
  <c r="B103" i="22"/>
  <c r="B30" i="22"/>
  <c r="B540" i="22"/>
  <c r="B701" i="22"/>
  <c r="B112" i="22"/>
  <c r="B624" i="22"/>
  <c r="B519" i="22"/>
  <c r="B2251" i="22"/>
  <c r="B1031" i="22"/>
  <c r="B1518" i="22"/>
  <c r="B453" i="22"/>
  <c r="B1846" i="22"/>
  <c r="B1000" i="22"/>
  <c r="B1435" i="22"/>
  <c r="B986" i="22"/>
  <c r="B897" i="22"/>
  <c r="B1804" i="22"/>
  <c r="B637" i="22"/>
  <c r="B488" i="22"/>
  <c r="B933" i="22"/>
  <c r="B136" i="22"/>
  <c r="B1143" i="22"/>
  <c r="B923" i="22"/>
  <c r="B508" i="22"/>
  <c r="B777" i="22"/>
  <c r="B1116" i="22"/>
  <c r="B1717" i="22"/>
  <c r="B239" i="22"/>
  <c r="B401" i="22"/>
  <c r="B973" i="22"/>
  <c r="B1137" i="22"/>
  <c r="B253" i="22"/>
  <c r="B665" i="22"/>
  <c r="B1453" i="22"/>
  <c r="B1402" i="22"/>
  <c r="B28" i="22"/>
  <c r="B914" i="22"/>
  <c r="B1752" i="22"/>
  <c r="B1328" i="22"/>
  <c r="B551" i="22"/>
  <c r="B1311" i="22"/>
  <c r="B1180" i="22"/>
  <c r="B87" i="22"/>
  <c r="B696" i="22"/>
  <c r="B249" i="22"/>
  <c r="B1144" i="22"/>
  <c r="B1148" i="22"/>
  <c r="B565" i="22"/>
  <c r="B965" i="22"/>
  <c r="B1162" i="22"/>
  <c r="B1468" i="22"/>
  <c r="B1561" i="22"/>
  <c r="B1193" i="22"/>
  <c r="B1045" i="22"/>
  <c r="B1436" i="22"/>
  <c r="B1728" i="22"/>
  <c r="B588" i="22"/>
  <c r="B446" i="22"/>
  <c r="B1178" i="22"/>
  <c r="B1407" i="22"/>
  <c r="B592" i="22"/>
  <c r="B432" i="22"/>
  <c r="B788" i="22"/>
  <c r="B1150" i="22"/>
  <c r="B686" i="22"/>
  <c r="B884" i="22"/>
  <c r="B61" i="22"/>
  <c r="B458" i="22"/>
  <c r="B688" i="22"/>
  <c r="B742" i="22"/>
  <c r="B1102" i="22"/>
  <c r="B22" i="22"/>
  <c r="B653" i="22"/>
  <c r="B405" i="22"/>
  <c r="B379" i="22"/>
  <c r="B227" i="22"/>
  <c r="B90" i="22"/>
  <c r="B57" i="22"/>
  <c r="B478" i="22"/>
  <c r="B416" i="22"/>
  <c r="B282" i="22"/>
  <c r="B909" i="22"/>
  <c r="B261" i="22"/>
  <c r="B165" i="22"/>
  <c r="B1985" i="22"/>
  <c r="B278" i="22"/>
  <c r="B774" i="22"/>
  <c r="B1428" i="22"/>
  <c r="B2170" i="22"/>
  <c r="B1992" i="22"/>
  <c r="B2213" i="22"/>
  <c r="B2146" i="22"/>
  <c r="B2114" i="22"/>
  <c r="B838" i="22"/>
  <c r="B2109" i="22"/>
  <c r="B1915" i="22"/>
  <c r="B2135" i="22"/>
  <c r="B1731" i="22"/>
  <c r="B270" i="22"/>
  <c r="B63" i="22"/>
  <c r="B605" i="22"/>
  <c r="B1761" i="22"/>
  <c r="B2078" i="22"/>
  <c r="B2197" i="22"/>
  <c r="B1644" i="22"/>
  <c r="B2218" i="22"/>
  <c r="B394" i="22"/>
  <c r="B363" i="22"/>
  <c r="B1486" i="22"/>
  <c r="B2183" i="22"/>
  <c r="B150" i="22"/>
  <c r="B26" i="22"/>
  <c r="B2159" i="22"/>
  <c r="B2208" i="22"/>
  <c r="B283" i="22"/>
  <c r="B2194" i="22"/>
  <c r="B1242" i="22"/>
  <c r="B660" i="22"/>
  <c r="B2165" i="22"/>
  <c r="B1751" i="22"/>
  <c r="B1643" i="22"/>
  <c r="B2073" i="22"/>
  <c r="B1226" i="22"/>
  <c r="B143" i="22"/>
  <c r="B107" i="22"/>
  <c r="B2230" i="22"/>
  <c r="B1993" i="22"/>
  <c r="B2232" i="22"/>
  <c r="B1439" i="22"/>
  <c r="B330" i="22"/>
  <c r="B1975" i="22"/>
  <c r="B2133" i="22"/>
  <c r="B1743" i="22"/>
  <c r="B1682" i="22"/>
  <c r="B2231" i="22"/>
  <c r="B2222" i="22"/>
  <c r="B125" i="22"/>
  <c r="B1445" i="22"/>
  <c r="B1076" i="22"/>
  <c r="B2085" i="22"/>
  <c r="B2115" i="22"/>
  <c r="B2153" i="22"/>
  <c r="B2176" i="22"/>
  <c r="B2147" i="22"/>
  <c r="B2112" i="22"/>
  <c r="B2164" i="22"/>
  <c r="B1469" i="22"/>
  <c r="B2123" i="22"/>
  <c r="B2175" i="22"/>
  <c r="B1669" i="22"/>
  <c r="B1049" i="22"/>
  <c r="B871" i="22"/>
  <c r="B1174" i="22"/>
  <c r="B371" i="22"/>
  <c r="B101" i="22"/>
  <c r="B208" i="22"/>
  <c r="B36" i="22"/>
  <c r="B120" i="22"/>
  <c r="B176" i="22"/>
  <c r="B671" i="22"/>
  <c r="B129" i="22"/>
  <c r="B558" i="22"/>
  <c r="B263" i="22"/>
  <c r="B674" i="22"/>
  <c r="B144" i="22"/>
  <c r="B175" i="22"/>
  <c r="B243" i="22"/>
  <c r="B440" i="22"/>
  <c r="B383" i="22"/>
  <c r="B372" i="22"/>
  <c r="B1302" i="22"/>
  <c r="B712" i="22"/>
  <c r="B106" i="22"/>
  <c r="B1418" i="22"/>
  <c r="B1806" i="22"/>
  <c r="B1535" i="22"/>
  <c r="B1133" i="22"/>
  <c r="B1833" i="22"/>
  <c r="B118" i="22"/>
  <c r="B2091" i="22"/>
  <c r="B1459" i="22"/>
  <c r="B501" i="22"/>
  <c r="B1126" i="22"/>
  <c r="B1802" i="22"/>
  <c r="B1120" i="22"/>
  <c r="B847" i="22"/>
  <c r="B1132" i="22"/>
  <c r="B1525" i="22"/>
  <c r="B1074" i="22"/>
  <c r="B2027" i="22"/>
  <c r="B201" i="22"/>
  <c r="B55" i="22"/>
  <c r="B1866" i="22"/>
  <c r="B1831" i="22"/>
  <c r="B752" i="22"/>
  <c r="B1898" i="22"/>
  <c r="B69" i="22"/>
  <c r="B1910" i="22"/>
  <c r="B1215" i="22"/>
  <c r="B1204" i="22"/>
  <c r="B41" i="22"/>
  <c r="B192" i="22"/>
  <c r="B1478" i="22"/>
  <c r="B402" i="22"/>
  <c r="B796" i="22"/>
  <c r="B85" i="22"/>
  <c r="B713" i="22"/>
  <c r="B354" i="22"/>
  <c r="B80" i="22"/>
  <c r="B1657" i="22"/>
  <c r="B831" i="22"/>
  <c r="B1343" i="22"/>
  <c r="B1140" i="22"/>
  <c r="B1626" i="22"/>
  <c r="B1046" i="22"/>
  <c r="B292" i="22"/>
  <c r="B441" i="22"/>
  <c r="B1059" i="22"/>
  <c r="B1131" i="22"/>
  <c r="B1719" i="22"/>
  <c r="B317" i="22"/>
  <c r="B1790" i="22"/>
  <c r="B1484" i="22"/>
  <c r="B248" i="22"/>
  <c r="B1177" i="22"/>
  <c r="B550" i="22"/>
  <c r="B1574" i="22"/>
  <c r="B1369" i="22"/>
  <c r="B559" i="22"/>
  <c r="B896" i="22"/>
  <c r="B1408" i="22"/>
  <c r="B1010" i="22"/>
  <c r="B1632" i="22"/>
  <c r="B785" i="22"/>
  <c r="B753" i="22"/>
  <c r="B299" i="22"/>
  <c r="B916" i="22"/>
  <c r="B1239" i="22"/>
  <c r="B807" i="22"/>
  <c r="B1221" i="22"/>
  <c r="B1134" i="22"/>
  <c r="B645" i="22"/>
  <c r="B1191" i="22"/>
  <c r="B240" i="22"/>
  <c r="B507" i="22"/>
  <c r="B1675" i="22"/>
  <c r="B856" i="22"/>
  <c r="B1474" i="22"/>
  <c r="B1047" i="22"/>
  <c r="B814" i="22"/>
  <c r="B1367" i="22"/>
  <c r="B678" i="22"/>
  <c r="B1207" i="22"/>
  <c r="B552" i="22"/>
  <c r="B494" i="22"/>
  <c r="B1664" i="22"/>
  <c r="B1798" i="22"/>
  <c r="B1959" i="22"/>
  <c r="B993" i="22"/>
  <c r="B1690" i="22"/>
  <c r="B1375" i="22"/>
  <c r="B1870" i="22"/>
  <c r="B1665" i="22"/>
  <c r="B1559" i="22"/>
  <c r="B1689" i="22"/>
  <c r="B1951" i="22"/>
  <c r="B1540" i="22"/>
  <c r="B1787" i="22"/>
  <c r="B1471" i="22"/>
  <c r="B1583" i="22"/>
  <c r="B1757" i="22"/>
  <c r="B1496" i="22"/>
  <c r="B1948" i="22"/>
  <c r="B273" i="22"/>
  <c r="B506" i="22"/>
  <c r="B1721" i="22"/>
  <c r="B866" i="22"/>
  <c r="B1638" i="22"/>
  <c r="B1410" i="22"/>
  <c r="B716" i="22"/>
  <c r="B352" i="22"/>
  <c r="B418" i="22"/>
  <c r="B1534" i="22"/>
  <c r="B726" i="22"/>
  <c r="B483" i="22"/>
  <c r="B635" i="22"/>
  <c r="B761" i="22"/>
  <c r="B1850" i="22"/>
  <c r="B2094" i="22"/>
  <c r="B1647" i="22"/>
  <c r="B1380" i="22"/>
  <c r="B833" i="22"/>
  <c r="B906" i="22"/>
  <c r="B436" i="22"/>
  <c r="B1129" i="22"/>
  <c r="B772" i="22"/>
  <c r="B844" i="22"/>
  <c r="B1053" i="22"/>
  <c r="B172" i="22"/>
  <c r="B1259" i="22"/>
  <c r="B521" i="22"/>
  <c r="B1077" i="22"/>
  <c r="B438" i="22"/>
  <c r="B835" i="22"/>
  <c r="B759" i="22"/>
  <c r="B1323" i="22"/>
  <c r="B1391" i="22"/>
  <c r="B1512" i="22"/>
  <c r="B257" i="22"/>
  <c r="B83" i="22"/>
  <c r="B399" i="22"/>
  <c r="B2051" i="22"/>
  <c r="B1705" i="22"/>
  <c r="B946" i="22"/>
  <c r="B115" i="22"/>
  <c r="B398" i="22"/>
  <c r="B1104" i="22"/>
  <c r="B392" i="22"/>
  <c r="B178" i="22"/>
  <c r="B921" i="22"/>
  <c r="B1092" i="22"/>
  <c r="B875" i="22"/>
  <c r="B1297" i="22"/>
  <c r="B738" i="22"/>
  <c r="B1285" i="22"/>
  <c r="B1231" i="22"/>
  <c r="B1624" i="22"/>
  <c r="B1205" i="22"/>
  <c r="B409" i="22"/>
  <c r="B1107" i="22"/>
  <c r="B1093" i="22"/>
  <c r="B293" i="22"/>
  <c r="B917" i="22"/>
  <c r="B1192" i="22"/>
  <c r="B1872" i="22"/>
  <c r="B294" i="22"/>
  <c r="B760" i="22"/>
  <c r="B1009" i="22"/>
  <c r="B337" i="22"/>
  <c r="B811" i="22"/>
  <c r="B998" i="22"/>
  <c r="B373" i="22"/>
  <c r="B901" i="22"/>
  <c r="B515" i="22"/>
  <c r="B1586" i="22"/>
  <c r="B1061" i="22"/>
  <c r="B1225" i="22"/>
  <c r="B513" i="22"/>
  <c r="B1230" i="22"/>
  <c r="B1345" i="22"/>
  <c r="B864" i="22"/>
  <c r="B783" i="22"/>
  <c r="B1127" i="22"/>
  <c r="B420" i="22"/>
  <c r="B1687" i="22"/>
  <c r="B328" i="22"/>
  <c r="B500" i="22"/>
  <c r="B59" i="22"/>
  <c r="B1754" i="22"/>
  <c r="B532" i="22"/>
  <c r="B1346" i="22"/>
  <c r="B721" i="22"/>
  <c r="B574" i="22"/>
  <c r="B1088" i="22"/>
  <c r="B563" i="22"/>
  <c r="B1119" i="22"/>
  <c r="B2128" i="22"/>
  <c r="B952" i="22"/>
  <c r="B1966" i="22"/>
  <c r="B1039" i="22"/>
  <c r="B839" i="22"/>
  <c r="B597" i="22"/>
  <c r="B218" i="22"/>
  <c r="B1294" i="22"/>
  <c r="B1090" i="22"/>
  <c r="B296" i="22"/>
  <c r="B1788" i="22"/>
  <c r="B158" i="22"/>
  <c r="B355" i="22"/>
  <c r="B1334" i="22"/>
  <c r="B1066" i="22"/>
  <c r="B887" i="22"/>
  <c r="B1800" i="22"/>
  <c r="B1374" i="22"/>
  <c r="B577" i="22"/>
  <c r="B1099" i="22"/>
  <c r="B832" i="22"/>
  <c r="B189" i="22"/>
  <c r="B1696" i="22"/>
  <c r="B1105" i="22"/>
  <c r="B848" i="22"/>
  <c r="B1064" i="22"/>
  <c r="B234" i="22"/>
  <c r="B156" i="22"/>
  <c r="B664" i="22"/>
  <c r="B640" i="22"/>
  <c r="B754" i="22"/>
  <c r="B318" i="22"/>
  <c r="B1024" i="22"/>
  <c r="B578" i="22"/>
  <c r="B119" i="22"/>
  <c r="B962" i="22"/>
  <c r="B391" i="22"/>
  <c r="B868" i="22"/>
  <c r="B850" i="22"/>
  <c r="B1530" i="22"/>
  <c r="B525" i="22"/>
  <c r="B1661" i="22"/>
  <c r="B1978" i="22"/>
  <c r="B148" i="22"/>
  <c r="B638" i="22"/>
  <c r="B395" i="22"/>
  <c r="B657" i="22"/>
  <c r="B1106" i="22"/>
  <c r="B1896" i="22"/>
  <c r="B854" i="22"/>
  <c r="B748" i="22"/>
  <c r="B632" i="22"/>
  <c r="B1332" i="22"/>
  <c r="B849" i="22"/>
  <c r="B1286" i="22"/>
  <c r="B1686" i="22"/>
  <c r="B1250" i="22"/>
  <c r="B225" i="22"/>
  <c r="B1680" i="22"/>
  <c r="B958" i="22"/>
  <c r="B829" i="22"/>
  <c r="B222" i="22"/>
  <c r="B616" i="22"/>
  <c r="B1619" i="22"/>
  <c r="B1089" i="22"/>
  <c r="B1510" i="22"/>
  <c r="B1442" i="22"/>
  <c r="B1183" i="22"/>
  <c r="B1154" i="22"/>
  <c r="B861" i="22"/>
  <c r="B1373" i="22"/>
  <c r="B1726" i="22"/>
  <c r="B929" i="22"/>
  <c r="B400" i="22"/>
  <c r="B219" i="22"/>
  <c r="B246" i="22"/>
  <c r="B1769" i="22"/>
  <c r="B1357" i="22"/>
  <c r="B1232" i="22"/>
  <c r="B1336" i="22"/>
  <c r="B576" i="22"/>
  <c r="B997" i="22"/>
  <c r="B367" i="22"/>
  <c r="B1560" i="22"/>
  <c r="B1730" i="22"/>
  <c r="B1608" i="22"/>
  <c r="B1692" i="22"/>
  <c r="B1057" i="22"/>
  <c r="B153" i="22"/>
  <c r="B2054" i="22"/>
  <c r="B681" i="22"/>
  <c r="B943" i="22"/>
  <c r="B46" i="22"/>
  <c r="B1325" i="22"/>
  <c r="B1034" i="22"/>
  <c r="B1316" i="22"/>
  <c r="B1590" i="22"/>
  <c r="B1352" i="22"/>
  <c r="B1235" i="22"/>
  <c r="B505" i="22"/>
  <c r="B1172" i="22"/>
  <c r="B456" i="22"/>
  <c r="B964" i="22"/>
  <c r="B704" i="22"/>
  <c r="B476" i="22"/>
  <c r="B809" i="22"/>
  <c r="B1142" i="22"/>
  <c r="B719" i="22"/>
  <c r="B700" i="22"/>
  <c r="B1198" i="22"/>
  <c r="B1623" i="22"/>
  <c r="B1095" i="22"/>
  <c r="B1353" i="22"/>
  <c r="B1668" i="22"/>
  <c r="B2056" i="22"/>
  <c r="B1470" i="22"/>
  <c r="B1573" i="22"/>
  <c r="B1844" i="22"/>
  <c r="B1785" i="22"/>
  <c r="B2028" i="22"/>
  <c r="B1549" i="22"/>
  <c r="B1862" i="22"/>
  <c r="B1351" i="22"/>
  <c r="B2118" i="22"/>
  <c r="B1737" i="22"/>
  <c r="B1968" i="22"/>
  <c r="B1792" i="22"/>
  <c r="B1942" i="22"/>
  <c r="B589" i="22"/>
  <c r="B1801" i="22"/>
  <c r="B1507" i="22"/>
  <c r="B1827" i="22"/>
  <c r="B1782" i="22"/>
  <c r="B1929" i="22"/>
  <c r="B1722" i="22"/>
  <c r="B1885" i="22"/>
  <c r="B1511" i="22"/>
  <c r="B2000" i="22"/>
  <c r="B1660" i="22"/>
  <c r="B1879" i="22"/>
  <c r="B2005" i="22"/>
  <c r="B1098" i="22"/>
  <c r="B937" i="22"/>
  <c r="B1654" i="22"/>
  <c r="B1672" i="22"/>
  <c r="B1554" i="22"/>
  <c r="B1733" i="22"/>
  <c r="B646" i="22"/>
  <c r="B1834" i="22"/>
  <c r="B755" i="22"/>
  <c r="B226" i="22"/>
  <c r="B1713" i="22"/>
  <c r="B1955" i="22"/>
  <c r="B1584" i="22"/>
  <c r="B2023" i="22"/>
  <c r="B1946" i="22"/>
  <c r="B1693" i="22"/>
  <c r="B852" i="22"/>
  <c r="B1894" i="22"/>
  <c r="B21" i="22"/>
  <c r="B1927" i="22"/>
  <c r="B587" i="22"/>
  <c r="B1252" i="22"/>
  <c r="B1983" i="22"/>
  <c r="B1610" i="22"/>
  <c r="B666" i="22"/>
  <c r="B1551" i="22"/>
  <c r="B792" i="22"/>
  <c r="B376" i="22"/>
  <c r="B2203" i="22"/>
  <c r="B1899" i="22"/>
  <c r="B1773" i="22"/>
  <c r="B1738" i="22"/>
  <c r="B2106" i="22"/>
  <c r="B2081" i="22"/>
  <c r="B1852" i="22"/>
  <c r="B1420" i="22"/>
  <c r="B1944" i="22"/>
  <c r="B1475" i="22"/>
  <c r="B1861" i="22"/>
  <c r="B2107" i="22"/>
  <c r="B2096" i="22"/>
  <c r="B1755" i="22"/>
  <c r="B1884" i="22"/>
  <c r="B1625" i="22"/>
  <c r="B1041" i="22"/>
  <c r="B2004" i="22"/>
  <c r="B1878" i="22"/>
  <c r="B512" i="22"/>
  <c r="B1390" i="22"/>
  <c r="B1932" i="22"/>
  <c r="B1877" i="22"/>
  <c r="B2099" i="22"/>
  <c r="B1576" i="22"/>
  <c r="B1122" i="22"/>
  <c r="B2052" i="22"/>
  <c r="B1749" i="22"/>
  <c r="B2080" i="22"/>
  <c r="B538" i="22"/>
  <c r="B1569" i="22"/>
  <c r="B1301" i="22"/>
  <c r="B1588" i="22"/>
  <c r="B1014" i="22"/>
  <c r="B1768" i="22"/>
  <c r="B1701" i="22"/>
  <c r="B298" i="22"/>
  <c r="B1909" i="22"/>
  <c r="B1173" i="22"/>
  <c r="B1838" i="22"/>
  <c r="B1891" i="22"/>
  <c r="B411" i="22"/>
  <c r="B284" i="22"/>
  <c r="B1912" i="22"/>
  <c r="B1136" i="22"/>
  <c r="B1945" i="22"/>
  <c r="B2048" i="22"/>
  <c r="B1673" i="22"/>
  <c r="B23" i="22"/>
  <c r="C23" i="22"/>
  <c r="H134" i="33" l="1"/>
  <c r="L134" i="33"/>
  <c r="P134" i="33"/>
  <c r="D134" i="33"/>
  <c r="P152" i="27"/>
  <c r="L152" i="27"/>
  <c r="H152" i="27"/>
  <c r="P151" i="27"/>
  <c r="L151" i="27"/>
  <c r="H151" i="27"/>
  <c r="D152" i="27"/>
  <c r="D151" i="27"/>
  <c r="J2257" i="22"/>
  <c r="L21" i="22" s="1"/>
  <c r="M2257" i="22"/>
  <c r="G2257" i="22"/>
  <c r="I646" i="22" s="1"/>
  <c r="D2257" i="22"/>
  <c r="M42" i="17"/>
  <c r="P155" i="27" s="1"/>
  <c r="J42" i="17"/>
  <c r="L155" i="27" s="1"/>
  <c r="G42" i="17"/>
  <c r="H135" i="33" s="1"/>
  <c r="D42" i="17"/>
  <c r="D155" i="27" s="1"/>
  <c r="P1834" i="22"/>
  <c r="P755" i="22"/>
  <c r="P226" i="22"/>
  <c r="P1713" i="22"/>
  <c r="P1955" i="22"/>
  <c r="P1584" i="22"/>
  <c r="P2023" i="22"/>
  <c r="P1946" i="22"/>
  <c r="P1693" i="22"/>
  <c r="P852" i="22"/>
  <c r="P1894" i="22"/>
  <c r="P21" i="22"/>
  <c r="P1927" i="22"/>
  <c r="P587" i="22"/>
  <c r="P1252" i="22"/>
  <c r="P1983" i="22"/>
  <c r="P1610" i="22"/>
  <c r="P666" i="22"/>
  <c r="P1551" i="22"/>
  <c r="P792" i="22"/>
  <c r="P376" i="22"/>
  <c r="P2203" i="22"/>
  <c r="P1899" i="22"/>
  <c r="P1773" i="22"/>
  <c r="P1738" i="22"/>
  <c r="P2106" i="22"/>
  <c r="P2081" i="22"/>
  <c r="P1852" i="22"/>
  <c r="P1420" i="22"/>
  <c r="P1944" i="22"/>
  <c r="P1475" i="22"/>
  <c r="P1861" i="22"/>
  <c r="P2107" i="22"/>
  <c r="P2096" i="22"/>
  <c r="P1755" i="22"/>
  <c r="P1884" i="22"/>
  <c r="P1625" i="22"/>
  <c r="P1041" i="22"/>
  <c r="P2004" i="22"/>
  <c r="P1878" i="22"/>
  <c r="P512" i="22"/>
  <c r="P1390" i="22"/>
  <c r="P1932" i="22"/>
  <c r="P1877" i="22"/>
  <c r="P2099" i="22"/>
  <c r="P1576" i="22"/>
  <c r="P1122" i="22"/>
  <c r="P2052" i="22"/>
  <c r="P1749" i="22"/>
  <c r="P2080" i="22"/>
  <c r="P538" i="22"/>
  <c r="P1569" i="22"/>
  <c r="P1301" i="22"/>
  <c r="P1588" i="22"/>
  <c r="P1014" i="22"/>
  <c r="P1768" i="22"/>
  <c r="P1701" i="22"/>
  <c r="P298" i="22"/>
  <c r="P1909" i="22"/>
  <c r="P1173" i="22"/>
  <c r="P1838" i="22"/>
  <c r="P1891" i="22"/>
  <c r="P411" i="22"/>
  <c r="P284" i="22"/>
  <c r="P1912" i="22"/>
  <c r="P1136" i="22"/>
  <c r="P1945" i="22"/>
  <c r="P2048" i="22"/>
  <c r="P1673" i="22"/>
  <c r="P2002" i="22"/>
  <c r="P2255" i="22"/>
  <c r="P1672" i="22"/>
  <c r="P1554" i="22"/>
  <c r="P1733" i="22"/>
  <c r="P646" i="22"/>
  <c r="N1654" i="22"/>
  <c r="N1672" i="22"/>
  <c r="N1554" i="22"/>
  <c r="N1733" i="22"/>
  <c r="N646" i="22"/>
  <c r="N1834" i="22"/>
  <c r="N755" i="22"/>
  <c r="N226" i="22"/>
  <c r="N1713" i="22"/>
  <c r="N1955" i="22"/>
  <c r="N1584" i="22"/>
  <c r="N2023" i="22"/>
  <c r="N1946" i="22"/>
  <c r="N1693" i="22"/>
  <c r="N852" i="22"/>
  <c r="N1894" i="22"/>
  <c r="N21" i="22"/>
  <c r="N1927" i="22"/>
  <c r="N587" i="22"/>
  <c r="N1252" i="22"/>
  <c r="N1983" i="22"/>
  <c r="N1610" i="22"/>
  <c r="N666" i="22"/>
  <c r="N1551" i="22"/>
  <c r="N792" i="22"/>
  <c r="N376" i="22"/>
  <c r="N2203" i="22"/>
  <c r="N1899" i="22"/>
  <c r="N1773" i="22"/>
  <c r="N1738" i="22"/>
  <c r="N2106" i="22"/>
  <c r="N2081" i="22"/>
  <c r="N1852" i="22"/>
  <c r="N1420" i="22"/>
  <c r="N1944" i="22"/>
  <c r="N1475" i="22"/>
  <c r="N1861" i="22"/>
  <c r="N2107" i="22"/>
  <c r="N2096" i="22"/>
  <c r="N1755" i="22"/>
  <c r="N1884" i="22"/>
  <c r="N1625" i="22"/>
  <c r="N1041" i="22"/>
  <c r="N2004" i="22"/>
  <c r="N1878" i="22"/>
  <c r="N512" i="22"/>
  <c r="N1390" i="22"/>
  <c r="N1932" i="22"/>
  <c r="N1877" i="22"/>
  <c r="N2099" i="22"/>
  <c r="N1576" i="22"/>
  <c r="N1122" i="22"/>
  <c r="N2052" i="22"/>
  <c r="N1749" i="22"/>
  <c r="N2080" i="22"/>
  <c r="N538" i="22"/>
  <c r="N1569" i="22"/>
  <c r="N1301" i="22"/>
  <c r="L1877" i="22"/>
  <c r="K1654" i="22"/>
  <c r="K1672" i="22"/>
  <c r="K1554" i="22"/>
  <c r="K1733" i="22"/>
  <c r="K646" i="22"/>
  <c r="K1834" i="22"/>
  <c r="K755" i="22"/>
  <c r="K226" i="22"/>
  <c r="K1713" i="22"/>
  <c r="K1955" i="22"/>
  <c r="K1584" i="22"/>
  <c r="K2023" i="22"/>
  <c r="K1946" i="22"/>
  <c r="K1693" i="22"/>
  <c r="K852" i="22"/>
  <c r="K21" i="22"/>
  <c r="K1927" i="22"/>
  <c r="K587" i="22"/>
  <c r="K1252" i="22"/>
  <c r="K1983" i="22"/>
  <c r="K1610" i="22"/>
  <c r="K666" i="22"/>
  <c r="K1551" i="22"/>
  <c r="K792" i="22"/>
  <c r="K376" i="22"/>
  <c r="K2203" i="22"/>
  <c r="K1899" i="22"/>
  <c r="K1773" i="22"/>
  <c r="K1738" i="22"/>
  <c r="K2106" i="22"/>
  <c r="K2081" i="22"/>
  <c r="K1852" i="22"/>
  <c r="K1420" i="22"/>
  <c r="K1944" i="22"/>
  <c r="K1475" i="22"/>
  <c r="K1861" i="22"/>
  <c r="K2107" i="22"/>
  <c r="K2096" i="22"/>
  <c r="K1755" i="22"/>
  <c r="K1884" i="22"/>
  <c r="K1625" i="22"/>
  <c r="K1041" i="22"/>
  <c r="K2004" i="22"/>
  <c r="K1878" i="22"/>
  <c r="K512" i="22"/>
  <c r="K1390" i="22"/>
  <c r="K1932" i="22"/>
  <c r="K1877" i="22"/>
  <c r="K2099" i="22"/>
  <c r="K1576" i="22"/>
  <c r="K1122" i="22"/>
  <c r="K2052" i="22"/>
  <c r="K1749" i="22"/>
  <c r="K2080" i="22"/>
  <c r="K538" i="22"/>
  <c r="K1569" i="22"/>
  <c r="K1301" i="22"/>
  <c r="H1654" i="22"/>
  <c r="H1672" i="22"/>
  <c r="H1554" i="22"/>
  <c r="H646" i="22"/>
  <c r="H755" i="22"/>
  <c r="H226" i="22"/>
  <c r="H1713" i="22"/>
  <c r="H1955" i="22"/>
  <c r="H852" i="22"/>
  <c r="H21" i="22"/>
  <c r="H1927" i="22"/>
  <c r="H587" i="22"/>
  <c r="H1252" i="22"/>
  <c r="H1610" i="22"/>
  <c r="H666" i="22"/>
  <c r="H1551" i="22"/>
  <c r="H792" i="22"/>
  <c r="H376" i="22"/>
  <c r="H1773" i="22"/>
  <c r="H2106" i="22"/>
  <c r="H2081" i="22"/>
  <c r="H1420" i="22"/>
  <c r="H1475" i="22"/>
  <c r="H1861" i="22"/>
  <c r="H2107" i="22"/>
  <c r="H1755" i="22"/>
  <c r="H1884" i="22"/>
  <c r="H1625" i="22"/>
  <c r="H1041" i="22"/>
  <c r="H512" i="22"/>
  <c r="H1932" i="22"/>
  <c r="H1122" i="22"/>
  <c r="H538" i="22"/>
  <c r="H1301" i="22"/>
  <c r="E1654" i="22"/>
  <c r="E1672" i="22"/>
  <c r="E1554" i="22"/>
  <c r="E1733" i="22"/>
  <c r="E646" i="22"/>
  <c r="E1834" i="22"/>
  <c r="E755" i="22"/>
  <c r="E226" i="22"/>
  <c r="E1955" i="22"/>
  <c r="E1584" i="22"/>
  <c r="E2023" i="22"/>
  <c r="E1693" i="22"/>
  <c r="E852" i="22"/>
  <c r="E1894" i="22"/>
  <c r="E21" i="22"/>
  <c r="E1927" i="22"/>
  <c r="E587" i="22"/>
  <c r="E1252" i="22"/>
  <c r="E1983" i="22"/>
  <c r="E1610" i="22"/>
  <c r="E666" i="22"/>
  <c r="E1551" i="22"/>
  <c r="E792" i="22"/>
  <c r="E376" i="22"/>
  <c r="E2203" i="22"/>
  <c r="E1899" i="22"/>
  <c r="E1773" i="22"/>
  <c r="E1738" i="22"/>
  <c r="E2106" i="22"/>
  <c r="E2081" i="22"/>
  <c r="E1852" i="22"/>
  <c r="E1420" i="22"/>
  <c r="E1944" i="22"/>
  <c r="E1861" i="22"/>
  <c r="E2107" i="22"/>
  <c r="E2096" i="22"/>
  <c r="E1884" i="22"/>
  <c r="E1625" i="22"/>
  <c r="E1041" i="22"/>
  <c r="E2004" i="22"/>
  <c r="E1878" i="22"/>
  <c r="E512" i="22"/>
  <c r="E1390" i="22"/>
  <c r="E1932" i="22"/>
  <c r="E1877" i="22"/>
  <c r="E1576" i="22"/>
  <c r="E1122" i="22"/>
  <c r="E2052" i="22"/>
  <c r="E1749" i="22"/>
  <c r="E538" i="22"/>
  <c r="E1569" i="22"/>
  <c r="E1301" i="22"/>
  <c r="E454" i="22"/>
  <c r="E393" i="22"/>
  <c r="E1110" i="22"/>
  <c r="E195" i="22"/>
  <c r="E464" i="22"/>
  <c r="E412" i="22"/>
  <c r="E1462" i="22"/>
  <c r="E895" i="22"/>
  <c r="E922" i="22"/>
  <c r="E445" i="22"/>
  <c r="E56" i="22"/>
  <c r="E19" i="22"/>
  <c r="E213" i="22"/>
  <c r="E9" i="22"/>
  <c r="E228" i="22"/>
  <c r="E297" i="22"/>
  <c r="E356" i="22"/>
  <c r="E93" i="22"/>
  <c r="E86" i="22"/>
  <c r="E935" i="22"/>
  <c r="E375" i="22"/>
  <c r="E89" i="22"/>
  <c r="E102" i="22"/>
  <c r="E250" i="22"/>
  <c r="E650" i="22"/>
  <c r="E531" i="22"/>
  <c r="E1450" i="22"/>
  <c r="E1350" i="22"/>
  <c r="E374" i="22"/>
  <c r="E694" i="22"/>
  <c r="E475" i="22"/>
  <c r="E160" i="22"/>
  <c r="E843" i="22"/>
  <c r="E824" i="22"/>
  <c r="E2097" i="22"/>
  <c r="E718" i="22"/>
  <c r="E1213" i="22"/>
  <c r="E370" i="22"/>
  <c r="E279" i="22"/>
  <c r="E1258" i="22"/>
  <c r="E2095" i="22"/>
  <c r="E1388" i="22"/>
  <c r="E2119" i="22"/>
  <c r="E2093" i="22"/>
  <c r="E203" i="22"/>
  <c r="E108" i="22"/>
  <c r="E1479" i="22"/>
  <c r="E322" i="22"/>
  <c r="E1614" i="22"/>
  <c r="E669" i="22"/>
  <c r="E1366" i="22"/>
  <c r="E477" i="22"/>
  <c r="E142" i="22"/>
  <c r="E241" i="22"/>
  <c r="E346" i="22"/>
  <c r="E2031" i="22"/>
  <c r="E29" i="22"/>
  <c r="E813" i="22"/>
  <c r="E491" i="22"/>
  <c r="E210" i="22"/>
  <c r="E1577" i="22"/>
  <c r="E35" i="22"/>
  <c r="E872" i="22"/>
  <c r="E1636" i="22"/>
  <c r="E1227" i="22"/>
  <c r="E683" i="22"/>
  <c r="E155" i="22"/>
  <c r="E867" i="22"/>
  <c r="E912" i="22"/>
  <c r="E673" i="22"/>
  <c r="E1685" i="22"/>
  <c r="E126" i="22"/>
  <c r="E1460" i="22"/>
  <c r="E188" i="22"/>
  <c r="E174" i="22"/>
  <c r="E995" i="22"/>
  <c r="E654" i="22"/>
  <c r="E707" i="22"/>
  <c r="E634" i="22"/>
  <c r="E926" i="22"/>
  <c r="E527" i="22"/>
  <c r="E1542" i="22"/>
  <c r="E918" i="22"/>
  <c r="E417" i="22"/>
  <c r="E606" i="22"/>
  <c r="E462" i="22"/>
  <c r="E1032" i="22"/>
  <c r="E266" i="22"/>
  <c r="E152" i="22"/>
  <c r="E461" i="22"/>
  <c r="E862" i="22"/>
  <c r="E260" i="22"/>
  <c r="E1552" i="22"/>
  <c r="E217" i="22"/>
  <c r="E1667" i="22"/>
  <c r="E604" i="22"/>
  <c r="E651" i="22"/>
  <c r="E1548" i="22"/>
  <c r="E308" i="22"/>
  <c r="E1170" i="22"/>
  <c r="E1568" i="22"/>
  <c r="E603" i="22"/>
  <c r="E819" i="22"/>
  <c r="E403" i="22"/>
  <c r="E468" i="22"/>
  <c r="E1361" i="22"/>
  <c r="E735" i="22"/>
  <c r="E1695" i="22"/>
  <c r="E535" i="22"/>
  <c r="E899" i="22"/>
  <c r="E873" i="22"/>
  <c r="E1747" i="22"/>
  <c r="E442" i="22"/>
  <c r="E187" i="22"/>
  <c r="E1523" i="22"/>
  <c r="E689" i="22"/>
  <c r="E1679" i="22"/>
  <c r="E312" i="22"/>
  <c r="E1807" i="22"/>
  <c r="E113" i="22"/>
  <c r="E247" i="22"/>
  <c r="E992" i="22"/>
  <c r="E1868" i="22"/>
  <c r="E193" i="22"/>
  <c r="E656" i="22"/>
  <c r="E410" i="22"/>
  <c r="E1181" i="22"/>
  <c r="E698" i="22"/>
  <c r="E469" i="22"/>
  <c r="E714" i="22"/>
  <c r="E745" i="22"/>
  <c r="E350" i="22"/>
  <c r="E114" i="22"/>
  <c r="E539" i="22"/>
  <c r="E581" i="22"/>
  <c r="E480" i="22"/>
  <c r="E982" i="22"/>
  <c r="E1363" i="22"/>
  <c r="E794" i="22"/>
  <c r="E548" i="22"/>
  <c r="E77" i="22"/>
  <c r="E1228" i="22"/>
  <c r="E511" i="22"/>
  <c r="E290" i="22"/>
  <c r="E258" i="22"/>
  <c r="E291" i="22"/>
  <c r="E617" i="22"/>
  <c r="E44" i="22"/>
  <c r="E503" i="22"/>
  <c r="E644" i="22"/>
  <c r="E1111" i="22"/>
  <c r="E1113" i="22"/>
  <c r="E334" i="22"/>
  <c r="E287" i="22"/>
  <c r="E211" i="22"/>
  <c r="E556" i="22"/>
  <c r="E1566" i="22"/>
  <c r="E938" i="22"/>
  <c r="E1333" i="22"/>
  <c r="E1292" i="22"/>
  <c r="E803" i="22"/>
  <c r="E1476" i="22"/>
  <c r="E1029" i="22"/>
  <c r="E798" i="22"/>
  <c r="E1645" i="22"/>
  <c r="E1075" i="22"/>
  <c r="E733" i="22"/>
  <c r="E834" i="22"/>
  <c r="E423" i="22"/>
  <c r="E1444" i="22"/>
  <c r="E1337" i="22"/>
  <c r="E2053" i="22"/>
  <c r="E140" i="22"/>
  <c r="E1777" i="22"/>
  <c r="E24" i="22"/>
  <c r="E164" i="22"/>
  <c r="E2017" i="22"/>
  <c r="E1621" i="22"/>
  <c r="E1849" i="22"/>
  <c r="E1467" i="22"/>
  <c r="E466" i="22"/>
  <c r="E1781" i="22"/>
  <c r="E1521" i="22"/>
  <c r="E546" i="22"/>
  <c r="E209" i="22"/>
  <c r="E1595" i="22"/>
  <c r="E1360" i="22"/>
  <c r="E509" i="22"/>
  <c r="E14" i="22"/>
  <c r="E1789" i="22"/>
  <c r="E710" i="22"/>
  <c r="E1956" i="22"/>
  <c r="E479" i="22"/>
  <c r="E1739" i="22"/>
  <c r="E822" i="22"/>
  <c r="E359" i="22"/>
  <c r="E1563" i="22"/>
  <c r="E729" i="22"/>
  <c r="E1546" i="22"/>
  <c r="E1054" i="22"/>
  <c r="E1741" i="22"/>
  <c r="E659" i="22"/>
  <c r="E1628" i="22"/>
  <c r="E910" i="22"/>
  <c r="E1725" i="22"/>
  <c r="E72" i="22"/>
  <c r="E47" i="22"/>
  <c r="E131" i="22"/>
  <c r="E16" i="22"/>
  <c r="E76" i="22"/>
  <c r="E8" i="22"/>
  <c r="E110" i="22"/>
  <c r="E183" i="22"/>
  <c r="E34" i="22"/>
  <c r="E81" i="22"/>
  <c r="E42" i="22"/>
  <c r="E71" i="22"/>
  <c r="E67" i="22"/>
  <c r="E54" i="22"/>
  <c r="E78" i="22"/>
  <c r="E68" i="22"/>
  <c r="E648" i="22"/>
  <c r="E615" i="22"/>
  <c r="E40" i="22"/>
  <c r="E79" i="22"/>
  <c r="E611" i="22"/>
  <c r="E1413" i="22"/>
  <c r="E1753" i="22"/>
  <c r="E157" i="22"/>
  <c r="E764" i="22"/>
  <c r="E569" i="22"/>
  <c r="E1241" i="22"/>
  <c r="E955" i="22"/>
  <c r="E1423" i="22"/>
  <c r="E1330" i="22"/>
  <c r="E1296" i="22"/>
  <c r="E1372" i="22"/>
  <c r="E790" i="22"/>
  <c r="E434" i="22"/>
  <c r="E1220" i="22"/>
  <c r="E1931" i="22"/>
  <c r="E984" i="22"/>
  <c r="E1271" i="22"/>
  <c r="E2063" i="22"/>
  <c r="E452" i="22"/>
  <c r="E1642" i="22"/>
  <c r="E781" i="22"/>
  <c r="E836" i="22"/>
  <c r="E880" i="22"/>
  <c r="E757" i="22"/>
  <c r="E259" i="22"/>
  <c r="E205" i="22"/>
  <c r="E139" i="22"/>
  <c r="E331" i="22"/>
  <c r="E252" i="22"/>
  <c r="E58" i="22"/>
  <c r="E568" i="22"/>
  <c r="E281" i="22"/>
  <c r="E244" i="22"/>
  <c r="E731" i="22"/>
  <c r="E820" i="22"/>
  <c r="E163" i="22"/>
  <c r="E133" i="22"/>
  <c r="E900" i="22"/>
  <c r="E48" i="22"/>
  <c r="E560" i="22"/>
  <c r="E449" i="22"/>
  <c r="E12" i="22"/>
  <c r="E431" i="22"/>
  <c r="E842" i="22"/>
  <c r="E166" i="22"/>
  <c r="E1309" i="22"/>
  <c r="E286" i="22"/>
  <c r="E380" i="22"/>
  <c r="E97" i="22"/>
  <c r="E230" i="22"/>
  <c r="E557" i="22"/>
  <c r="E207" i="22"/>
  <c r="E200" i="22"/>
  <c r="E295" i="22"/>
  <c r="E197" i="22"/>
  <c r="E277" i="22"/>
  <c r="E1607" i="22"/>
  <c r="E128" i="22"/>
  <c r="E1291" i="22"/>
  <c r="E626" i="22"/>
  <c r="E976" i="22"/>
  <c r="E361" i="22"/>
  <c r="E171" i="22"/>
  <c r="E940" i="22"/>
  <c r="E378" i="22"/>
  <c r="E1329" i="22"/>
  <c r="E325" i="22"/>
  <c r="E31" i="22"/>
  <c r="E782" i="22"/>
  <c r="E590" i="22"/>
  <c r="E985" i="22"/>
  <c r="E1631" i="22"/>
  <c r="E1364" i="22"/>
  <c r="E680" i="22"/>
  <c r="E1509" i="22"/>
  <c r="E1763" i="22"/>
  <c r="E381" i="22"/>
  <c r="E339" i="22"/>
  <c r="E1280" i="22"/>
  <c r="E1156" i="22"/>
  <c r="E1247" i="22"/>
  <c r="E1307" i="22"/>
  <c r="E1236" i="22"/>
  <c r="E1212" i="22"/>
  <c r="E1196" i="22"/>
  <c r="E314" i="22"/>
  <c r="E573" i="22"/>
  <c r="E775" i="22"/>
  <c r="E1123" i="22"/>
  <c r="E1508" i="22"/>
  <c r="E969" i="22"/>
  <c r="E191" i="22"/>
  <c r="E99" i="22"/>
  <c r="E939" i="22"/>
  <c r="E610" i="22"/>
  <c r="E1169" i="22"/>
  <c r="E595" i="22"/>
  <c r="E168" i="22"/>
  <c r="E1368" i="22"/>
  <c r="E194" i="22"/>
  <c r="E816" i="22"/>
  <c r="E793" i="22"/>
  <c r="E769" i="22"/>
  <c r="E1016" i="22"/>
  <c r="E1277" i="22"/>
  <c r="E800" i="22"/>
  <c r="E344" i="22"/>
  <c r="E1622" i="22"/>
  <c r="E514" i="22"/>
  <c r="E1274" i="22"/>
  <c r="E593" i="22"/>
  <c r="E623" i="22"/>
  <c r="E518" i="22"/>
  <c r="E455" i="22"/>
  <c r="E765" i="22"/>
  <c r="E215" i="22"/>
  <c r="E487" i="22"/>
  <c r="E362" i="22"/>
  <c r="E404" i="22"/>
  <c r="E672" i="22"/>
  <c r="E1203" i="22"/>
  <c r="E526" i="22"/>
  <c r="E855" i="22"/>
  <c r="E1305" i="22"/>
  <c r="E1587" i="22"/>
  <c r="E265" i="22"/>
  <c r="E898" i="22"/>
  <c r="E789" i="22"/>
  <c r="E1331" i="22"/>
  <c r="E1605" i="22"/>
  <c r="E725" i="22"/>
  <c r="E1063" i="22"/>
  <c r="E870" i="22"/>
  <c r="E435" i="22"/>
  <c r="E594" i="22"/>
  <c r="E1224" i="22"/>
  <c r="E1565" i="22"/>
  <c r="E1381" i="22"/>
  <c r="E913" i="22"/>
  <c r="E502" i="22"/>
  <c r="E388" i="22"/>
  <c r="E1457" i="22"/>
  <c r="E994" i="22"/>
  <c r="E915" i="22"/>
  <c r="E1281" i="22"/>
  <c r="E481" i="22"/>
  <c r="E979" i="22"/>
  <c r="E685" i="22"/>
  <c r="E934" i="22"/>
  <c r="E741" i="22"/>
  <c r="E564" i="22"/>
  <c r="E1044" i="22"/>
  <c r="E996" i="22"/>
  <c r="E384" i="22"/>
  <c r="E1211" i="22"/>
  <c r="E825" i="22"/>
  <c r="E1007" i="22"/>
  <c r="E1166" i="22"/>
  <c r="E1151" i="22"/>
  <c r="E591" i="22"/>
  <c r="E1028" i="22"/>
  <c r="E883" i="22"/>
  <c r="E1199" i="22"/>
  <c r="E784" i="22"/>
  <c r="E181" i="22"/>
  <c r="E467" i="22"/>
  <c r="E251" i="22"/>
  <c r="E1299" i="22"/>
  <c r="E1937" i="22"/>
  <c r="E1432" i="22"/>
  <c r="E1321" i="22"/>
  <c r="E1424" i="22"/>
  <c r="E911" i="22"/>
  <c r="E1171" i="22"/>
  <c r="E1398" i="22"/>
  <c r="E465" i="22"/>
  <c r="E1318" i="22"/>
  <c r="E1065" i="22"/>
  <c r="E1411" i="22"/>
  <c r="E553" i="22"/>
  <c r="E1758" i="22"/>
  <c r="E100" i="22"/>
  <c r="E1040" i="22"/>
  <c r="E828" i="22"/>
  <c r="E138" i="22"/>
  <c r="E584" i="22"/>
  <c r="E987" i="22"/>
  <c r="E607" i="22"/>
  <c r="E1055" i="22"/>
  <c r="E575" i="22"/>
  <c r="E1096" i="22"/>
  <c r="E1085" i="22"/>
  <c r="E570" i="22"/>
  <c r="E1006" i="22"/>
  <c r="E407" i="22"/>
  <c r="E264" i="22"/>
  <c r="E1359" i="22"/>
  <c r="E1317" i="22"/>
  <c r="E1262" i="22"/>
  <c r="E415" i="22"/>
  <c r="E1152" i="22"/>
  <c r="E186" i="22"/>
  <c r="E960" i="22"/>
  <c r="E1383" i="22"/>
  <c r="E549" i="22"/>
  <c r="E717" i="22"/>
  <c r="E1081" i="22"/>
  <c r="E206" i="22"/>
  <c r="E154" i="22"/>
  <c r="E944" i="22"/>
  <c r="E1547" i="22"/>
  <c r="E805" i="22"/>
  <c r="E613" i="22"/>
  <c r="E967" i="22"/>
  <c r="E460" i="22"/>
  <c r="E544" i="22"/>
  <c r="E886" i="22"/>
  <c r="E858" i="22"/>
  <c r="E841" i="22"/>
  <c r="E1712" i="22"/>
  <c r="E1128" i="22"/>
  <c r="E368" i="22"/>
  <c r="E1448" i="22"/>
  <c r="E309" i="22"/>
  <c r="E951" i="22"/>
  <c r="E1702" i="22"/>
  <c r="E1854" i="22"/>
  <c r="E369" i="22"/>
  <c r="E1516" i="22"/>
  <c r="E365" i="22"/>
  <c r="E567" i="22"/>
  <c r="E1265" i="22"/>
  <c r="E343" i="22"/>
  <c r="E1385" i="22"/>
  <c r="E882" i="22"/>
  <c r="E530" i="22"/>
  <c r="E212" i="22"/>
  <c r="E758" i="22"/>
  <c r="E1017" i="22"/>
  <c r="E1658" i="22"/>
  <c r="E1023" i="22"/>
  <c r="E2059" i="22"/>
  <c r="E428" i="22"/>
  <c r="E1922" i="22"/>
  <c r="E1662" i="22"/>
  <c r="E890" i="22"/>
  <c r="E413" i="22"/>
  <c r="E945" i="22"/>
  <c r="E801" i="22"/>
  <c r="E13" i="22"/>
  <c r="E1389" i="22"/>
  <c r="E1678" i="22"/>
  <c r="E1477" i="22"/>
  <c r="E808" i="22"/>
  <c r="E397" i="22"/>
  <c r="E970" i="22"/>
  <c r="E631" i="22"/>
  <c r="E795" i="22"/>
  <c r="E968" i="22"/>
  <c r="E1441" i="22"/>
  <c r="E472" i="22"/>
  <c r="E1021" i="22"/>
  <c r="E145" i="22"/>
  <c r="E1706" i="22"/>
  <c r="E859" i="22"/>
  <c r="E1880" i="22"/>
  <c r="E1176" i="22"/>
  <c r="E1200" i="22"/>
  <c r="E1746" i="22"/>
  <c r="E959" i="22"/>
  <c r="E1907" i="22"/>
  <c r="E232" i="22"/>
  <c r="E658" i="22"/>
  <c r="E1344" i="22"/>
  <c r="E426" i="22"/>
  <c r="E96" i="22"/>
  <c r="E1365" i="22"/>
  <c r="E1514" i="22"/>
  <c r="E130" i="22"/>
  <c r="E1970" i="22"/>
  <c r="E1581" i="22"/>
  <c r="E324" i="22"/>
  <c r="E1108" i="22"/>
  <c r="E740" i="22"/>
  <c r="E643" i="22"/>
  <c r="E1186" i="22"/>
  <c r="E1697" i="22"/>
  <c r="E1938" i="22"/>
  <c r="E582" i="22"/>
  <c r="E288" i="22"/>
  <c r="E562" i="22"/>
  <c r="E963" i="22"/>
  <c r="E1080" i="22"/>
  <c r="E1048" i="22"/>
  <c r="E529" i="22"/>
  <c r="E1382" i="22"/>
  <c r="E173" i="22"/>
  <c r="E523" i="22"/>
  <c r="E1426" i="22"/>
  <c r="E904" i="22"/>
  <c r="E45" i="22"/>
  <c r="E39" i="22"/>
  <c r="E1396" i="22"/>
  <c r="E608" i="22"/>
  <c r="E49" i="22"/>
  <c r="E1536" i="22"/>
  <c r="E1808" i="22"/>
  <c r="E845" i="22"/>
  <c r="E1648" i="22"/>
  <c r="E619" i="22"/>
  <c r="E1019" i="22"/>
  <c r="E1219" i="22"/>
  <c r="E1596" i="22"/>
  <c r="E1704" i="22"/>
  <c r="E1097" i="22"/>
  <c r="E1026" i="22"/>
  <c r="E930" i="22"/>
  <c r="E865" i="22"/>
  <c r="E720" i="22"/>
  <c r="E15" i="22"/>
  <c r="E703" i="22"/>
  <c r="E1599" i="22"/>
  <c r="E1013" i="22"/>
  <c r="E329" i="22"/>
  <c r="E978" i="22"/>
  <c r="E345" i="22"/>
  <c r="E137" i="22"/>
  <c r="E437" i="22"/>
  <c r="E135" i="22"/>
  <c r="E1335" i="22"/>
  <c r="E812" i="22"/>
  <c r="E763" i="22"/>
  <c r="E429" i="22"/>
  <c r="E697" i="22"/>
  <c r="E342" i="22"/>
  <c r="E1320" i="22"/>
  <c r="E51" i="22"/>
  <c r="E229" i="22"/>
  <c r="E677" i="22"/>
  <c r="E728" i="22"/>
  <c r="E1386" i="22"/>
  <c r="E396" i="22"/>
  <c r="E601" i="22"/>
  <c r="E91" i="22"/>
  <c r="E554" i="22"/>
  <c r="E1184" i="22"/>
  <c r="E528" i="22"/>
  <c r="E146" i="22"/>
  <c r="E74" i="22"/>
  <c r="E724" i="22"/>
  <c r="E1290" i="22"/>
  <c r="E692" i="22"/>
  <c r="E117" i="22"/>
  <c r="E778" i="22"/>
  <c r="E37" i="22"/>
  <c r="E629" i="22"/>
  <c r="E10" i="22"/>
  <c r="E1443" i="22"/>
  <c r="E177" i="22"/>
  <c r="E498" i="22"/>
  <c r="E98" i="22"/>
  <c r="E53" i="22"/>
  <c r="E599" i="22"/>
  <c r="E159" i="22"/>
  <c r="E687" i="22"/>
  <c r="E746" i="22"/>
  <c r="E262" i="22"/>
  <c r="E961" i="22"/>
  <c r="E313" i="22"/>
  <c r="E336" i="22"/>
  <c r="E1210" i="22"/>
  <c r="E786" i="22"/>
  <c r="E167" i="22"/>
  <c r="E739" i="22"/>
  <c r="E389" i="22"/>
  <c r="E109" i="22"/>
  <c r="E1246" i="22"/>
  <c r="E690" i="22"/>
  <c r="E27" i="22"/>
  <c r="E17" i="22"/>
  <c r="E533" i="22"/>
  <c r="E66" i="22"/>
  <c r="E1454" i="22"/>
  <c r="E332" i="22"/>
  <c r="E625" i="22"/>
  <c r="E580" i="22"/>
  <c r="E602" i="22"/>
  <c r="E1855" i="22"/>
  <c r="E275" i="22"/>
  <c r="E706" i="22"/>
  <c r="E1839" i="22"/>
  <c r="E92" i="22"/>
  <c r="E1197" i="22"/>
  <c r="E1214" i="22"/>
  <c r="E695" i="22"/>
  <c r="E184" i="22"/>
  <c r="E749" i="22"/>
  <c r="E307" i="22"/>
  <c r="E1659" i="22"/>
  <c r="E1223" i="22"/>
  <c r="E767" i="22"/>
  <c r="E60" i="22"/>
  <c r="E311" i="22"/>
  <c r="E1248" i="22"/>
  <c r="E555" i="22"/>
  <c r="E360" i="22"/>
  <c r="E655" i="22"/>
  <c r="E224" i="22"/>
  <c r="E235" i="22"/>
  <c r="E1269" i="22"/>
  <c r="E271" i="22"/>
  <c r="E347" i="22"/>
  <c r="E390" i="22"/>
  <c r="E668" i="22"/>
  <c r="E947" i="22"/>
  <c r="E238" i="22"/>
  <c r="E579" i="22"/>
  <c r="E983" i="22"/>
  <c r="E1720" i="22"/>
  <c r="E104" i="22"/>
  <c r="E499" i="22"/>
  <c r="E300" i="22"/>
  <c r="E1112" i="22"/>
  <c r="E448" i="22"/>
  <c r="E33" i="22"/>
  <c r="E25" i="22"/>
  <c r="E1253" i="22"/>
  <c r="E162" i="22"/>
  <c r="E52" i="22"/>
  <c r="E340" i="22"/>
  <c r="E427" i="22"/>
  <c r="E457" i="22"/>
  <c r="E333" i="22"/>
  <c r="E220" i="22"/>
  <c r="E430" i="22"/>
  <c r="E127" i="22"/>
  <c r="E1072" i="22"/>
  <c r="E121" i="22"/>
  <c r="E50" i="22"/>
  <c r="E70" i="22"/>
  <c r="E734" i="22"/>
  <c r="E255" i="22"/>
  <c r="E1392" i="22"/>
  <c r="E1189" i="22"/>
  <c r="E889" i="22"/>
  <c r="E1164" i="22"/>
  <c r="E1362" i="22"/>
  <c r="E190" i="22"/>
  <c r="E1933" i="22"/>
  <c r="E804" i="22"/>
  <c r="E596" i="22"/>
  <c r="E891" i="22"/>
  <c r="E1349" i="22"/>
  <c r="E471" i="22"/>
  <c r="E1463" i="22"/>
  <c r="E1194" i="22"/>
  <c r="E1052" i="22"/>
  <c r="E931" i="22"/>
  <c r="E636" i="22"/>
  <c r="E1473" i="22"/>
  <c r="E702" i="22"/>
  <c r="E1288" i="22"/>
  <c r="E881" i="22"/>
  <c r="E988" i="22"/>
  <c r="E561" i="22"/>
  <c r="E1819" i="22"/>
  <c r="E1759" i="22"/>
  <c r="E1159" i="22"/>
  <c r="E1279" i="22"/>
  <c r="E1091" i="22"/>
  <c r="E1145" i="22"/>
  <c r="E869" i="22"/>
  <c r="E196" i="22"/>
  <c r="E639" i="22"/>
  <c r="E1322" i="22"/>
  <c r="E1537" i="22"/>
  <c r="E543" i="22"/>
  <c r="E1492" i="22"/>
  <c r="E1086" i="22"/>
  <c r="E1158" i="22"/>
  <c r="E1256" i="22"/>
  <c r="E327" i="22"/>
  <c r="E1268" i="22"/>
  <c r="E649" i="22"/>
  <c r="E1190" i="22"/>
  <c r="E908" i="22"/>
  <c r="E1711" i="22"/>
  <c r="E1043" i="22"/>
  <c r="E268" i="22"/>
  <c r="E1216" i="22"/>
  <c r="E134" i="22"/>
  <c r="E32" i="22"/>
  <c r="E484" i="22"/>
  <c r="E732" i="22"/>
  <c r="E1531" i="22"/>
  <c r="E956" i="22"/>
  <c r="E1532" i="22"/>
  <c r="E1429" i="22"/>
  <c r="E827" i="22"/>
  <c r="E972" i="22"/>
  <c r="E1125" i="22"/>
  <c r="E773" i="22"/>
  <c r="E583" i="22"/>
  <c r="E256" i="22"/>
  <c r="E1079" i="22"/>
  <c r="E743" i="22"/>
  <c r="E221" i="22"/>
  <c r="E1146" i="22"/>
  <c r="E338" i="22"/>
  <c r="E1222" i="22"/>
  <c r="E750" i="22"/>
  <c r="E1394" i="22"/>
  <c r="E326" i="22"/>
  <c r="E304" i="22"/>
  <c r="E1036" i="22"/>
  <c r="E1282" i="22"/>
  <c r="E444" i="22"/>
  <c r="E990" i="22"/>
  <c r="E1495" i="22"/>
  <c r="E306" i="22"/>
  <c r="E676" i="22"/>
  <c r="E709" i="22"/>
  <c r="E641" i="22"/>
  <c r="E1138" i="22"/>
  <c r="E1182" i="22"/>
  <c r="E204" i="22"/>
  <c r="E1161" i="22"/>
  <c r="E1188" i="22"/>
  <c r="E1233" i="22"/>
  <c r="E723" i="22"/>
  <c r="E1651" i="22"/>
  <c r="E1310" i="22"/>
  <c r="E679" i="22"/>
  <c r="E762" i="22"/>
  <c r="E1155" i="22"/>
  <c r="E1195" i="22"/>
  <c r="E1502" i="22"/>
  <c r="E82" i="22"/>
  <c r="E806" i="22"/>
  <c r="E1094" i="22"/>
  <c r="E932" i="22"/>
  <c r="E667" i="22"/>
  <c r="E310" i="22"/>
  <c r="E124" i="22"/>
  <c r="E1949" i="22"/>
  <c r="E470" i="22"/>
  <c r="E1062" i="22"/>
  <c r="E149" i="22"/>
  <c r="E779" i="22"/>
  <c r="E1038" i="22"/>
  <c r="E857" i="22"/>
  <c r="E600" i="22"/>
  <c r="E274" i="22"/>
  <c r="E1416" i="22"/>
  <c r="E122" i="22"/>
  <c r="E73" i="22"/>
  <c r="E231" i="22"/>
  <c r="E971" i="22"/>
  <c r="E1056" i="22"/>
  <c r="E116" i="22"/>
  <c r="E387" i="22"/>
  <c r="E1115" i="22"/>
  <c r="E1405" i="22"/>
  <c r="E766" i="22"/>
  <c r="E1002" i="22"/>
  <c r="E335" i="22"/>
  <c r="E202" i="22"/>
  <c r="E756" i="22"/>
  <c r="E447" i="22"/>
  <c r="E919" i="22"/>
  <c r="E1579" i="22"/>
  <c r="E422" i="22"/>
  <c r="E630" i="22"/>
  <c r="E1025" i="22"/>
  <c r="E1300" i="22"/>
  <c r="E323" i="22"/>
  <c r="E223" i="22"/>
  <c r="E421" i="22"/>
  <c r="E585" i="22"/>
  <c r="E1438" i="22"/>
  <c r="E1109" i="22"/>
  <c r="E572" i="22"/>
  <c r="E1101" i="22"/>
  <c r="E1304" i="22"/>
  <c r="E303" i="22"/>
  <c r="E1255" i="22"/>
  <c r="E693" i="22"/>
  <c r="E989" i="22"/>
  <c r="E385" i="22"/>
  <c r="E516" i="22"/>
  <c r="E622" i="22"/>
  <c r="E791" i="22"/>
  <c r="E482" i="22"/>
  <c r="E1555" i="22"/>
  <c r="E823" i="22"/>
  <c r="E233" i="22"/>
  <c r="E537" i="22"/>
  <c r="E65" i="22"/>
  <c r="E663" i="22"/>
  <c r="E147" i="22"/>
  <c r="E1998" i="22"/>
  <c r="E2035" i="22"/>
  <c r="E598" i="22"/>
  <c r="E991" i="22"/>
  <c r="E43" i="22"/>
  <c r="E1836" i="22"/>
  <c r="E236" i="22"/>
  <c r="E490" i="22"/>
  <c r="E1543" i="22"/>
  <c r="E459" i="22"/>
  <c r="E1347" i="22"/>
  <c r="E609" i="22"/>
  <c r="E1958" i="22"/>
  <c r="E520" i="22"/>
  <c r="E95" i="22"/>
  <c r="E185" i="22"/>
  <c r="E64" i="22"/>
  <c r="E1139" i="22"/>
  <c r="E1655" i="22"/>
  <c r="E272" i="22"/>
  <c r="E38" i="22"/>
  <c r="E2090" i="22"/>
  <c r="E2120" i="22"/>
  <c r="E1575" i="22"/>
  <c r="E75" i="22"/>
  <c r="E276" i="22"/>
  <c r="E1677" i="22"/>
  <c r="E1708" i="22"/>
  <c r="E357" i="22"/>
  <c r="E18" i="22"/>
  <c r="E214" i="22"/>
  <c r="E586" i="22"/>
  <c r="E386" i="22"/>
  <c r="E62" i="22"/>
  <c r="E1160" i="22"/>
  <c r="E88" i="22"/>
  <c r="E495" i="22"/>
  <c r="E1820" i="22"/>
  <c r="E2200" i="22"/>
  <c r="E486" i="22"/>
  <c r="E1165" i="22"/>
  <c r="E1005" i="22"/>
  <c r="E1202" i="22"/>
  <c r="E1400" i="22"/>
  <c r="E722" i="22"/>
  <c r="E1419" i="22"/>
  <c r="E1874" i="22"/>
  <c r="E1141" i="22"/>
  <c r="E894" i="22"/>
  <c r="E1900" i="22"/>
  <c r="E1340" i="22"/>
  <c r="E1480" i="22"/>
  <c r="E924" i="22"/>
  <c r="E1498" i="22"/>
  <c r="E1582" i="22"/>
  <c r="E2009" i="22"/>
  <c r="E1821" i="22"/>
  <c r="E305" i="22"/>
  <c r="E682" i="22"/>
  <c r="E1527" i="22"/>
  <c r="E242" i="22"/>
  <c r="E524" i="22"/>
  <c r="E1489" i="22"/>
  <c r="E1954" i="22"/>
  <c r="E1803" i="22"/>
  <c r="E1671" i="22"/>
  <c r="E566" i="22"/>
  <c r="E510" i="22"/>
  <c r="E1856" i="22"/>
  <c r="E105" i="22"/>
  <c r="E888" i="22"/>
  <c r="E1612" i="22"/>
  <c r="E1620" i="22"/>
  <c r="E652" i="22"/>
  <c r="E1952" i="22"/>
  <c r="E1873" i="22"/>
  <c r="E269" i="22"/>
  <c r="E1440" i="22"/>
  <c r="E1851" i="22"/>
  <c r="E2211" i="22"/>
  <c r="E1724" i="22"/>
  <c r="E2131" i="22"/>
  <c r="E1796" i="22"/>
  <c r="E1674" i="22"/>
  <c r="E821" i="22"/>
  <c r="E2032" i="22"/>
  <c r="E1437" i="22"/>
  <c r="E2012" i="22"/>
  <c r="E1037" i="22"/>
  <c r="E1384" i="22"/>
  <c r="E751" i="22"/>
  <c r="E1557" i="22"/>
  <c r="E1341" i="22"/>
  <c r="E1490" i="22"/>
  <c r="E1822" i="22"/>
  <c r="E2111" i="22"/>
  <c r="E1260" i="22"/>
  <c r="E1779" i="22"/>
  <c r="E1058" i="22"/>
  <c r="E2158" i="22"/>
  <c r="E2026" i="22"/>
  <c r="E1995" i="22"/>
  <c r="E1313" i="22"/>
  <c r="E1921" i="22"/>
  <c r="E1035" i="22"/>
  <c r="E1860" i="22"/>
  <c r="E2134" i="22"/>
  <c r="E2019" i="22"/>
  <c r="E1421" i="22"/>
  <c r="E1571" i="22"/>
  <c r="E151" i="22"/>
  <c r="E1425" i="22"/>
  <c r="E846" i="22"/>
  <c r="E2140" i="22"/>
  <c r="E1939" i="22"/>
  <c r="E715" i="22"/>
  <c r="E2042" i="22"/>
  <c r="E1616" i="22"/>
  <c r="E2025" i="22"/>
  <c r="E2143" i="22"/>
  <c r="E1121" i="22"/>
  <c r="E949" i="22"/>
  <c r="E2189" i="22"/>
  <c r="E1315" i="22"/>
  <c r="E1889" i="22"/>
  <c r="E1168" i="22"/>
  <c r="E1908" i="22"/>
  <c r="E1965" i="22"/>
  <c r="E2044" i="22"/>
  <c r="E1617" i="22"/>
  <c r="E2186" i="22"/>
  <c r="E1306" i="22"/>
  <c r="E571" i="22"/>
  <c r="E2198" i="22"/>
  <c r="E1903" i="22"/>
  <c r="E1964" i="22"/>
  <c r="E1837" i="22"/>
  <c r="E2155" i="22"/>
  <c r="E1022" i="22"/>
  <c r="E1602" i="22"/>
  <c r="E1452" i="22"/>
  <c r="E1276" i="22"/>
  <c r="E2190" i="22"/>
  <c r="E2139" i="22"/>
  <c r="E1829" i="22"/>
  <c r="E1431" i="22"/>
  <c r="E1961" i="22"/>
  <c r="E1358" i="22"/>
  <c r="E1487" i="22"/>
  <c r="E451" i="22"/>
  <c r="E2221" i="22"/>
  <c r="E473" i="22"/>
  <c r="E1379" i="22"/>
  <c r="E1185" i="22"/>
  <c r="E492" i="22"/>
  <c r="E1376" i="22"/>
  <c r="E2110" i="22"/>
  <c r="E1913" i="22"/>
  <c r="E2011" i="22"/>
  <c r="E1526" i="22"/>
  <c r="E1018" i="22"/>
  <c r="E2082" i="22"/>
  <c r="E1893" i="22"/>
  <c r="E1135" i="22"/>
  <c r="E2188" i="22"/>
  <c r="E1809" i="22"/>
  <c r="E2089" i="22"/>
  <c r="E1249" i="22"/>
  <c r="E2015" i="22"/>
  <c r="E254" i="22"/>
  <c r="E1994" i="22"/>
  <c r="E439" i="22"/>
  <c r="E1999" i="22"/>
  <c r="E541" i="22"/>
  <c r="E620" i="22"/>
  <c r="E2124" i="22"/>
  <c r="E830" i="22"/>
  <c r="E1963" i="22"/>
  <c r="E1483" i="22"/>
  <c r="E497" i="22"/>
  <c r="E1355" i="22"/>
  <c r="E1465" i="22"/>
  <c r="E1251" i="22"/>
  <c r="E2088" i="22"/>
  <c r="E1797" i="22"/>
  <c r="E1103" i="22"/>
  <c r="E2113" i="22"/>
  <c r="E1497" i="22"/>
  <c r="E1124" i="22"/>
  <c r="E1960" i="22"/>
  <c r="E1845" i="22"/>
  <c r="E2125" i="22"/>
  <c r="E999" i="22"/>
  <c r="E1218" i="22"/>
  <c r="E618" i="22"/>
  <c r="E1925" i="22"/>
  <c r="E1433" i="22"/>
  <c r="E424" i="22"/>
  <c r="E1393" i="22"/>
  <c r="E1816" i="22"/>
  <c r="E1825" i="22"/>
  <c r="E1545" i="22"/>
  <c r="E2141" i="22"/>
  <c r="E1472" i="22"/>
  <c r="E353" i="22"/>
  <c r="E1981" i="22"/>
  <c r="E1611" i="22"/>
  <c r="E1308" i="22"/>
  <c r="E1060" i="22"/>
  <c r="E1875" i="22"/>
  <c r="E1700" i="22"/>
  <c r="E1562" i="22"/>
  <c r="E2210" i="22"/>
  <c r="E1422" i="22"/>
  <c r="E1684" i="22"/>
  <c r="E2209" i="22"/>
  <c r="E2121" i="22"/>
  <c r="E1718" i="22"/>
  <c r="E863" i="22"/>
  <c r="E1734" i="22"/>
  <c r="E1149" i="22"/>
  <c r="E876" i="22"/>
  <c r="E496" i="22"/>
  <c r="E954" i="22"/>
  <c r="E349" i="22"/>
  <c r="E1458" i="22"/>
  <c r="E612" i="22"/>
  <c r="E382" i="22"/>
  <c r="E1971" i="22"/>
  <c r="E1114" i="22"/>
  <c r="E1935" i="22"/>
  <c r="E1338" i="22"/>
  <c r="E2101" i="22"/>
  <c r="E341" i="22"/>
  <c r="E902" i="22"/>
  <c r="E199" i="22"/>
  <c r="E727" i="22"/>
  <c r="E1881" i="22"/>
  <c r="E179" i="22"/>
  <c r="E1604" i="22"/>
  <c r="E2161" i="22"/>
  <c r="E1293" i="22"/>
  <c r="E1499" i="22"/>
  <c r="E1187" i="22"/>
  <c r="E1864" i="22"/>
  <c r="E1976" i="22"/>
  <c r="E2157" i="22"/>
  <c r="E1770" i="22"/>
  <c r="E536" i="22"/>
  <c r="E927" i="22"/>
  <c r="E2046" i="22"/>
  <c r="E1406" i="22"/>
  <c r="E1449" i="22"/>
  <c r="E1397" i="22"/>
  <c r="E198" i="22"/>
  <c r="E450" i="22"/>
  <c r="E1118" i="22"/>
  <c r="E463" i="22"/>
  <c r="E1550" i="22"/>
  <c r="E948" i="22"/>
  <c r="E941" i="22"/>
  <c r="E627" i="22"/>
  <c r="E364" i="22"/>
  <c r="E628" i="22"/>
  <c r="E2150" i="22"/>
  <c r="E1539" i="22"/>
  <c r="E953" i="22"/>
  <c r="E1564" i="22"/>
  <c r="E1776" i="22"/>
  <c r="E1167" i="22"/>
  <c r="E925" i="22"/>
  <c r="E1068" i="22"/>
  <c r="E802" i="22"/>
  <c r="E1637" i="22"/>
  <c r="E216" i="22"/>
  <c r="E1004" i="22"/>
  <c r="E1504" i="22"/>
  <c r="E316" i="22"/>
  <c r="E1254" i="22"/>
  <c r="E776" i="22"/>
  <c r="E1715" i="22"/>
  <c r="E1157" i="22"/>
  <c r="E1714" i="22"/>
  <c r="E1901" i="22"/>
  <c r="E1482" i="22"/>
  <c r="E815" i="22"/>
  <c r="E1593" i="22"/>
  <c r="E301" i="22"/>
  <c r="E1298" i="22"/>
  <c r="E1243" i="22"/>
  <c r="E1799" i="22"/>
  <c r="E1244" i="22"/>
  <c r="E903" i="22"/>
  <c r="E1377" i="22"/>
  <c r="E1553" i="22"/>
  <c r="E633" i="22"/>
  <c r="E1656" i="22"/>
  <c r="E966" i="22"/>
  <c r="E1414" i="22"/>
  <c r="E1919" i="22"/>
  <c r="E1278" i="22"/>
  <c r="E1650" i="22"/>
  <c r="E670" i="22"/>
  <c r="E730" i="22"/>
  <c r="E1012" i="22"/>
  <c r="E878" i="22"/>
  <c r="E474" i="22"/>
  <c r="E1008" i="22"/>
  <c r="E1434" i="22"/>
  <c r="E1813" i="22"/>
  <c r="E11" i="22"/>
  <c r="E433" i="22"/>
  <c r="E877" i="22"/>
  <c r="E1208" i="22"/>
  <c r="E747" i="22"/>
  <c r="E170" i="22"/>
  <c r="E1710" i="22"/>
  <c r="E1387" i="22"/>
  <c r="E1865" i="22"/>
  <c r="E1117" i="22"/>
  <c r="E1466" i="22"/>
  <c r="E1652" i="22"/>
  <c r="E1916" i="22"/>
  <c r="E1488" i="22"/>
  <c r="E1229" i="22"/>
  <c r="E1923" i="22"/>
  <c r="E161" i="22"/>
  <c r="E2223" i="22"/>
  <c r="E936" i="22"/>
  <c r="E2229" i="22"/>
  <c r="E1272" i="22"/>
  <c r="E1415" i="22"/>
  <c r="E1324" i="22"/>
  <c r="E182" i="22"/>
  <c r="E1926" i="22"/>
  <c r="E684" i="22"/>
  <c r="E662" i="22"/>
  <c r="E1163" i="22"/>
  <c r="E2216" i="22"/>
  <c r="E1646" i="22"/>
  <c r="E1481" i="22"/>
  <c r="E787" i="22"/>
  <c r="E1500" i="22"/>
  <c r="E1287" i="22"/>
  <c r="E874" i="22"/>
  <c r="E302" i="22"/>
  <c r="E1688" i="22"/>
  <c r="E84" i="22"/>
  <c r="E1354" i="22"/>
  <c r="E1591" i="22"/>
  <c r="E1892" i="22"/>
  <c r="E1950" i="22"/>
  <c r="E928" i="22"/>
  <c r="E1842" i="22"/>
  <c r="E1050" i="22"/>
  <c r="E289" i="22"/>
  <c r="E1503" i="22"/>
  <c r="E1613" i="22"/>
  <c r="E907" i="22"/>
  <c r="E1070" i="22"/>
  <c r="E736" i="22"/>
  <c r="E1676" i="22"/>
  <c r="E237" i="22"/>
  <c r="E1264" i="22"/>
  <c r="E1501" i="22"/>
  <c r="E425" i="22"/>
  <c r="E1082" i="22"/>
  <c r="E708" i="22"/>
  <c r="E545" i="22"/>
  <c r="E1597" i="22"/>
  <c r="E1762" i="22"/>
  <c r="E1506" i="22"/>
  <c r="E414" i="22"/>
  <c r="E1723" i="22"/>
  <c r="E1033" i="22"/>
  <c r="E905" i="22"/>
  <c r="E2171" i="22"/>
  <c r="E1447" i="22"/>
  <c r="E1641" i="22"/>
  <c r="E1603" i="22"/>
  <c r="E705" i="22"/>
  <c r="E810" i="22"/>
  <c r="E2132" i="22"/>
  <c r="E285" i="22"/>
  <c r="E542" i="22"/>
  <c r="E1930" i="22"/>
  <c r="E1263" i="22"/>
  <c r="E1533" i="22"/>
  <c r="E797" i="22"/>
  <c r="E1810" i="22"/>
  <c r="E406" i="22"/>
  <c r="E280" i="22"/>
  <c r="E1505" i="22"/>
  <c r="E1699" i="22"/>
  <c r="E1100" i="22"/>
  <c r="E977" i="22"/>
  <c r="E1234" i="22"/>
  <c r="E1067" i="22"/>
  <c r="E1001" i="22"/>
  <c r="E351" i="22"/>
  <c r="E768" i="22"/>
  <c r="E320" i="22"/>
  <c r="E348" i="22"/>
  <c r="E123" i="22"/>
  <c r="E504" i="22"/>
  <c r="E547" i="22"/>
  <c r="E737" i="22"/>
  <c r="E974" i="22"/>
  <c r="E141" i="22"/>
  <c r="E321" i="22"/>
  <c r="E920" i="22"/>
  <c r="E20" i="22"/>
  <c r="E94" i="22"/>
  <c r="E315" i="22"/>
  <c r="E699" i="22"/>
  <c r="E245" i="22"/>
  <c r="E267" i="22"/>
  <c r="E885" i="22"/>
  <c r="E103" i="22"/>
  <c r="E30" i="22"/>
  <c r="E540" i="22"/>
  <c r="E701" i="22"/>
  <c r="E112" i="22"/>
  <c r="E624" i="22"/>
  <c r="E519" i="22"/>
  <c r="E1031" i="22"/>
  <c r="E1518" i="22"/>
  <c r="E453" i="22"/>
  <c r="E1000" i="22"/>
  <c r="E1435" i="22"/>
  <c r="E986" i="22"/>
  <c r="E897" i="22"/>
  <c r="E1804" i="22"/>
  <c r="E637" i="22"/>
  <c r="E488" i="22"/>
  <c r="E933" i="22"/>
  <c r="E136" i="22"/>
  <c r="E1143" i="22"/>
  <c r="E923" i="22"/>
  <c r="E508" i="22"/>
  <c r="E777" i="22"/>
  <c r="E1116" i="22"/>
  <c r="E239" i="22"/>
  <c r="E401" i="22"/>
  <c r="E973" i="22"/>
  <c r="E1137" i="22"/>
  <c r="E253" i="22"/>
  <c r="E665" i="22"/>
  <c r="E1402" i="22"/>
  <c r="E28" i="22"/>
  <c r="E914" i="22"/>
  <c r="E1752" i="22"/>
  <c r="E1328" i="22"/>
  <c r="E551" i="22"/>
  <c r="E1311" i="22"/>
  <c r="E1180" i="22"/>
  <c r="E87" i="22"/>
  <c r="E696" i="22"/>
  <c r="E249" i="22"/>
  <c r="E1144" i="22"/>
  <c r="E1148" i="22"/>
  <c r="E565" i="22"/>
  <c r="E965" i="22"/>
  <c r="E1162" i="22"/>
  <c r="E1468" i="22"/>
  <c r="E1561" i="22"/>
  <c r="E1193" i="22"/>
  <c r="E1045" i="22"/>
  <c r="E588" i="22"/>
  <c r="E446" i="22"/>
  <c r="E1178" i="22"/>
  <c r="E592" i="22"/>
  <c r="E432" i="22"/>
  <c r="E788" i="22"/>
  <c r="E1150" i="22"/>
  <c r="E686" i="22"/>
  <c r="E884" i="22"/>
  <c r="E61" i="22"/>
  <c r="E458" i="22"/>
  <c r="E688" i="22"/>
  <c r="E742" i="22"/>
  <c r="E1102" i="22"/>
  <c r="E22" i="22"/>
  <c r="E653" i="22"/>
  <c r="E405" i="22"/>
  <c r="E379" i="22"/>
  <c r="E227" i="22"/>
  <c r="E90" i="22"/>
  <c r="E57" i="22"/>
  <c r="E478" i="22"/>
  <c r="E416" i="22"/>
  <c r="E282" i="22"/>
  <c r="E909" i="22"/>
  <c r="E261" i="22"/>
  <c r="E165" i="22"/>
  <c r="E1985" i="22"/>
  <c r="E278" i="22"/>
  <c r="E774" i="22"/>
  <c r="E1428" i="22"/>
  <c r="E1992" i="22"/>
  <c r="E2213" i="22"/>
  <c r="E2114" i="22"/>
  <c r="E838" i="22"/>
  <c r="E1915" i="22"/>
  <c r="E2135" i="22"/>
  <c r="E1731" i="22"/>
  <c r="E270" i="22"/>
  <c r="E63" i="22"/>
  <c r="E605" i="22"/>
  <c r="E1761" i="22"/>
  <c r="E1644" i="22"/>
  <c r="E394" i="22"/>
  <c r="E363" i="22"/>
  <c r="E1486" i="22"/>
  <c r="E150" i="22"/>
  <c r="E26" i="22"/>
  <c r="E283" i="22"/>
  <c r="E1242" i="22"/>
  <c r="E660" i="22"/>
  <c r="E1751" i="22"/>
  <c r="E1643" i="22"/>
  <c r="E1226" i="22"/>
  <c r="E143" i="22"/>
  <c r="E107" i="22"/>
  <c r="E1993" i="22"/>
  <c r="E2232" i="22"/>
  <c r="E1439" i="22"/>
  <c r="E330" i="22"/>
  <c r="E2133" i="22"/>
  <c r="E1743" i="22"/>
  <c r="E1682" i="22"/>
  <c r="E125" i="22"/>
  <c r="E1445" i="22"/>
  <c r="E1076" i="22"/>
  <c r="E2115" i="22"/>
  <c r="E2176" i="22"/>
  <c r="E1469" i="22"/>
  <c r="E1049" i="22"/>
  <c r="E871" i="22"/>
  <c r="E1174" i="22"/>
  <c r="E371" i="22"/>
  <c r="E101" i="22"/>
  <c r="E208" i="22"/>
  <c r="E36" i="22"/>
  <c r="E120" i="22"/>
  <c r="E176" i="22"/>
  <c r="E671" i="22"/>
  <c r="E129" i="22"/>
  <c r="E558" i="22"/>
  <c r="E263" i="22"/>
  <c r="E674" i="22"/>
  <c r="E144" i="22"/>
  <c r="E175" i="22"/>
  <c r="E243" i="22"/>
  <c r="E440" i="22"/>
  <c r="E383" i="22"/>
  <c r="E372" i="22"/>
  <c r="E1302" i="22"/>
  <c r="E712" i="22"/>
  <c r="E106" i="22"/>
  <c r="E1133" i="22"/>
  <c r="E1833" i="22"/>
  <c r="E118" i="22"/>
  <c r="E1459" i="22"/>
  <c r="E501" i="22"/>
  <c r="E1126" i="22"/>
  <c r="E1120" i="22"/>
  <c r="E847" i="22"/>
  <c r="E1074" i="22"/>
  <c r="E201" i="22"/>
  <c r="E55" i="22"/>
  <c r="E1866" i="22"/>
  <c r="E1831" i="22"/>
  <c r="E752" i="22"/>
  <c r="E69" i="22"/>
  <c r="E1910" i="22"/>
  <c r="E1215" i="22"/>
  <c r="E1204" i="22"/>
  <c r="E41" i="22"/>
  <c r="E192" i="22"/>
  <c r="E1478" i="22"/>
  <c r="E402" i="22"/>
  <c r="E796" i="22"/>
  <c r="E85" i="22"/>
  <c r="E713" i="22"/>
  <c r="E354" i="22"/>
  <c r="E80" i="22"/>
  <c r="E831" i="22"/>
  <c r="E1343" i="22"/>
  <c r="E1140" i="22"/>
  <c r="E1626" i="22"/>
  <c r="E1046" i="22"/>
  <c r="E292" i="22"/>
  <c r="E441" i="22"/>
  <c r="E1059" i="22"/>
  <c r="E1131" i="22"/>
  <c r="E1719" i="22"/>
  <c r="E317" i="22"/>
  <c r="E1790" i="22"/>
  <c r="E1484" i="22"/>
  <c r="E248" i="22"/>
  <c r="E1177" i="22"/>
  <c r="E550" i="22"/>
  <c r="E1574" i="22"/>
  <c r="E1369" i="22"/>
  <c r="E559" i="22"/>
  <c r="E896" i="22"/>
  <c r="E1408" i="22"/>
  <c r="E1010" i="22"/>
  <c r="E1632" i="22"/>
  <c r="E785" i="22"/>
  <c r="E753" i="22"/>
  <c r="E299" i="22"/>
  <c r="E916" i="22"/>
  <c r="E1239" i="22"/>
  <c r="E807" i="22"/>
  <c r="E1221" i="22"/>
  <c r="E1134" i="22"/>
  <c r="E645" i="22"/>
  <c r="E1191" i="22"/>
  <c r="E240" i="22"/>
  <c r="E507" i="22"/>
  <c r="E1675" i="22"/>
  <c r="E856" i="22"/>
  <c r="E1474" i="22"/>
  <c r="E1047" i="22"/>
  <c r="E814" i="22"/>
  <c r="E1367" i="22"/>
  <c r="E678" i="22"/>
  <c r="E1207" i="22"/>
  <c r="E552" i="22"/>
  <c r="E494" i="22"/>
  <c r="E1664" i="22"/>
  <c r="E1798" i="22"/>
  <c r="E1959" i="22"/>
  <c r="E993" i="22"/>
  <c r="E1690" i="22"/>
  <c r="E1375" i="22"/>
  <c r="E1870" i="22"/>
  <c r="E1665" i="22"/>
  <c r="E1559" i="22"/>
  <c r="E1689" i="22"/>
  <c r="E1540" i="22"/>
  <c r="E1787" i="22"/>
  <c r="E1471" i="22"/>
  <c r="E1583" i="22"/>
  <c r="E1757" i="22"/>
  <c r="E1496" i="22"/>
  <c r="E1948" i="22"/>
  <c r="E273" i="22"/>
  <c r="E506" i="22"/>
  <c r="E866" i="22"/>
  <c r="E1638" i="22"/>
  <c r="E716" i="22"/>
  <c r="E352" i="22"/>
  <c r="E418" i="22"/>
  <c r="E1534" i="22"/>
  <c r="E726" i="22"/>
  <c r="E483" i="22"/>
  <c r="E635" i="22"/>
  <c r="E761" i="22"/>
  <c r="E1850" i="22"/>
  <c r="E833" i="22"/>
  <c r="E906" i="22"/>
  <c r="E436" i="22"/>
  <c r="E772" i="22"/>
  <c r="E844" i="22"/>
  <c r="E1053" i="22"/>
  <c r="E172" i="22"/>
  <c r="E1259" i="22"/>
  <c r="E521" i="22"/>
  <c r="E1077" i="22"/>
  <c r="E438" i="22"/>
  <c r="E835" i="22"/>
  <c r="E759" i="22"/>
  <c r="E1391" i="22"/>
  <c r="E257" i="22"/>
  <c r="E83" i="22"/>
  <c r="E399" i="22"/>
  <c r="E1705" i="22"/>
  <c r="E946" i="22"/>
  <c r="E115" i="22"/>
  <c r="E398" i="22"/>
  <c r="E1104" i="22"/>
  <c r="E392" i="22"/>
  <c r="E178" i="22"/>
  <c r="E921" i="22"/>
  <c r="E1092" i="22"/>
  <c r="E875" i="22"/>
  <c r="E1297" i="22"/>
  <c r="E738" i="22"/>
  <c r="E1285" i="22"/>
  <c r="E1231" i="22"/>
  <c r="E1624" i="22"/>
  <c r="E1205" i="22"/>
  <c r="E409" i="22"/>
  <c r="E1107" i="22"/>
  <c r="E1093" i="22"/>
  <c r="E293" i="22"/>
  <c r="E917" i="22"/>
  <c r="E1192" i="22"/>
  <c r="E294" i="22"/>
  <c r="E760" i="22"/>
  <c r="E1009" i="22"/>
  <c r="E337" i="22"/>
  <c r="E811" i="22"/>
  <c r="E998" i="22"/>
  <c r="E373" i="22"/>
  <c r="E515" i="22"/>
  <c r="E1586" i="22"/>
  <c r="E1061" i="22"/>
  <c r="E1225" i="22"/>
  <c r="E513" i="22"/>
  <c r="E1230" i="22"/>
  <c r="E1345" i="22"/>
  <c r="E864" i="22"/>
  <c r="E783" i="22"/>
  <c r="E1127" i="22"/>
  <c r="E420" i="22"/>
  <c r="E328" i="22"/>
  <c r="E500" i="22"/>
  <c r="E59" i="22"/>
  <c r="E532" i="22"/>
  <c r="E1346" i="22"/>
  <c r="E721" i="22"/>
  <c r="E574" i="22"/>
  <c r="E1088" i="22"/>
  <c r="E563" i="22"/>
  <c r="E1119" i="22"/>
  <c r="E952" i="22"/>
  <c r="E1966" i="22"/>
  <c r="E1039" i="22"/>
  <c r="E839" i="22"/>
  <c r="E597" i="22"/>
  <c r="E218" i="22"/>
  <c r="E1294" i="22"/>
  <c r="E1090" i="22"/>
  <c r="E296" i="22"/>
  <c r="E158" i="22"/>
  <c r="E355" i="22"/>
  <c r="E1066" i="22"/>
  <c r="E887" i="22"/>
  <c r="E1800" i="22"/>
  <c r="E1374" i="22"/>
  <c r="E577" i="22"/>
  <c r="E189" i="22"/>
  <c r="E1105" i="22"/>
  <c r="E848" i="22"/>
  <c r="E1064" i="22"/>
  <c r="E234" i="22"/>
  <c r="E156" i="22"/>
  <c r="E664" i="22"/>
  <c r="E640" i="22"/>
  <c r="E754" i="22"/>
  <c r="E318" i="22"/>
  <c r="E1024" i="22"/>
  <c r="E578" i="22"/>
  <c r="E119" i="22"/>
  <c r="E962" i="22"/>
  <c r="E391" i="22"/>
  <c r="E868" i="22"/>
  <c r="E850" i="22"/>
  <c r="E1530" i="22"/>
  <c r="E525" i="22"/>
  <c r="E1661" i="22"/>
  <c r="E148" i="22"/>
  <c r="E638" i="22"/>
  <c r="E395" i="22"/>
  <c r="E657" i="22"/>
  <c r="E1106" i="22"/>
  <c r="E854" i="22"/>
  <c r="E748" i="22"/>
  <c r="E632" i="22"/>
  <c r="E1332" i="22"/>
  <c r="E849" i="22"/>
  <c r="E1286" i="22"/>
  <c r="E1686" i="22"/>
  <c r="E225" i="22"/>
  <c r="E958" i="22"/>
  <c r="E829" i="22"/>
  <c r="E222" i="22"/>
  <c r="E616" i="22"/>
  <c r="E1089" i="22"/>
  <c r="E1442" i="22"/>
  <c r="E1183" i="22"/>
  <c r="E861" i="22"/>
  <c r="E1726" i="22"/>
  <c r="E929" i="22"/>
  <c r="E400" i="22"/>
  <c r="E219" i="22"/>
  <c r="E246" i="22"/>
  <c r="E1769" i="22"/>
  <c r="E1357" i="22"/>
  <c r="E1232" i="22"/>
  <c r="E1336" i="22"/>
  <c r="E576" i="22"/>
  <c r="E997" i="22"/>
  <c r="E367" i="22"/>
  <c r="E1560" i="22"/>
  <c r="E1730" i="22"/>
  <c r="E1608" i="22"/>
  <c r="E1057" i="22"/>
  <c r="E153" i="22"/>
  <c r="E681" i="22"/>
  <c r="E943" i="22"/>
  <c r="E46" i="22"/>
  <c r="E1325" i="22"/>
  <c r="E1034" i="22"/>
  <c r="E1316" i="22"/>
  <c r="E1352" i="22"/>
  <c r="E505" i="22"/>
  <c r="E456" i="22"/>
  <c r="E964" i="22"/>
  <c r="E704" i="22"/>
  <c r="E476" i="22"/>
  <c r="E809" i="22"/>
  <c r="E1142" i="22"/>
  <c r="E719" i="22"/>
  <c r="E700" i="22"/>
  <c r="E1623" i="22"/>
  <c r="E1095" i="22"/>
  <c r="E1353" i="22"/>
  <c r="E1668" i="22"/>
  <c r="E2056" i="22"/>
  <c r="E1470" i="22"/>
  <c r="E1573" i="22"/>
  <c r="E1785" i="22"/>
  <c r="E1862" i="22"/>
  <c r="E1351" i="22"/>
  <c r="E2118" i="22"/>
  <c r="E1737" i="22"/>
  <c r="E1942" i="22"/>
  <c r="E589" i="22"/>
  <c r="E1801" i="22"/>
  <c r="E1507" i="22"/>
  <c r="E1827" i="22"/>
  <c r="E1782" i="22"/>
  <c r="E1929" i="22"/>
  <c r="E1722" i="22"/>
  <c r="E1885" i="22"/>
  <c r="E1511" i="22"/>
  <c r="E2000" i="22"/>
  <c r="E1660" i="22"/>
  <c r="E1879" i="22"/>
  <c r="E2005" i="22"/>
  <c r="E1098" i="22"/>
  <c r="E937" i="22"/>
  <c r="L792" i="22" l="1"/>
  <c r="F1737" i="22"/>
  <c r="F46" i="22"/>
  <c r="F638" i="22"/>
  <c r="F355" i="22"/>
  <c r="F1225" i="22"/>
  <c r="F115" i="22"/>
  <c r="F1534" i="22"/>
  <c r="F1367" i="22"/>
  <c r="F1131" i="22"/>
  <c r="F118" i="22"/>
  <c r="F165" i="22"/>
  <c r="F136" i="22"/>
  <c r="F810" i="22"/>
  <c r="F1656" i="22"/>
  <c r="F1511" i="22"/>
  <c r="F476" i="22"/>
  <c r="F153" i="22"/>
  <c r="F929" i="22"/>
  <c r="F525" i="22"/>
  <c r="F848" i="22"/>
  <c r="F1090" i="22"/>
  <c r="F1624" i="22"/>
  <c r="F399" i="22"/>
  <c r="F1665" i="22"/>
  <c r="F856" i="22"/>
  <c r="F1408" i="22"/>
  <c r="F1046" i="22"/>
  <c r="F1204" i="22"/>
  <c r="F1302" i="22"/>
  <c r="F363" i="22"/>
  <c r="F227" i="22"/>
  <c r="F249" i="22"/>
  <c r="F1000" i="22"/>
  <c r="F768" i="22"/>
  <c r="F1723" i="22"/>
  <c r="F1688" i="22"/>
  <c r="F1387" i="22"/>
  <c r="F903" i="22"/>
  <c r="F1782" i="22"/>
  <c r="F1573" i="22"/>
  <c r="F1730" i="22"/>
  <c r="F1332" i="22"/>
  <c r="F391" i="22"/>
  <c r="F839" i="22"/>
  <c r="F337" i="22"/>
  <c r="F1297" i="22"/>
  <c r="F1391" i="22"/>
  <c r="F506" i="22"/>
  <c r="F993" i="22"/>
  <c r="F1191" i="22"/>
  <c r="F1574" i="22"/>
  <c r="F752" i="22"/>
  <c r="F263" i="22"/>
  <c r="F2133" i="22"/>
  <c r="F63" i="22"/>
  <c r="F458" i="22"/>
  <c r="F914" i="22"/>
  <c r="F112" i="22"/>
  <c r="F1100" i="22"/>
  <c r="F708" i="22"/>
  <c r="F1646" i="22"/>
  <c r="F11" i="22"/>
  <c r="F1504" i="22"/>
  <c r="F2005" i="22"/>
  <c r="F700" i="22"/>
  <c r="F1769" i="22"/>
  <c r="F829" i="22"/>
  <c r="F664" i="22"/>
  <c r="F574" i="22"/>
  <c r="F1093" i="22"/>
  <c r="F172" i="22"/>
  <c r="F1540" i="22"/>
  <c r="F753" i="22"/>
  <c r="F402" i="22"/>
  <c r="F1193" i="22"/>
  <c r="F974" i="22"/>
  <c r="F1050" i="22"/>
  <c r="F1923" i="22"/>
  <c r="F589" i="22"/>
  <c r="F1353" i="22"/>
  <c r="F576" i="22"/>
  <c r="F1089" i="22"/>
  <c r="F1024" i="22"/>
  <c r="F1800" i="22"/>
  <c r="F864" i="22"/>
  <c r="F178" i="22"/>
  <c r="F438" i="22"/>
  <c r="F761" i="22"/>
  <c r="F1757" i="22"/>
  <c r="F494" i="22"/>
  <c r="F807" i="22"/>
  <c r="F1484" i="22"/>
  <c r="F354" i="22"/>
  <c r="F101" i="22"/>
  <c r="F143" i="22"/>
  <c r="F592" i="22"/>
  <c r="F401" i="22"/>
  <c r="F699" i="22"/>
  <c r="F730" i="22"/>
  <c r="L1884" i="22"/>
  <c r="L646" i="22"/>
  <c r="L1713" i="22"/>
  <c r="F1539" i="22"/>
  <c r="F1397" i="22"/>
  <c r="F2161" i="22"/>
  <c r="F1971" i="22"/>
  <c r="F1734" i="22"/>
  <c r="F1545" i="22"/>
  <c r="F1251" i="22"/>
  <c r="F2089" i="22"/>
  <c r="F1526" i="22"/>
  <c r="F1379" i="22"/>
  <c r="F1903" i="22"/>
  <c r="F1921" i="22"/>
  <c r="F751" i="22"/>
  <c r="F1724" i="22"/>
  <c r="F305" i="22"/>
  <c r="F1400" i="22"/>
  <c r="F214" i="22"/>
  <c r="F663" i="22"/>
  <c r="F1438" i="22"/>
  <c r="F116" i="22"/>
  <c r="F762" i="22"/>
  <c r="F256" i="22"/>
  <c r="F196" i="22"/>
  <c r="F1189" i="22"/>
  <c r="F238" i="22"/>
  <c r="F1454" i="22"/>
  <c r="F1013" i="22"/>
  <c r="F1200" i="22"/>
  <c r="F264" i="22"/>
  <c r="F1607" i="22"/>
  <c r="F634" i="22"/>
  <c r="F1554" i="22"/>
  <c r="F1879" i="22"/>
  <c r="F1827" i="22"/>
  <c r="F2118" i="22"/>
  <c r="F1470" i="22"/>
  <c r="F1095" i="22"/>
  <c r="F704" i="22"/>
  <c r="F1316" i="22"/>
  <c r="F1057" i="22"/>
  <c r="F1336" i="22"/>
  <c r="F246" i="22"/>
  <c r="F1183" i="22"/>
  <c r="F958" i="22"/>
  <c r="F632" i="22"/>
  <c r="F1106" i="22"/>
  <c r="F1530" i="22"/>
  <c r="F318" i="22"/>
  <c r="F1105" i="22"/>
  <c r="F158" i="22"/>
  <c r="F1039" i="22"/>
  <c r="F1119" i="22"/>
  <c r="F59" i="22"/>
  <c r="F1061" i="22"/>
  <c r="F1009" i="22"/>
  <c r="F1107" i="22"/>
  <c r="F1231" i="22"/>
  <c r="F392" i="22"/>
  <c r="F83" i="22"/>
  <c r="F1077" i="22"/>
  <c r="F436" i="22"/>
  <c r="F635" i="22"/>
  <c r="F1638" i="22"/>
  <c r="F273" i="22"/>
  <c r="F1959" i="22"/>
  <c r="F814" i="22"/>
  <c r="F645" i="22"/>
  <c r="F785" i="22"/>
  <c r="F550" i="22"/>
  <c r="F1059" i="22"/>
  <c r="F831" i="22"/>
  <c r="F1478" i="22"/>
  <c r="F1831" i="22"/>
  <c r="F1833" i="22"/>
  <c r="F558" i="22"/>
  <c r="F1469" i="22"/>
  <c r="F283" i="22"/>
  <c r="F394" i="22"/>
  <c r="F2213" i="22"/>
  <c r="F379" i="22"/>
  <c r="F696" i="22"/>
  <c r="F933" i="22"/>
  <c r="F315" i="22"/>
  <c r="F1842" i="22"/>
  <c r="F937" i="22"/>
  <c r="F1660" i="22"/>
  <c r="F1722" i="22"/>
  <c r="F1507" i="22"/>
  <c r="F1351" i="22"/>
  <c r="F1785" i="22"/>
  <c r="F2056" i="22"/>
  <c r="F1623" i="22"/>
  <c r="F1142" i="22"/>
  <c r="F964" i="22"/>
  <c r="F1034" i="22"/>
  <c r="F681" i="22"/>
  <c r="F367" i="22"/>
  <c r="F1232" i="22"/>
  <c r="F219" i="22"/>
  <c r="F1442" i="22"/>
  <c r="F616" i="22"/>
  <c r="F1286" i="22"/>
  <c r="F748" i="22"/>
  <c r="F657" i="22"/>
  <c r="F850" i="22"/>
  <c r="F119" i="22"/>
  <c r="F754" i="22"/>
  <c r="F234" i="22"/>
  <c r="F577" i="22"/>
  <c r="F1066" i="22"/>
  <c r="F218" i="22"/>
  <c r="F1966" i="22"/>
  <c r="F563" i="22"/>
  <c r="F1346" i="22"/>
  <c r="F500" i="22"/>
  <c r="F1127" i="22"/>
  <c r="F1230" i="22"/>
  <c r="F1586" i="22"/>
  <c r="F998" i="22"/>
  <c r="F760" i="22"/>
  <c r="F917" i="22"/>
  <c r="F409" i="22"/>
  <c r="F1285" i="22"/>
  <c r="F1092" i="22"/>
  <c r="F1104" i="22"/>
  <c r="F1705" i="22"/>
  <c r="F257" i="22"/>
  <c r="F759" i="22"/>
  <c r="F521" i="22"/>
  <c r="F844" i="22"/>
  <c r="F906" i="22"/>
  <c r="F483" i="22"/>
  <c r="F352" i="22"/>
  <c r="F866" i="22"/>
  <c r="F1948" i="22"/>
  <c r="F1471" i="22"/>
  <c r="F1689" i="22"/>
  <c r="F1375" i="22"/>
  <c r="F1798" i="22"/>
  <c r="F1207" i="22"/>
  <c r="F1047" i="22"/>
  <c r="F507" i="22"/>
  <c r="F1134" i="22"/>
  <c r="F916" i="22"/>
  <c r="F1632" i="22"/>
  <c r="F559" i="22"/>
  <c r="F1177" i="22"/>
  <c r="F317" i="22"/>
  <c r="F441" i="22"/>
  <c r="F1140" i="22"/>
  <c r="F85" i="22"/>
  <c r="F192" i="22"/>
  <c r="F1910" i="22"/>
  <c r="F201" i="22"/>
  <c r="F1126" i="22"/>
  <c r="F243" i="22"/>
  <c r="F176" i="22"/>
  <c r="F871" i="22"/>
  <c r="F2232" i="22"/>
  <c r="F1751" i="22"/>
  <c r="F26" i="22"/>
  <c r="F1915" i="22"/>
  <c r="F1428" i="22"/>
  <c r="F416" i="22"/>
  <c r="F22" i="22"/>
  <c r="F686" i="22"/>
  <c r="F588" i="22"/>
  <c r="F965" i="22"/>
  <c r="F1311" i="22"/>
  <c r="F665" i="22"/>
  <c r="F777" i="22"/>
  <c r="F1804" i="22"/>
  <c r="F1031" i="22"/>
  <c r="F103" i="22"/>
  <c r="F20" i="22"/>
  <c r="F123" i="22"/>
  <c r="F406" i="22"/>
  <c r="F542" i="22"/>
  <c r="F1447" i="22"/>
  <c r="F1264" i="22"/>
  <c r="F1892" i="22"/>
  <c r="F1500" i="22"/>
  <c r="F662" i="22"/>
  <c r="F2229" i="22"/>
  <c r="F1652" i="22"/>
  <c r="F747" i="22"/>
  <c r="F474" i="22"/>
  <c r="F1278" i="22"/>
  <c r="F633" i="22"/>
  <c r="F1482" i="22"/>
  <c r="F925" i="22"/>
  <c r="F941" i="22"/>
  <c r="F1976" i="22"/>
  <c r="F902" i="22"/>
  <c r="F496" i="22"/>
  <c r="F1422" i="22"/>
  <c r="F1611" i="22"/>
  <c r="F1845" i="22"/>
  <c r="F254" i="22"/>
  <c r="F1893" i="22"/>
  <c r="F1602" i="22"/>
  <c r="F2143" i="22"/>
  <c r="F151" i="22"/>
  <c r="F1779" i="22"/>
  <c r="F1437" i="22"/>
  <c r="F269" i="22"/>
  <c r="F1340" i="22"/>
  <c r="F2200" i="22"/>
  <c r="F236" i="22"/>
  <c r="F385" i="22"/>
  <c r="F779" i="22"/>
  <c r="F306" i="22"/>
  <c r="F268" i="22"/>
  <c r="F1473" i="22"/>
  <c r="F427" i="22"/>
  <c r="F1223" i="22"/>
  <c r="F778" i="22"/>
  <c r="F529" i="22"/>
  <c r="F1658" i="22"/>
  <c r="F870" i="22"/>
  <c r="F1834" i="22"/>
  <c r="F1955" i="22"/>
  <c r="F792" i="22"/>
  <c r="F2107" i="22"/>
  <c r="F1749" i="22"/>
  <c r="F454" i="22"/>
  <c r="F9" i="22"/>
  <c r="F650" i="22"/>
  <c r="F108" i="22"/>
  <c r="F241" i="22"/>
  <c r="F1227" i="22"/>
  <c r="F126" i="22"/>
  <c r="F926" i="22"/>
  <c r="F1032" i="22"/>
  <c r="F1552" i="22"/>
  <c r="F1548" i="22"/>
  <c r="F1695" i="22"/>
  <c r="F689" i="22"/>
  <c r="F1868" i="22"/>
  <c r="F469" i="22"/>
  <c r="F511" i="22"/>
  <c r="F1111" i="22"/>
  <c r="F1333" i="22"/>
  <c r="F1476" i="22"/>
  <c r="F2053" i="22"/>
  <c r="F1849" i="22"/>
  <c r="F1360" i="22"/>
  <c r="F479" i="22"/>
  <c r="F110" i="22"/>
  <c r="F54" i="22"/>
  <c r="F615" i="22"/>
  <c r="F157" i="22"/>
  <c r="F984" i="22"/>
  <c r="F205" i="22"/>
  <c r="F281" i="22"/>
  <c r="F900" i="22"/>
  <c r="F431" i="22"/>
  <c r="F380" i="22"/>
  <c r="F295" i="22"/>
  <c r="F128" i="22"/>
  <c r="F171" i="22"/>
  <c r="F31" i="22"/>
  <c r="F1364" i="22"/>
  <c r="F381" i="22"/>
  <c r="F1236" i="22"/>
  <c r="F573" i="22"/>
  <c r="F969" i="22"/>
  <c r="F1169" i="22"/>
  <c r="F194" i="22"/>
  <c r="F1274" i="22"/>
  <c r="F765" i="22"/>
  <c r="F672" i="22"/>
  <c r="F1587" i="22"/>
  <c r="F1605" i="22"/>
  <c r="F435" i="22"/>
  <c r="F1381" i="22"/>
  <c r="F994" i="22"/>
  <c r="F685" i="22"/>
  <c r="F384" i="22"/>
  <c r="F1028" i="22"/>
  <c r="F181" i="22"/>
  <c r="F1299" i="22"/>
  <c r="F1424" i="22"/>
  <c r="F1398" i="22"/>
  <c r="F1065" i="22"/>
  <c r="F100" i="22"/>
  <c r="F584" i="22"/>
  <c r="F575" i="22"/>
  <c r="F1006" i="22"/>
  <c r="F1359" i="22"/>
  <c r="F1152" i="22"/>
  <c r="F1383" i="22"/>
  <c r="F206" i="22"/>
  <c r="F805" i="22"/>
  <c r="F544" i="22"/>
  <c r="F1693" i="22"/>
  <c r="F2203" i="22"/>
  <c r="F1041" i="22"/>
  <c r="F1569" i="22"/>
  <c r="F195" i="22"/>
  <c r="F694" i="22"/>
  <c r="F1258" i="22"/>
  <c r="F1479" i="22"/>
  <c r="F29" i="22"/>
  <c r="F188" i="22"/>
  <c r="F527" i="22"/>
  <c r="F266" i="22"/>
  <c r="F603" i="22"/>
  <c r="F899" i="22"/>
  <c r="F1679" i="22"/>
  <c r="F714" i="22"/>
  <c r="F1363" i="22"/>
  <c r="F258" i="22"/>
  <c r="F1113" i="22"/>
  <c r="F1075" i="22"/>
  <c r="F1777" i="22"/>
  <c r="F14" i="22"/>
  <c r="F1739" i="22"/>
  <c r="F47" i="22"/>
  <c r="F183" i="22"/>
  <c r="F78" i="22"/>
  <c r="F79" i="22"/>
  <c r="F569" i="22"/>
  <c r="F1296" i="22"/>
  <c r="F1271" i="22"/>
  <c r="F836" i="22"/>
  <c r="F331" i="22"/>
  <c r="F731" i="22"/>
  <c r="F48" i="22"/>
  <c r="F842" i="22"/>
  <c r="F230" i="22"/>
  <c r="F197" i="22"/>
  <c r="F1291" i="22"/>
  <c r="F378" i="22"/>
  <c r="F782" i="22"/>
  <c r="F680" i="22"/>
  <c r="F1280" i="22"/>
  <c r="F1212" i="22"/>
  <c r="F775" i="22"/>
  <c r="F99" i="22"/>
  <c r="F595" i="22"/>
  <c r="F816" i="22"/>
  <c r="F800" i="22"/>
  <c r="F593" i="22"/>
  <c r="F215" i="22"/>
  <c r="F526" i="22"/>
  <c r="F265" i="22"/>
  <c r="F725" i="22"/>
  <c r="F1224" i="22"/>
  <c r="F913" i="22"/>
  <c r="F915" i="22"/>
  <c r="F741" i="22"/>
  <c r="F1211" i="22"/>
  <c r="F1166" i="22"/>
  <c r="F883" i="22"/>
  <c r="F467" i="22"/>
  <c r="F1937" i="22"/>
  <c r="F911" i="22"/>
  <c r="F465" i="22"/>
  <c r="F1411" i="22"/>
  <c r="F1040" i="22"/>
  <c r="F987" i="22"/>
  <c r="F1096" i="22"/>
  <c r="F407" i="22"/>
  <c r="F1317" i="22"/>
  <c r="F186" i="22"/>
  <c r="F549" i="22"/>
  <c r="F154" i="22"/>
  <c r="F613" i="22"/>
  <c r="F886" i="22"/>
  <c r="F1128" i="22"/>
  <c r="F951" i="22"/>
  <c r="F369" i="22"/>
  <c r="F21" i="22"/>
  <c r="F512" i="22"/>
  <c r="F1462" i="22"/>
  <c r="F843" i="22"/>
  <c r="F1366" i="22"/>
  <c r="F683" i="22"/>
  <c r="F1542" i="22"/>
  <c r="F604" i="22"/>
  <c r="F410" i="22"/>
  <c r="F548" i="22"/>
  <c r="F211" i="22"/>
  <c r="F733" i="22"/>
  <c r="F1521" i="22"/>
  <c r="F822" i="22"/>
  <c r="F131" i="22"/>
  <c r="F648" i="22"/>
  <c r="F1241" i="22"/>
  <c r="F560" i="22"/>
  <c r="F557" i="22"/>
  <c r="F976" i="22"/>
  <c r="F590" i="22"/>
  <c r="F1156" i="22"/>
  <c r="F1123" i="22"/>
  <c r="F168" i="22"/>
  <c r="F344" i="22"/>
  <c r="F362" i="22"/>
  <c r="F898" i="22"/>
  <c r="F481" i="22"/>
  <c r="F825" i="22"/>
  <c r="F1199" i="22"/>
  <c r="F1432" i="22"/>
  <c r="F1318" i="22"/>
  <c r="F828" i="22"/>
  <c r="F1085" i="22"/>
  <c r="F1262" i="22"/>
  <c r="F717" i="22"/>
  <c r="F967" i="22"/>
  <c r="F1712" i="22"/>
  <c r="F365" i="22"/>
  <c r="F212" i="22"/>
  <c r="F1023" i="22"/>
  <c r="F1922" i="22"/>
  <c r="F413" i="22"/>
  <c r="F13" i="22"/>
  <c r="F808" i="22"/>
  <c r="F795" i="22"/>
  <c r="F1021" i="22"/>
  <c r="F859" i="22"/>
  <c r="F1746" i="22"/>
  <c r="F658" i="22"/>
  <c r="F1365" i="22"/>
  <c r="F1581" i="22"/>
  <c r="F1697" i="22"/>
  <c r="F1048" i="22"/>
  <c r="F1382" i="22"/>
  <c r="F904" i="22"/>
  <c r="F608" i="22"/>
  <c r="F1808" i="22"/>
  <c r="F619" i="22"/>
  <c r="F1704" i="22"/>
  <c r="F930" i="22"/>
  <c r="F15" i="22"/>
  <c r="F329" i="22"/>
  <c r="F437" i="22"/>
  <c r="F812" i="22"/>
  <c r="F342" i="22"/>
  <c r="F677" i="22"/>
  <c r="F601" i="22"/>
  <c r="F528" i="22"/>
  <c r="F1290" i="22"/>
  <c r="F37" i="22"/>
  <c r="F177" i="22"/>
  <c r="F53" i="22"/>
  <c r="F687" i="22"/>
  <c r="F313" i="22"/>
  <c r="F167" i="22"/>
  <c r="F1246" i="22"/>
  <c r="F1610" i="22"/>
  <c r="F1877" i="22"/>
  <c r="F56" i="22"/>
  <c r="F718" i="22"/>
  <c r="F477" i="22"/>
  <c r="F673" i="22"/>
  <c r="F417" i="22"/>
  <c r="F651" i="22"/>
  <c r="F1523" i="22"/>
  <c r="F1181" i="22"/>
  <c r="F1228" i="22"/>
  <c r="F423" i="22"/>
  <c r="F546" i="22"/>
  <c r="F729" i="22"/>
  <c r="F16" i="22"/>
  <c r="F1330" i="22"/>
  <c r="F452" i="22"/>
  <c r="F568" i="22"/>
  <c r="F12" i="22"/>
  <c r="F207" i="22"/>
  <c r="F361" i="22"/>
  <c r="F1631" i="22"/>
  <c r="F1247" i="22"/>
  <c r="F1508" i="22"/>
  <c r="F1622" i="22"/>
  <c r="F404" i="22"/>
  <c r="F1331" i="22"/>
  <c r="F979" i="22"/>
  <c r="F1007" i="22"/>
  <c r="F784" i="22"/>
  <c r="F1321" i="22"/>
  <c r="F138" i="22"/>
  <c r="F570" i="22"/>
  <c r="F415" i="22"/>
  <c r="F1081" i="22"/>
  <c r="F460" i="22"/>
  <c r="F368" i="22"/>
  <c r="F1702" i="22"/>
  <c r="F567" i="22"/>
  <c r="F1385" i="22"/>
  <c r="F758" i="22"/>
  <c r="F2059" i="22"/>
  <c r="F1662" i="22"/>
  <c r="F945" i="22"/>
  <c r="F1389" i="22"/>
  <c r="F397" i="22"/>
  <c r="F968" i="22"/>
  <c r="F1880" i="22"/>
  <c r="F959" i="22"/>
  <c r="F1344" i="22"/>
  <c r="F1514" i="22"/>
  <c r="F324" i="22"/>
  <c r="F740" i="22"/>
  <c r="F1938" i="22"/>
  <c r="F562" i="22"/>
  <c r="F173" i="22"/>
  <c r="F45" i="22"/>
  <c r="F49" i="22"/>
  <c r="F845" i="22"/>
  <c r="F1019" i="22"/>
  <c r="F1097" i="22"/>
  <c r="F703" i="22"/>
  <c r="F978" i="22"/>
  <c r="F763" i="22"/>
  <c r="F1320" i="22"/>
  <c r="F728" i="22"/>
  <c r="F91" i="22"/>
  <c r="F146" i="22"/>
  <c r="F692" i="22"/>
  <c r="F629" i="22"/>
  <c r="F498" i="22"/>
  <c r="F599" i="22"/>
  <c r="F746" i="22"/>
  <c r="F336" i="22"/>
  <c r="F739" i="22"/>
  <c r="F690" i="22"/>
  <c r="F66" i="22"/>
  <c r="F580" i="22"/>
  <c r="F706" i="22"/>
  <c r="F1852" i="22"/>
  <c r="F491" i="22"/>
  <c r="F461" i="22"/>
  <c r="F113" i="22"/>
  <c r="F291" i="22"/>
  <c r="F24" i="22"/>
  <c r="F611" i="22"/>
  <c r="F1309" i="22"/>
  <c r="F1329" i="22"/>
  <c r="F1196" i="22"/>
  <c r="F769" i="22"/>
  <c r="F855" i="22"/>
  <c r="F502" i="22"/>
  <c r="F1151" i="22"/>
  <c r="F607" i="22"/>
  <c r="F960" i="22"/>
  <c r="F858" i="22"/>
  <c r="F1854" i="22"/>
  <c r="F882" i="22"/>
  <c r="F801" i="22"/>
  <c r="F970" i="22"/>
  <c r="F145" i="22"/>
  <c r="F1907" i="22"/>
  <c r="F130" i="22"/>
  <c r="F643" i="22"/>
  <c r="F963" i="22"/>
  <c r="F523" i="22"/>
  <c r="F1219" i="22"/>
  <c r="F865" i="22"/>
  <c r="F345" i="22"/>
  <c r="F429" i="22"/>
  <c r="F1386" i="22"/>
  <c r="F74" i="22"/>
  <c r="F10" i="22"/>
  <c r="F1210" i="22"/>
  <c r="F27" i="22"/>
  <c r="F332" i="22"/>
  <c r="F275" i="22"/>
  <c r="F1214" i="22"/>
  <c r="F307" i="22"/>
  <c r="F767" i="22"/>
  <c r="F555" i="22"/>
  <c r="F235" i="22"/>
  <c r="F390" i="22"/>
  <c r="F579" i="22"/>
  <c r="F499" i="22"/>
  <c r="F33" i="22"/>
  <c r="F162" i="22"/>
  <c r="F457" i="22"/>
  <c r="F121" i="22"/>
  <c r="F255" i="22"/>
  <c r="F889" i="22"/>
  <c r="F1933" i="22"/>
  <c r="F1349" i="22"/>
  <c r="F1052" i="22"/>
  <c r="F1819" i="22"/>
  <c r="F1091" i="22"/>
  <c r="F639" i="22"/>
  <c r="F1492" i="22"/>
  <c r="F327" i="22"/>
  <c r="F908" i="22"/>
  <c r="F1216" i="22"/>
  <c r="F484" i="22"/>
  <c r="F1532" i="22"/>
  <c r="F1125" i="22"/>
  <c r="F1079" i="22"/>
  <c r="F338" i="22"/>
  <c r="F326" i="22"/>
  <c r="F444" i="22"/>
  <c r="F676" i="22"/>
  <c r="F1182" i="22"/>
  <c r="F1188" i="22"/>
  <c r="F1310" i="22"/>
  <c r="F1155" i="22"/>
  <c r="F806" i="22"/>
  <c r="F310" i="22"/>
  <c r="F1062" i="22"/>
  <c r="F857" i="22"/>
  <c r="F122" i="22"/>
  <c r="F1056" i="22"/>
  <c r="F1405" i="22"/>
  <c r="F202" i="22"/>
  <c r="F919" i="22"/>
  <c r="F1025" i="22"/>
  <c r="F421" i="22"/>
  <c r="F1304" i="22"/>
  <c r="F989" i="22"/>
  <c r="F791" i="22"/>
  <c r="F233" i="22"/>
  <c r="F1543" i="22"/>
  <c r="F185" i="22"/>
  <c r="F2090" i="22"/>
  <c r="F75" i="22"/>
  <c r="F18" i="22"/>
  <c r="F1160" i="22"/>
  <c r="F1820" i="22"/>
  <c r="F894" i="22"/>
  <c r="F2009" i="22"/>
  <c r="F242" i="22"/>
  <c r="F888" i="22"/>
  <c r="F1620" i="22"/>
  <c r="F1440" i="22"/>
  <c r="F2131" i="22"/>
  <c r="F1674" i="22"/>
  <c r="F2111" i="22"/>
  <c r="F1058" i="22"/>
  <c r="F2026" i="22"/>
  <c r="F1421" i="22"/>
  <c r="F2025" i="22"/>
  <c r="F2095" i="22"/>
  <c r="F995" i="22"/>
  <c r="F819" i="22"/>
  <c r="F350" i="22"/>
  <c r="F1292" i="22"/>
  <c r="F710" i="22"/>
  <c r="F81" i="22"/>
  <c r="F434" i="22"/>
  <c r="F820" i="22"/>
  <c r="F1763" i="22"/>
  <c r="F939" i="22"/>
  <c r="F623" i="22"/>
  <c r="F1063" i="22"/>
  <c r="F564" i="22"/>
  <c r="F251" i="22"/>
  <c r="F553" i="22"/>
  <c r="F944" i="22"/>
  <c r="F1448" i="22"/>
  <c r="F1265" i="22"/>
  <c r="F1017" i="22"/>
  <c r="F890" i="22"/>
  <c r="F1678" i="22"/>
  <c r="F1441" i="22"/>
  <c r="F1176" i="22"/>
  <c r="F426" i="22"/>
  <c r="F1108" i="22"/>
  <c r="F582" i="22"/>
  <c r="F39" i="22"/>
  <c r="F1026" i="22"/>
  <c r="F1599" i="22"/>
  <c r="F135" i="22"/>
  <c r="F51" i="22"/>
  <c r="F554" i="22"/>
  <c r="F117" i="22"/>
  <c r="F98" i="22"/>
  <c r="F262" i="22"/>
  <c r="F389" i="22"/>
  <c r="F533" i="22"/>
  <c r="F602" i="22"/>
  <c r="F92" i="22"/>
  <c r="F184" i="22"/>
  <c r="F311" i="22"/>
  <c r="F655" i="22"/>
  <c r="F271" i="22"/>
  <c r="F947" i="22"/>
  <c r="F1720" i="22"/>
  <c r="F1112" i="22"/>
  <c r="F25" i="22"/>
  <c r="F340" i="22"/>
  <c r="F220" i="22"/>
  <c r="F127" i="22"/>
  <c r="F70" i="22"/>
  <c r="F1362" i="22"/>
  <c r="F596" i="22"/>
  <c r="F1463" i="22"/>
  <c r="F636" i="22"/>
  <c r="F1288" i="22"/>
  <c r="F561" i="22"/>
  <c r="F1159" i="22"/>
  <c r="F869" i="22"/>
  <c r="F1537" i="22"/>
  <c r="F1158" i="22"/>
  <c r="F649" i="22"/>
  <c r="F1043" i="22"/>
  <c r="F32" i="22"/>
  <c r="F1531" i="22"/>
  <c r="F827" i="22"/>
  <c r="F583" i="22"/>
  <c r="F221" i="22"/>
  <c r="F750" i="22"/>
  <c r="F1036" i="22"/>
  <c r="F1495" i="22"/>
  <c r="F641" i="22"/>
  <c r="F723" i="22"/>
  <c r="F679" i="22"/>
  <c r="F1502" i="22"/>
  <c r="F932" i="22"/>
  <c r="F1949" i="22"/>
  <c r="F1944" i="22"/>
  <c r="F2093" i="22"/>
  <c r="F803" i="22"/>
  <c r="F71" i="22"/>
  <c r="F163" i="22"/>
  <c r="F455" i="22"/>
  <c r="F1044" i="22"/>
  <c r="F1758" i="22"/>
  <c r="F1547" i="22"/>
  <c r="F343" i="22"/>
  <c r="F472" i="22"/>
  <c r="F96" i="22"/>
  <c r="F288" i="22"/>
  <c r="F1396" i="22"/>
  <c r="F1335" i="22"/>
  <c r="F1184" i="22"/>
  <c r="F109" i="22"/>
  <c r="F1855" i="22"/>
  <c r="F749" i="22"/>
  <c r="F1248" i="22"/>
  <c r="F347" i="22"/>
  <c r="F104" i="22"/>
  <c r="F1253" i="22"/>
  <c r="F430" i="22"/>
  <c r="F734" i="22"/>
  <c r="F190" i="22"/>
  <c r="F1194" i="22"/>
  <c r="F881" i="22"/>
  <c r="F1279" i="22"/>
  <c r="F543" i="22"/>
  <c r="F1190" i="22"/>
  <c r="F972" i="22"/>
  <c r="F1146" i="22"/>
  <c r="F1282" i="22"/>
  <c r="F1138" i="22"/>
  <c r="F1651" i="22"/>
  <c r="F82" i="22"/>
  <c r="F470" i="22"/>
  <c r="F600" i="22"/>
  <c r="F231" i="22"/>
  <c r="F1115" i="22"/>
  <c r="F756" i="22"/>
  <c r="F422" i="22"/>
  <c r="F223" i="22"/>
  <c r="F1255" i="22"/>
  <c r="F622" i="22"/>
  <c r="F537" i="22"/>
  <c r="F1998" i="22"/>
  <c r="F43" i="22"/>
  <c r="F459" i="22"/>
  <c r="F520" i="22"/>
  <c r="F1139" i="22"/>
  <c r="F2120" i="22"/>
  <c r="F276" i="22"/>
  <c r="F357" i="22"/>
  <c r="F586" i="22"/>
  <c r="F495" i="22"/>
  <c r="F1202" i="22"/>
  <c r="F1141" i="22"/>
  <c r="F924" i="22"/>
  <c r="F1527" i="22"/>
  <c r="F1803" i="22"/>
  <c r="F1856" i="22"/>
  <c r="F1952" i="22"/>
  <c r="F821" i="22"/>
  <c r="F2012" i="22"/>
  <c r="F1384" i="22"/>
  <c r="F1341" i="22"/>
  <c r="F1260" i="22"/>
  <c r="F1313" i="22"/>
  <c r="F1860" i="22"/>
  <c r="F1425" i="22"/>
  <c r="F1939" i="22"/>
  <c r="F1121" i="22"/>
  <c r="F949" i="22"/>
  <c r="F1908" i="22"/>
  <c r="F2044" i="22"/>
  <c r="F1617" i="22"/>
  <c r="F2186" i="22"/>
  <c r="F1306" i="22"/>
  <c r="F2198" i="22"/>
  <c r="F2155" i="22"/>
  <c r="F2139" i="22"/>
  <c r="F1829" i="22"/>
  <c r="F1358" i="22"/>
  <c r="F1185" i="22"/>
  <c r="F1018" i="22"/>
  <c r="F1809" i="22"/>
  <c r="F1249" i="22"/>
  <c r="F2015" i="22"/>
  <c r="F1994" i="22"/>
  <c r="F1999" i="22"/>
  <c r="F2124" i="22"/>
  <c r="F1797" i="22"/>
  <c r="F2113" i="22"/>
  <c r="F2125" i="22"/>
  <c r="F424" i="22"/>
  <c r="F2141" i="22"/>
  <c r="F1308" i="22"/>
  <c r="F2209" i="22"/>
  <c r="F863" i="22"/>
  <c r="F1149" i="22"/>
  <c r="F612" i="22"/>
  <c r="F1935" i="22"/>
  <c r="F199" i="22"/>
  <c r="F179" i="22"/>
  <c r="F1770" i="22"/>
  <c r="F1406" i="22"/>
  <c r="F1550" i="22"/>
  <c r="F1167" i="22"/>
  <c r="F1068" i="22"/>
  <c r="F216" i="22"/>
  <c r="F1254" i="22"/>
  <c r="F1714" i="22"/>
  <c r="F1593" i="22"/>
  <c r="F1799" i="22"/>
  <c r="F1577" i="22"/>
  <c r="F247" i="22"/>
  <c r="F1621" i="22"/>
  <c r="F286" i="22"/>
  <c r="F314" i="22"/>
  <c r="F591" i="22"/>
  <c r="F1055" i="22"/>
  <c r="F841" i="22"/>
  <c r="F530" i="22"/>
  <c r="F1706" i="22"/>
  <c r="F1970" i="22"/>
  <c r="F1080" i="22"/>
  <c r="F1536" i="22"/>
  <c r="F720" i="22"/>
  <c r="F697" i="22"/>
  <c r="F724" i="22"/>
  <c r="F159" i="22"/>
  <c r="F17" i="22"/>
  <c r="F1839" i="22"/>
  <c r="F1659" i="22"/>
  <c r="F360" i="22"/>
  <c r="F668" i="22"/>
  <c r="F300" i="22"/>
  <c r="F52" i="22"/>
  <c r="F1392" i="22"/>
  <c r="F804" i="22"/>
  <c r="F931" i="22"/>
  <c r="F988" i="22"/>
  <c r="F1145" i="22"/>
  <c r="F1086" i="22"/>
  <c r="F1711" i="22"/>
  <c r="F732" i="22"/>
  <c r="F773" i="22"/>
  <c r="F1222" i="22"/>
  <c r="F990" i="22"/>
  <c r="F204" i="22"/>
  <c r="F1094" i="22"/>
  <c r="F149" i="22"/>
  <c r="F274" i="22"/>
  <c r="F971" i="22"/>
  <c r="F766" i="22"/>
  <c r="F447" i="22"/>
  <c r="F630" i="22"/>
  <c r="F585" i="22"/>
  <c r="F572" i="22"/>
  <c r="F693" i="22"/>
  <c r="F482" i="22"/>
  <c r="F65" i="22"/>
  <c r="F2035" i="22"/>
  <c r="F1836" i="22"/>
  <c r="F1347" i="22"/>
  <c r="F95" i="22"/>
  <c r="F1655" i="22"/>
  <c r="F1575" i="22"/>
  <c r="F1677" i="22"/>
  <c r="F386" i="22"/>
  <c r="F1165" i="22"/>
  <c r="F1419" i="22"/>
  <c r="F1900" i="22"/>
  <c r="F1498" i="22"/>
  <c r="F1821" i="22"/>
  <c r="F524" i="22"/>
  <c r="F1671" i="22"/>
  <c r="F566" i="22"/>
  <c r="F1612" i="22"/>
  <c r="F1873" i="22"/>
  <c r="F1851" i="22"/>
  <c r="F1796" i="22"/>
  <c r="F2032" i="22"/>
  <c r="F1037" i="22"/>
  <c r="F1490" i="22"/>
  <c r="F2158" i="22"/>
  <c r="F2134" i="22"/>
  <c r="F846" i="22"/>
  <c r="F715" i="22"/>
  <c r="F2042" i="22"/>
  <c r="F1889" i="22"/>
  <c r="F571" i="22"/>
  <c r="F1022" i="22"/>
  <c r="F1276" i="22"/>
  <c r="F1487" i="22"/>
  <c r="F451" i="22"/>
  <c r="F473" i="22"/>
  <c r="F1376" i="22"/>
  <c r="F1913" i="22"/>
  <c r="F2082" i="22"/>
  <c r="F1135" i="22"/>
  <c r="F439" i="22"/>
  <c r="F541" i="22"/>
  <c r="F830" i="22"/>
  <c r="F1465" i="22"/>
  <c r="F1497" i="22"/>
  <c r="F999" i="22"/>
  <c r="F1925" i="22"/>
  <c r="F1393" i="22"/>
  <c r="F1825" i="22"/>
  <c r="F1472" i="22"/>
  <c r="F1981" i="22"/>
  <c r="F1060" i="22"/>
  <c r="F1700" i="22"/>
  <c r="F2210" i="22"/>
  <c r="F2121" i="22"/>
  <c r="F954" i="22"/>
  <c r="F382" i="22"/>
  <c r="F1338" i="22"/>
  <c r="F1604" i="22"/>
  <c r="F1499" i="22"/>
  <c r="F536" i="22"/>
  <c r="F1449" i="22"/>
  <c r="F450" i="22"/>
  <c r="F948" i="22"/>
  <c r="F627" i="22"/>
  <c r="F2150" i="22"/>
  <c r="F1564" i="22"/>
  <c r="F1004" i="22"/>
  <c r="F776" i="22"/>
  <c r="F1901" i="22"/>
  <c r="F301" i="22"/>
  <c r="F1244" i="22"/>
  <c r="F659" i="22"/>
  <c r="F325" i="22"/>
  <c r="F1457" i="22"/>
  <c r="F428" i="22"/>
  <c r="F232" i="22"/>
  <c r="F1426" i="22"/>
  <c r="F137" i="22"/>
  <c r="F1443" i="22"/>
  <c r="F625" i="22"/>
  <c r="F60" i="22"/>
  <c r="F983" i="22"/>
  <c r="F333" i="22"/>
  <c r="F1164" i="22"/>
  <c r="F702" i="22"/>
  <c r="F1322" i="22"/>
  <c r="F134" i="22"/>
  <c r="F743" i="22"/>
  <c r="F709" i="22"/>
  <c r="F1195" i="22"/>
  <c r="F1038" i="22"/>
  <c r="F387" i="22"/>
  <c r="F1579" i="22"/>
  <c r="F1109" i="22"/>
  <c r="F516" i="22"/>
  <c r="F147" i="22"/>
  <c r="F490" i="22"/>
  <c r="F64" i="22"/>
  <c r="F486" i="22"/>
  <c r="F722" i="22"/>
  <c r="F1480" i="22"/>
  <c r="F682" i="22"/>
  <c r="F105" i="22"/>
  <c r="F1557" i="22"/>
  <c r="F1035" i="22"/>
  <c r="F1168" i="22"/>
  <c r="F1964" i="22"/>
  <c r="F1452" i="22"/>
  <c r="F2110" i="22"/>
  <c r="F620" i="22"/>
  <c r="F1483" i="22"/>
  <c r="F2088" i="22"/>
  <c r="F1433" i="22"/>
  <c r="F1875" i="22"/>
  <c r="F1684" i="22"/>
  <c r="F1114" i="22"/>
  <c r="F1293" i="22"/>
  <c r="F2157" i="22"/>
  <c r="F198" i="22"/>
  <c r="F953" i="22"/>
  <c r="F316" i="22"/>
  <c r="F815" i="22"/>
  <c r="F1377" i="22"/>
  <c r="F966" i="22"/>
  <c r="F1650" i="22"/>
  <c r="F1008" i="22"/>
  <c r="F433" i="22"/>
  <c r="F170" i="22"/>
  <c r="F1865" i="22"/>
  <c r="F1916" i="22"/>
  <c r="F161" i="22"/>
  <c r="F1272" i="22"/>
  <c r="F182" i="22"/>
  <c r="F1163" i="22"/>
  <c r="F1481" i="22"/>
  <c r="F1287" i="22"/>
  <c r="F84" i="22"/>
  <c r="F1950" i="22"/>
  <c r="F289" i="22"/>
  <c r="F1613" i="22"/>
  <c r="F736" i="22"/>
  <c r="F1501" i="22"/>
  <c r="F545" i="22"/>
  <c r="F1033" i="22"/>
  <c r="F1641" i="22"/>
  <c r="F2132" i="22"/>
  <c r="F1533" i="22"/>
  <c r="F280" i="22"/>
  <c r="F977" i="22"/>
  <c r="F504" i="22"/>
  <c r="F141" i="22"/>
  <c r="F245" i="22"/>
  <c r="F30" i="22"/>
  <c r="F624" i="22"/>
  <c r="F1518" i="22"/>
  <c r="F1435" i="22"/>
  <c r="F637" i="22"/>
  <c r="F1143" i="22"/>
  <c r="F1116" i="22"/>
  <c r="F973" i="22"/>
  <c r="F1752" i="22"/>
  <c r="F1180" i="22"/>
  <c r="F1144" i="22"/>
  <c r="F1162" i="22"/>
  <c r="F1045" i="22"/>
  <c r="F446" i="22"/>
  <c r="F432" i="22"/>
  <c r="F884" i="22"/>
  <c r="F688" i="22"/>
  <c r="F653" i="22"/>
  <c r="F90" i="22"/>
  <c r="F282" i="22"/>
  <c r="F1985" i="22"/>
  <c r="F2114" i="22"/>
  <c r="F2135" i="22"/>
  <c r="F605" i="22"/>
  <c r="F1644" i="22"/>
  <c r="F1486" i="22"/>
  <c r="F1242" i="22"/>
  <c r="F1643" i="22"/>
  <c r="F107" i="22"/>
  <c r="F1439" i="22"/>
  <c r="F1743" i="22"/>
  <c r="F125" i="22"/>
  <c r="F2115" i="22"/>
  <c r="F1174" i="22"/>
  <c r="F208" i="22"/>
  <c r="F671" i="22"/>
  <c r="F674" i="22"/>
  <c r="F440" i="22"/>
  <c r="F712" i="22"/>
  <c r="F55" i="22"/>
  <c r="F480" i="22"/>
  <c r="F1220" i="22"/>
  <c r="F309" i="22"/>
  <c r="F1477" i="22"/>
  <c r="F1648" i="22"/>
  <c r="F229" i="22"/>
  <c r="F961" i="22"/>
  <c r="F1197" i="22"/>
  <c r="F224" i="22"/>
  <c r="F448" i="22"/>
  <c r="F1072" i="22"/>
  <c r="F891" i="22"/>
  <c r="F1256" i="22"/>
  <c r="F956" i="22"/>
  <c r="F1394" i="22"/>
  <c r="F1161" i="22"/>
  <c r="F667" i="22"/>
  <c r="F1416" i="22"/>
  <c r="F1002" i="22"/>
  <c r="F1300" i="22"/>
  <c r="F1101" i="22"/>
  <c r="F1555" i="22"/>
  <c r="F598" i="22"/>
  <c r="F609" i="22"/>
  <c r="F272" i="22"/>
  <c r="F62" i="22"/>
  <c r="F1005" i="22"/>
  <c r="F1582" i="22"/>
  <c r="F1489" i="22"/>
  <c r="F510" i="22"/>
  <c r="F2019" i="22"/>
  <c r="F2140" i="22"/>
  <c r="F1616" i="22"/>
  <c r="F2189" i="22"/>
  <c r="F1965" i="22"/>
  <c r="F2190" i="22"/>
  <c r="F1431" i="22"/>
  <c r="F2188" i="22"/>
  <c r="F497" i="22"/>
  <c r="F1218" i="22"/>
  <c r="F1816" i="22"/>
  <c r="F353" i="22"/>
  <c r="F1562" i="22"/>
  <c r="F876" i="22"/>
  <c r="F349" i="22"/>
  <c r="F2101" i="22"/>
  <c r="F727" i="22"/>
  <c r="F1187" i="22"/>
  <c r="F927" i="22"/>
  <c r="F1118" i="22"/>
  <c r="F364" i="22"/>
  <c r="F802" i="22"/>
  <c r="F1715" i="22"/>
  <c r="F1298" i="22"/>
  <c r="F1414" i="22"/>
  <c r="F670" i="22"/>
  <c r="F1012" i="22"/>
  <c r="F1434" i="22"/>
  <c r="F877" i="22"/>
  <c r="F1710" i="22"/>
  <c r="F1117" i="22"/>
  <c r="F1488" i="22"/>
  <c r="F2223" i="22"/>
  <c r="F1415" i="22"/>
  <c r="F1926" i="22"/>
  <c r="F787" i="22"/>
  <c r="F874" i="22"/>
  <c r="F1354" i="22"/>
  <c r="F928" i="22"/>
  <c r="F907" i="22"/>
  <c r="F1676" i="22"/>
  <c r="F425" i="22"/>
  <c r="F1597" i="22"/>
  <c r="F1506" i="22"/>
  <c r="F905" i="22"/>
  <c r="F1603" i="22"/>
  <c r="F285" i="22"/>
  <c r="F1930" i="22"/>
  <c r="F797" i="22"/>
  <c r="F1505" i="22"/>
  <c r="F1234" i="22"/>
  <c r="F1001" i="22"/>
  <c r="F320" i="22"/>
  <c r="F547" i="22"/>
  <c r="F321" i="22"/>
  <c r="F94" i="22"/>
  <c r="F267" i="22"/>
  <c r="F540" i="22"/>
  <c r="F519" i="22"/>
  <c r="F453" i="22"/>
  <c r="F986" i="22"/>
  <c r="F488" i="22"/>
  <c r="F923" i="22"/>
  <c r="F1137" i="22"/>
  <c r="F1402" i="22"/>
  <c r="F1328" i="22"/>
  <c r="F87" i="22"/>
  <c r="F1148" i="22"/>
  <c r="F1468" i="22"/>
  <c r="F1178" i="22"/>
  <c r="F788" i="22"/>
  <c r="F742" i="22"/>
  <c r="F405" i="22"/>
  <c r="F57" i="22"/>
  <c r="F909" i="22"/>
  <c r="F278" i="22"/>
  <c r="F1992" i="22"/>
  <c r="F838" i="22"/>
  <c r="F1731" i="22"/>
  <c r="F1761" i="22"/>
  <c r="F660" i="22"/>
  <c r="F330" i="22"/>
  <c r="F1682" i="22"/>
  <c r="F1445" i="22"/>
  <c r="F36" i="22"/>
  <c r="F129" i="22"/>
  <c r="F144" i="22"/>
  <c r="F383" i="22"/>
  <c r="F106" i="22"/>
  <c r="F1133" i="22"/>
  <c r="F1459" i="22"/>
  <c r="F1120" i="22"/>
  <c r="F1074" i="22"/>
  <c r="F1866" i="22"/>
  <c r="F1885" i="22"/>
  <c r="F1942" i="22"/>
  <c r="F719" i="22"/>
  <c r="F505" i="22"/>
  <c r="F943" i="22"/>
  <c r="F1560" i="22"/>
  <c r="F1726" i="22"/>
  <c r="F1686" i="22"/>
  <c r="F148" i="22"/>
  <c r="F962" i="22"/>
  <c r="F156" i="22"/>
  <c r="F887" i="22"/>
  <c r="F1294" i="22"/>
  <c r="F721" i="22"/>
  <c r="F420" i="22"/>
  <c r="F1345" i="22"/>
  <c r="F373" i="22"/>
  <c r="F1192" i="22"/>
  <c r="F875" i="22"/>
  <c r="F946" i="22"/>
  <c r="F1053" i="22"/>
  <c r="F418" i="22"/>
  <c r="F1583" i="22"/>
  <c r="F1870" i="22"/>
  <c r="F552" i="22"/>
  <c r="F1675" i="22"/>
  <c r="F1239" i="22"/>
  <c r="F896" i="22"/>
  <c r="F1790" i="22"/>
  <c r="F1626" i="22"/>
  <c r="F713" i="22"/>
  <c r="F1215" i="22"/>
  <c r="F847" i="22"/>
  <c r="F372" i="22"/>
  <c r="F371" i="22"/>
  <c r="F1076" i="22"/>
  <c r="F1226" i="22"/>
  <c r="F270" i="22"/>
  <c r="F261" i="22"/>
  <c r="F61" i="22"/>
  <c r="F1561" i="22"/>
  <c r="F28" i="22"/>
  <c r="F239" i="22"/>
  <c r="F701" i="22"/>
  <c r="F737" i="22"/>
  <c r="F351" i="22"/>
  <c r="F1699" i="22"/>
  <c r="F1263" i="22"/>
  <c r="F705" i="22"/>
  <c r="F414" i="22"/>
  <c r="F1082" i="22"/>
  <c r="F1070" i="22"/>
  <c r="F302" i="22"/>
  <c r="F2216" i="22"/>
  <c r="F1324" i="22"/>
  <c r="F1229" i="22"/>
  <c r="F1813" i="22"/>
  <c r="F1243" i="22"/>
  <c r="F1637" i="22"/>
  <c r="F628" i="22"/>
  <c r="F2046" i="22"/>
  <c r="F1881" i="22"/>
  <c r="F1458" i="22"/>
  <c r="F1718" i="22"/>
  <c r="F618" i="22"/>
  <c r="F1124" i="22"/>
  <c r="F1355" i="22"/>
  <c r="F2011" i="22"/>
  <c r="F2221" i="22"/>
  <c r="F1995" i="22"/>
  <c r="F2211" i="22"/>
  <c r="F1708" i="22"/>
  <c r="F1958" i="22"/>
  <c r="F823" i="22"/>
  <c r="F323" i="22"/>
  <c r="F73" i="22"/>
  <c r="F1233" i="22"/>
  <c r="F1429" i="22"/>
  <c r="F1759" i="22"/>
  <c r="F50" i="22"/>
  <c r="F1269" i="22"/>
  <c r="F786" i="22"/>
  <c r="F1596" i="22"/>
  <c r="F631" i="22"/>
  <c r="F1171" i="22"/>
  <c r="F259" i="22"/>
  <c r="F89" i="22"/>
  <c r="F1098" i="22"/>
  <c r="F2000" i="22"/>
  <c r="F1929" i="22"/>
  <c r="F1801" i="22"/>
  <c r="F1862" i="22"/>
  <c r="F1668" i="22"/>
  <c r="F809" i="22"/>
  <c r="F456" i="22"/>
  <c r="F1352" i="22"/>
  <c r="F1325" i="22"/>
  <c r="F1608" i="22"/>
  <c r="F997" i="22"/>
  <c r="F1357" i="22"/>
  <c r="F400" i="22"/>
  <c r="F861" i="22"/>
  <c r="F222" i="22"/>
  <c r="F225" i="22"/>
  <c r="F849" i="22"/>
  <c r="F854" i="22"/>
  <c r="F395" i="22"/>
  <c r="F1661" i="22"/>
  <c r="F868" i="22"/>
  <c r="F578" i="22"/>
  <c r="F640" i="22"/>
  <c r="F1064" i="22"/>
  <c r="F189" i="22"/>
  <c r="F1374" i="22"/>
  <c r="F296" i="22"/>
  <c r="F597" i="22"/>
  <c r="F952" i="22"/>
  <c r="F1088" i="22"/>
  <c r="F532" i="22"/>
  <c r="F328" i="22"/>
  <c r="F783" i="22"/>
  <c r="F513" i="22"/>
  <c r="F515" i="22"/>
  <c r="F811" i="22"/>
  <c r="F294" i="22"/>
  <c r="F293" i="22"/>
  <c r="F1205" i="22"/>
  <c r="F738" i="22"/>
  <c r="F921" i="22"/>
  <c r="F398" i="22"/>
  <c r="F835" i="22"/>
  <c r="F1259" i="22"/>
  <c r="F772" i="22"/>
  <c r="F833" i="22"/>
  <c r="F1850" i="22"/>
  <c r="F726" i="22"/>
  <c r="F716" i="22"/>
  <c r="F1496" i="22"/>
  <c r="F1787" i="22"/>
  <c r="F1559" i="22"/>
  <c r="F1690" i="22"/>
  <c r="F1664" i="22"/>
  <c r="F678" i="22"/>
  <c r="F1474" i="22"/>
  <c r="F240" i="22"/>
  <c r="F1221" i="22"/>
  <c r="F299" i="22"/>
  <c r="F1010" i="22"/>
  <c r="F1369" i="22"/>
  <c r="F248" i="22"/>
  <c r="F1719" i="22"/>
  <c r="F292" i="22"/>
  <c r="F1343" i="22"/>
  <c r="F80" i="22"/>
  <c r="F796" i="22"/>
  <c r="F41" i="22"/>
  <c r="F69" i="22"/>
  <c r="F501" i="22"/>
  <c r="F175" i="22"/>
  <c r="F120" i="22"/>
  <c r="F1049" i="22"/>
  <c r="F2176" i="22"/>
  <c r="F1993" i="22"/>
  <c r="F150" i="22"/>
  <c r="F774" i="22"/>
  <c r="F478" i="22"/>
  <c r="F1102" i="22"/>
  <c r="F1150" i="22"/>
  <c r="F565" i="22"/>
  <c r="F551" i="22"/>
  <c r="F253" i="22"/>
  <c r="F508" i="22"/>
  <c r="F897" i="22"/>
  <c r="F885" i="22"/>
  <c r="F920" i="22"/>
  <c r="F348" i="22"/>
  <c r="F1067" i="22"/>
  <c r="F1810" i="22"/>
  <c r="F2171" i="22"/>
  <c r="F1762" i="22"/>
  <c r="F237" i="22"/>
  <c r="F1503" i="22"/>
  <c r="F1591" i="22"/>
  <c r="F684" i="22"/>
  <c r="F936" i="22"/>
  <c r="F1466" i="22"/>
  <c r="F1208" i="22"/>
  <c r="F878" i="22"/>
  <c r="F1919" i="22"/>
  <c r="F1553" i="22"/>
  <c r="F1157" i="22"/>
  <c r="F1776" i="22"/>
  <c r="F463" i="22"/>
  <c r="F1864" i="22"/>
  <c r="F341" i="22"/>
  <c r="F1960" i="22"/>
  <c r="F1103" i="22"/>
  <c r="F1963" i="22"/>
  <c r="F492" i="22"/>
  <c r="F1961" i="22"/>
  <c r="F1837" i="22"/>
  <c r="F1315" i="22"/>
  <c r="F1571" i="22"/>
  <c r="F1822" i="22"/>
  <c r="F652" i="22"/>
  <c r="F1954" i="22"/>
  <c r="F1874" i="22"/>
  <c r="F88" i="22"/>
  <c r="F38" i="22"/>
  <c r="F991" i="22"/>
  <c r="F303" i="22"/>
  <c r="F335" i="22"/>
  <c r="F124" i="22"/>
  <c r="F304" i="22"/>
  <c r="F1268" i="22"/>
  <c r="F471" i="22"/>
  <c r="F695" i="22"/>
  <c r="F396" i="22"/>
  <c r="F1186" i="22"/>
  <c r="F1516" i="22"/>
  <c r="F1016" i="22"/>
  <c r="F617" i="22"/>
  <c r="L135" i="33"/>
  <c r="P135" i="33"/>
  <c r="H155" i="27"/>
  <c r="D135" i="33"/>
  <c r="L1569" i="22"/>
  <c r="I2106" i="22"/>
  <c r="I666" i="22"/>
  <c r="L1852" i="22"/>
  <c r="L1654" i="22"/>
  <c r="I852" i="22"/>
  <c r="I755" i="22"/>
  <c r="F996" i="22"/>
  <c r="F934" i="22"/>
  <c r="F1281" i="22"/>
  <c r="F388" i="22"/>
  <c r="F1565" i="22"/>
  <c r="F594" i="22"/>
  <c r="F789" i="22"/>
  <c r="F1305" i="22"/>
  <c r="F1203" i="22"/>
  <c r="F487" i="22"/>
  <c r="F518" i="22"/>
  <c r="F514" i="22"/>
  <c r="F1277" i="22"/>
  <c r="F793" i="22"/>
  <c r="F1368" i="22"/>
  <c r="F610" i="22"/>
  <c r="F191" i="22"/>
  <c r="F1307" i="22"/>
  <c r="F339" i="22"/>
  <c r="F1509" i="22"/>
  <c r="F985" i="22"/>
  <c r="F940" i="22"/>
  <c r="F626" i="22"/>
  <c r="F277" i="22"/>
  <c r="F200" i="22"/>
  <c r="F97" i="22"/>
  <c r="F166" i="22"/>
  <c r="F449" i="22"/>
  <c r="F133" i="22"/>
  <c r="F252" i="22"/>
  <c r="F757" i="22"/>
  <c r="F1642" i="22"/>
  <c r="F790" i="22"/>
  <c r="F955" i="22"/>
  <c r="F1753" i="22"/>
  <c r="F68" i="22"/>
  <c r="F42" i="22"/>
  <c r="F8" i="22"/>
  <c r="F910" i="22"/>
  <c r="F1563" i="22"/>
  <c r="F1956" i="22"/>
  <c r="F509" i="22"/>
  <c r="F1781" i="22"/>
  <c r="F1337" i="22"/>
  <c r="F1645" i="22"/>
  <c r="F556" i="22"/>
  <c r="F644" i="22"/>
  <c r="F794" i="22"/>
  <c r="F539" i="22"/>
  <c r="F698" i="22"/>
  <c r="F193" i="22"/>
  <c r="F1807" i="22"/>
  <c r="F1747" i="22"/>
  <c r="F1361" i="22"/>
  <c r="F1568" i="22"/>
  <c r="F1667" i="22"/>
  <c r="F862" i="22"/>
  <c r="F912" i="22"/>
  <c r="F35" i="22"/>
  <c r="F346" i="22"/>
  <c r="F669" i="22"/>
  <c r="F1388" i="22"/>
  <c r="F1213" i="22"/>
  <c r="F1350" i="22"/>
  <c r="F93" i="22"/>
  <c r="F922" i="22"/>
  <c r="F1576" i="22"/>
  <c r="F1884" i="22"/>
  <c r="F1738" i="22"/>
  <c r="F587" i="22"/>
  <c r="F1672" i="22"/>
  <c r="F1654" i="22"/>
  <c r="F852" i="22"/>
  <c r="F1983" i="22"/>
  <c r="F376" i="22"/>
  <c r="F2106" i="22"/>
  <c r="F1861" i="22"/>
  <c r="F1625" i="22"/>
  <c r="F1390" i="22"/>
  <c r="F2052" i="22"/>
  <c r="F1301" i="22"/>
  <c r="F1110" i="22"/>
  <c r="F895" i="22"/>
  <c r="F19" i="22"/>
  <c r="F356" i="22"/>
  <c r="F375" i="22"/>
  <c r="F531" i="22"/>
  <c r="F160" i="22"/>
  <c r="F646" i="22"/>
  <c r="F1584" i="22"/>
  <c r="F1927" i="22"/>
  <c r="F666" i="22"/>
  <c r="F1773" i="22"/>
  <c r="F1420" i="22"/>
  <c r="F2096" i="22"/>
  <c r="F1878" i="22"/>
  <c r="F464" i="22"/>
  <c r="F228" i="22"/>
  <c r="F86" i="22"/>
  <c r="F250" i="22"/>
  <c r="F374" i="22"/>
  <c r="F824" i="22"/>
  <c r="F279" i="22"/>
  <c r="F2119" i="22"/>
  <c r="F322" i="22"/>
  <c r="F813" i="22"/>
  <c r="F872" i="22"/>
  <c r="F867" i="22"/>
  <c r="F1460" i="22"/>
  <c r="F654" i="22"/>
  <c r="F606" i="22"/>
  <c r="F308" i="22"/>
  <c r="F468" i="22"/>
  <c r="F535" i="22"/>
  <c r="F442" i="22"/>
  <c r="F312" i="22"/>
  <c r="F992" i="22"/>
  <c r="F114" i="22"/>
  <c r="F982" i="22"/>
  <c r="F77" i="22"/>
  <c r="F290" i="22"/>
  <c r="F44" i="22"/>
  <c r="F287" i="22"/>
  <c r="F938" i="22"/>
  <c r="F798" i="22"/>
  <c r="F834" i="22"/>
  <c r="F2017" i="22"/>
  <c r="F466" i="22"/>
  <c r="F209" i="22"/>
  <c r="F1054" i="22"/>
  <c r="F1725" i="22"/>
  <c r="F76" i="22"/>
  <c r="F34" i="22"/>
  <c r="F67" i="22"/>
  <c r="F40" i="22"/>
  <c r="F1413" i="22"/>
  <c r="F764" i="22"/>
  <c r="F1423" i="22"/>
  <c r="F1372" i="22"/>
  <c r="F1931" i="22"/>
  <c r="F2063" i="22"/>
  <c r="F781" i="22"/>
  <c r="F880" i="22"/>
  <c r="F139" i="22"/>
  <c r="F58" i="22"/>
  <c r="F244" i="22"/>
  <c r="L2052" i="22"/>
  <c r="L1861" i="22"/>
  <c r="L1983" i="22"/>
  <c r="L1733" i="22"/>
  <c r="L755" i="22"/>
  <c r="L852" i="22"/>
  <c r="L666" i="22"/>
  <c r="L2106" i="22"/>
  <c r="L2096" i="22"/>
  <c r="L1390" i="22"/>
  <c r="L2080" i="22"/>
  <c r="L1554" i="22"/>
  <c r="L1584" i="22"/>
  <c r="L587" i="22"/>
  <c r="L2203" i="22"/>
  <c r="L1944" i="22"/>
  <c r="L1041" i="22"/>
  <c r="L1576" i="22"/>
  <c r="L1878" i="22"/>
  <c r="L1773" i="22"/>
  <c r="L1946" i="22"/>
  <c r="I1773" i="22"/>
  <c r="I1861" i="22"/>
  <c r="O1733" i="22"/>
  <c r="O226" i="22"/>
  <c r="O2023" i="22"/>
  <c r="O1894" i="22"/>
  <c r="O1252" i="22"/>
  <c r="O1551" i="22"/>
  <c r="O1899" i="22"/>
  <c r="O2081" i="22"/>
  <c r="O1475" i="22"/>
  <c r="O1755" i="22"/>
  <c r="O2004" i="22"/>
  <c r="O1932" i="22"/>
  <c r="O1122" i="22"/>
  <c r="O538" i="22"/>
  <c r="O1672" i="22"/>
  <c r="O1834" i="22"/>
  <c r="O1955" i="22"/>
  <c r="O1693" i="22"/>
  <c r="O1927" i="22"/>
  <c r="O1610" i="22"/>
  <c r="O376" i="22"/>
  <c r="O1738" i="22"/>
  <c r="O1420" i="22"/>
  <c r="O2107" i="22"/>
  <c r="O1625" i="22"/>
  <c r="O512" i="22"/>
  <c r="O2099" i="22"/>
  <c r="O1749" i="22"/>
  <c r="O1301" i="22"/>
  <c r="O1576" i="22"/>
  <c r="O1944" i="22"/>
  <c r="O2203" i="22"/>
  <c r="O587" i="22"/>
  <c r="O1554" i="22"/>
  <c r="O1569" i="22"/>
  <c r="O1884" i="22"/>
  <c r="O792" i="22"/>
  <c r="O1713" i="22"/>
  <c r="I226" i="22"/>
  <c r="I1252" i="22"/>
  <c r="I1551" i="22"/>
  <c r="I2081" i="22"/>
  <c r="I1475" i="22"/>
  <c r="I1755" i="22"/>
  <c r="I1932" i="22"/>
  <c r="I1122" i="22"/>
  <c r="I538" i="22"/>
  <c r="I1672" i="22"/>
  <c r="I1955" i="22"/>
  <c r="I1927" i="22"/>
  <c r="I1610" i="22"/>
  <c r="I376" i="22"/>
  <c r="I1420" i="22"/>
  <c r="I2107" i="22"/>
  <c r="I1625" i="22"/>
  <c r="I512" i="22"/>
  <c r="I1301" i="22"/>
  <c r="I1041" i="22"/>
  <c r="I587" i="22"/>
  <c r="I1554" i="22"/>
  <c r="O2080" i="22"/>
  <c r="O1390" i="22"/>
  <c r="O2096" i="22"/>
  <c r="O2106" i="22"/>
  <c r="O666" i="22"/>
  <c r="O852" i="22"/>
  <c r="O755" i="22"/>
  <c r="O1041" i="22"/>
  <c r="O1584" i="22"/>
  <c r="O1877" i="22"/>
  <c r="O1852" i="22"/>
  <c r="O21" i="22"/>
  <c r="O1654" i="22"/>
  <c r="I1884" i="22"/>
  <c r="I792" i="22"/>
  <c r="I21" i="22"/>
  <c r="I1713" i="22"/>
  <c r="I1654" i="22"/>
  <c r="O2052" i="22"/>
  <c r="O1878" i="22"/>
  <c r="O1861" i="22"/>
  <c r="O1773" i="22"/>
  <c r="O1983" i="22"/>
  <c r="O1946" i="22"/>
  <c r="O646" i="22"/>
  <c r="F755" i="22"/>
  <c r="L1301" i="22"/>
  <c r="L1749" i="22"/>
  <c r="L2099" i="22"/>
  <c r="L512" i="22"/>
  <c r="L1625" i="22"/>
  <c r="L2107" i="22"/>
  <c r="L1420" i="22"/>
  <c r="L1738" i="22"/>
  <c r="L376" i="22"/>
  <c r="L1610" i="22"/>
  <c r="L1927" i="22"/>
  <c r="L1693" i="22"/>
  <c r="L1955" i="22"/>
  <c r="L1834" i="22"/>
  <c r="L1672" i="22"/>
  <c r="L538" i="22"/>
  <c r="L1122" i="22"/>
  <c r="L1932" i="22"/>
  <c r="L2004" i="22"/>
  <c r="L1755" i="22"/>
  <c r="L1475" i="22"/>
  <c r="L2081" i="22"/>
  <c r="L1899" i="22"/>
  <c r="L1551" i="22"/>
  <c r="L1252" i="22"/>
  <c r="L2023" i="22"/>
  <c r="L226" i="22"/>
  <c r="F72" i="22"/>
  <c r="F1628" i="22"/>
  <c r="F1741" i="22"/>
  <c r="F1546" i="22"/>
  <c r="F359" i="22"/>
  <c r="F1789" i="22"/>
  <c r="F1595" i="22"/>
  <c r="F1467" i="22"/>
  <c r="F164" i="22"/>
  <c r="F140" i="22"/>
  <c r="F1444" i="22"/>
  <c r="F1029" i="22"/>
  <c r="F1566" i="22"/>
  <c r="F334" i="22"/>
  <c r="F503" i="22"/>
  <c r="F581" i="22"/>
  <c r="F745" i="22"/>
  <c r="F656" i="22"/>
  <c r="F187" i="22"/>
  <c r="F873" i="22"/>
  <c r="F735" i="22"/>
  <c r="F403" i="22"/>
  <c r="F1170" i="22"/>
  <c r="F217" i="22"/>
  <c r="F260" i="22"/>
  <c r="F152" i="22"/>
  <c r="F462" i="22"/>
  <c r="F918" i="22"/>
  <c r="F707" i="22"/>
  <c r="F174" i="22"/>
  <c r="F1685" i="22"/>
  <c r="F155" i="22"/>
  <c r="F1636" i="22"/>
  <c r="F210" i="22"/>
  <c r="F2031" i="22"/>
  <c r="F142" i="22"/>
  <c r="F1614" i="22"/>
  <c r="F203" i="22"/>
  <c r="F370" i="22"/>
  <c r="F2097" i="22"/>
  <c r="F475" i="22"/>
  <c r="F1450" i="22"/>
  <c r="F102" i="22"/>
  <c r="F935" i="22"/>
  <c r="F297" i="22"/>
  <c r="F213" i="22"/>
  <c r="F445" i="22"/>
  <c r="F412" i="22"/>
  <c r="F393" i="22"/>
  <c r="F538" i="22"/>
  <c r="F1122" i="22"/>
  <c r="F1932" i="22"/>
  <c r="F2004" i="22"/>
  <c r="F2081" i="22"/>
  <c r="F1899" i="22"/>
  <c r="F1551" i="22"/>
  <c r="F1252" i="22"/>
  <c r="F1894" i="22"/>
  <c r="F2023" i="22"/>
  <c r="F226" i="22"/>
  <c r="F1733" i="22"/>
  <c r="P1110" i="22" l="1"/>
  <c r="P195" i="22"/>
  <c r="P464" i="22"/>
  <c r="P412" i="22"/>
  <c r="N412" i="22"/>
  <c r="N195" i="22"/>
  <c r="N464" i="22" l="1"/>
  <c r="L412" i="22"/>
  <c r="L195" i="22"/>
  <c r="I412" i="22"/>
  <c r="I195" i="22"/>
  <c r="K412" i="22"/>
  <c r="K195" i="22"/>
  <c r="H412" i="22"/>
  <c r="H195" i="22"/>
  <c r="O412" i="22"/>
  <c r="O195" i="22"/>
  <c r="O1110" i="22"/>
  <c r="L464" i="22"/>
  <c r="L1110" i="22"/>
  <c r="I464" i="22"/>
  <c r="I1110" i="22"/>
  <c r="O464" i="22"/>
  <c r="N1110" i="22"/>
  <c r="K464" i="22"/>
  <c r="K1110" i="22"/>
  <c r="H464" i="22"/>
  <c r="H1110" i="22"/>
  <c r="O145" i="27" l="1"/>
  <c r="S145" i="27"/>
  <c r="Q145" i="27"/>
  <c r="M145" i="27"/>
  <c r="E145" i="27"/>
  <c r="G145" i="27"/>
  <c r="O137" i="27"/>
  <c r="S137" i="27"/>
  <c r="I137" i="27"/>
  <c r="K137" i="27"/>
  <c r="E137" i="27"/>
  <c r="Q137" i="27"/>
  <c r="G137" i="27"/>
  <c r="O133" i="27"/>
  <c r="Q133" i="27"/>
  <c r="E133" i="27"/>
  <c r="S133" i="27"/>
  <c r="G133" i="27"/>
  <c r="I133" i="27"/>
  <c r="K133" i="27"/>
  <c r="O147" i="27"/>
  <c r="M147" i="27"/>
  <c r="Q147" i="27"/>
  <c r="S147" i="27"/>
  <c r="O143" i="27"/>
  <c r="M143" i="27"/>
  <c r="S143" i="27"/>
  <c r="Q143" i="27"/>
  <c r="O139" i="27"/>
  <c r="M139" i="27"/>
  <c r="S139" i="27"/>
  <c r="K139" i="27"/>
  <c r="G139" i="27"/>
  <c r="Q139" i="27"/>
  <c r="I139" i="27"/>
  <c r="E139" i="27"/>
  <c r="O135" i="27"/>
  <c r="Q135" i="27"/>
  <c r="S135" i="27"/>
  <c r="I135" i="27"/>
  <c r="K135" i="27"/>
  <c r="O131" i="27"/>
  <c r="Q131" i="27"/>
  <c r="K131" i="27"/>
  <c r="G131" i="27"/>
  <c r="I131" i="27"/>
  <c r="S131" i="27"/>
  <c r="E131" i="27"/>
  <c r="O127" i="27"/>
  <c r="S127" i="27"/>
  <c r="Q127" i="27"/>
  <c r="I127" i="27"/>
  <c r="G127" i="27"/>
  <c r="K127" i="27"/>
  <c r="E127" i="27"/>
  <c r="O123" i="27"/>
  <c r="Q123" i="27"/>
  <c r="S123" i="27"/>
  <c r="K123" i="27"/>
  <c r="I123" i="27"/>
  <c r="S119" i="27"/>
  <c r="O119" i="27"/>
  <c r="I119" i="27"/>
  <c r="G119" i="27"/>
  <c r="E119" i="27"/>
  <c r="Q119" i="27"/>
  <c r="K119" i="27"/>
  <c r="S115" i="27"/>
  <c r="Q115" i="27"/>
  <c r="O115" i="27"/>
  <c r="K115" i="27"/>
  <c r="G115" i="27"/>
  <c r="I115" i="27"/>
  <c r="E115" i="27"/>
  <c r="S111" i="27"/>
  <c r="O111" i="27"/>
  <c r="Q111" i="27"/>
  <c r="I111" i="27"/>
  <c r="G111" i="27"/>
  <c r="K111" i="27"/>
  <c r="E111" i="27"/>
  <c r="S107" i="27"/>
  <c r="Q107" i="27"/>
  <c r="O107" i="27"/>
  <c r="G107" i="27"/>
  <c r="E107" i="27"/>
  <c r="S103" i="27"/>
  <c r="O103" i="27"/>
  <c r="Q103" i="27"/>
  <c r="I103" i="27"/>
  <c r="G103" i="27"/>
  <c r="E103" i="27"/>
  <c r="K103" i="27"/>
  <c r="S99" i="27"/>
  <c r="Q99" i="27"/>
  <c r="O99" i="27"/>
  <c r="K99" i="27"/>
  <c r="G99" i="27"/>
  <c r="I99" i="27"/>
  <c r="E99" i="27"/>
  <c r="S95" i="27"/>
  <c r="O95" i="27"/>
  <c r="Q95" i="27"/>
  <c r="I95" i="27"/>
  <c r="K95" i="27"/>
  <c r="S91" i="27"/>
  <c r="Q91" i="27"/>
  <c r="O91" i="27"/>
  <c r="K91" i="27"/>
  <c r="G91" i="27"/>
  <c r="E91" i="27"/>
  <c r="I91" i="27"/>
  <c r="S87" i="27"/>
  <c r="O87" i="27"/>
  <c r="I87" i="27"/>
  <c r="G87" i="27"/>
  <c r="Q87" i="27"/>
  <c r="E87" i="27"/>
  <c r="K87" i="27"/>
  <c r="S83" i="27"/>
  <c r="Q83" i="27"/>
  <c r="O83" i="27"/>
  <c r="K83" i="27"/>
  <c r="G83" i="27"/>
  <c r="I83" i="27"/>
  <c r="E83" i="27"/>
  <c r="S79" i="27"/>
  <c r="O79" i="27"/>
  <c r="Q79" i="27"/>
  <c r="E79" i="27"/>
  <c r="I79" i="27"/>
  <c r="G79" i="27"/>
  <c r="K79" i="27"/>
  <c r="S75" i="27"/>
  <c r="Q75" i="27"/>
  <c r="O75" i="27"/>
  <c r="E75" i="27"/>
  <c r="K75" i="27"/>
  <c r="G75" i="27"/>
  <c r="I75" i="27"/>
  <c r="S71" i="27"/>
  <c r="O71" i="27"/>
  <c r="I71" i="27"/>
  <c r="G71" i="27"/>
  <c r="Q71" i="27"/>
  <c r="E71" i="27"/>
  <c r="K71" i="27"/>
  <c r="S67" i="27"/>
  <c r="Q67" i="27"/>
  <c r="O67" i="27"/>
  <c r="K67" i="27"/>
  <c r="E67" i="27"/>
  <c r="I67" i="27"/>
  <c r="G67" i="27"/>
  <c r="S63" i="27"/>
  <c r="O63" i="27"/>
  <c r="Q63" i="27"/>
  <c r="I63" i="27"/>
  <c r="G63" i="27"/>
  <c r="K63" i="27"/>
  <c r="E63" i="27"/>
  <c r="S59" i="27"/>
  <c r="Q59" i="27"/>
  <c r="O59" i="27"/>
  <c r="E59" i="27"/>
  <c r="K59" i="27"/>
  <c r="I59" i="27"/>
  <c r="G59" i="27"/>
  <c r="S55" i="27"/>
  <c r="O55" i="27"/>
  <c r="I55" i="27"/>
  <c r="G55" i="27"/>
  <c r="E55" i="27"/>
  <c r="Q55" i="27"/>
  <c r="K55" i="27"/>
  <c r="S51" i="27"/>
  <c r="Q51" i="27"/>
  <c r="O51" i="27"/>
  <c r="K51" i="27"/>
  <c r="E51" i="27"/>
  <c r="G51" i="27"/>
  <c r="I51" i="27"/>
  <c r="S47" i="27"/>
  <c r="O47" i="27"/>
  <c r="Q47" i="27"/>
  <c r="I47" i="27"/>
  <c r="G47" i="27"/>
  <c r="K47" i="27"/>
  <c r="E47" i="27"/>
  <c r="S43" i="27"/>
  <c r="Q43" i="27"/>
  <c r="O43" i="27"/>
  <c r="E43" i="27"/>
  <c r="K43" i="27"/>
  <c r="G43" i="27"/>
  <c r="I43" i="27"/>
  <c r="Q39" i="27"/>
  <c r="S39" i="27"/>
  <c r="O39" i="27"/>
  <c r="I39" i="27"/>
  <c r="G39" i="27"/>
  <c r="E39" i="27"/>
  <c r="K39" i="27"/>
  <c r="Q35" i="27"/>
  <c r="S35" i="27"/>
  <c r="O35" i="27"/>
  <c r="K35" i="27"/>
  <c r="E35" i="27"/>
  <c r="I35" i="27"/>
  <c r="G35" i="27"/>
  <c r="Q31" i="27"/>
  <c r="S31" i="27"/>
  <c r="O31" i="27"/>
  <c r="I31" i="27"/>
  <c r="G31" i="27"/>
  <c r="E31" i="27"/>
  <c r="K31" i="27"/>
  <c r="Q27" i="27"/>
  <c r="S27" i="27"/>
  <c r="O27" i="27"/>
  <c r="I27" i="27"/>
  <c r="E27" i="27"/>
  <c r="K27" i="27"/>
  <c r="G27" i="27"/>
  <c r="Q23" i="27"/>
  <c r="S23" i="27"/>
  <c r="O23" i="27"/>
  <c r="I23" i="27"/>
  <c r="G23" i="27"/>
  <c r="E23" i="27"/>
  <c r="K23" i="27"/>
  <c r="Q19" i="27"/>
  <c r="S19" i="27"/>
  <c r="O19" i="27"/>
  <c r="I19" i="27"/>
  <c r="K19" i="27"/>
  <c r="E19" i="27"/>
  <c r="G19" i="27"/>
  <c r="Q15" i="27"/>
  <c r="S15" i="27"/>
  <c r="O15" i="27"/>
  <c r="I15" i="27"/>
  <c r="K15" i="27"/>
  <c r="G15" i="27"/>
  <c r="E15" i="27"/>
  <c r="S146" i="27"/>
  <c r="O146" i="27"/>
  <c r="Q146" i="27"/>
  <c r="G146" i="27"/>
  <c r="M146" i="27"/>
  <c r="E146" i="27"/>
  <c r="S142" i="27"/>
  <c r="Q142" i="27"/>
  <c r="M142" i="27"/>
  <c r="E142" i="27"/>
  <c r="O142" i="27"/>
  <c r="G142" i="27"/>
  <c r="S138" i="27"/>
  <c r="O138" i="27"/>
  <c r="M138" i="27"/>
  <c r="I138" i="27"/>
  <c r="Q138" i="27"/>
  <c r="K138" i="27"/>
  <c r="G138" i="27"/>
  <c r="E138" i="27"/>
  <c r="S134" i="27"/>
  <c r="Q134" i="27"/>
  <c r="I134" i="27"/>
  <c r="O134" i="27"/>
  <c r="K134" i="27"/>
  <c r="E134" i="27"/>
  <c r="G134" i="27"/>
  <c r="S130" i="27"/>
  <c r="O130" i="27"/>
  <c r="I130" i="27"/>
  <c r="K130" i="27"/>
  <c r="Q130" i="27"/>
  <c r="E130" i="27"/>
  <c r="G130" i="27"/>
  <c r="S126" i="27"/>
  <c r="Q126" i="27"/>
  <c r="E126" i="27"/>
  <c r="G126" i="27"/>
  <c r="O126" i="27"/>
  <c r="Q122" i="27"/>
  <c r="S122" i="27"/>
  <c r="O122" i="27"/>
  <c r="I122" i="27"/>
  <c r="K122" i="27"/>
  <c r="G122" i="27"/>
  <c r="E122" i="27"/>
  <c r="S118" i="27"/>
  <c r="Q118" i="27"/>
  <c r="O118" i="27"/>
  <c r="I118" i="27"/>
  <c r="K118" i="27"/>
  <c r="E118" i="27"/>
  <c r="G118" i="27"/>
  <c r="Q114" i="27"/>
  <c r="S114" i="27"/>
  <c r="O114" i="27"/>
  <c r="I114" i="27"/>
  <c r="K114" i="27"/>
  <c r="G114" i="27"/>
  <c r="E114" i="27"/>
  <c r="S110" i="27"/>
  <c r="O110" i="27"/>
  <c r="I110" i="27"/>
  <c r="Q110" i="27"/>
  <c r="E110" i="27"/>
  <c r="K110" i="27"/>
  <c r="G110" i="27"/>
  <c r="Q106" i="27"/>
  <c r="O106" i="27"/>
  <c r="I106" i="27"/>
  <c r="K106" i="27"/>
  <c r="S106" i="27"/>
  <c r="G106" i="27"/>
  <c r="E106" i="27"/>
  <c r="S102" i="27"/>
  <c r="O102" i="27"/>
  <c r="Q102" i="27"/>
  <c r="I102" i="27"/>
  <c r="K102" i="27"/>
  <c r="E102" i="27"/>
  <c r="G102" i="27"/>
  <c r="Q98" i="27"/>
  <c r="S98" i="27"/>
  <c r="O98" i="27"/>
  <c r="I98" i="27"/>
  <c r="K98" i="27"/>
  <c r="E98" i="27"/>
  <c r="G98" i="27"/>
  <c r="S94" i="27"/>
  <c r="O94" i="27"/>
  <c r="I94" i="27"/>
  <c r="Q94" i="27"/>
  <c r="E94" i="27"/>
  <c r="G94" i="27"/>
  <c r="K94" i="27"/>
  <c r="Q90" i="27"/>
  <c r="O90" i="27"/>
  <c r="I90" i="27"/>
  <c r="K90" i="27"/>
  <c r="G90" i="27"/>
  <c r="S90" i="27"/>
  <c r="E90" i="27"/>
  <c r="S86" i="27"/>
  <c r="Q86" i="27"/>
  <c r="O86" i="27"/>
  <c r="I86" i="27"/>
  <c r="K86" i="27"/>
  <c r="E86" i="27"/>
  <c r="G86" i="27"/>
  <c r="Q82" i="27"/>
  <c r="S82" i="27"/>
  <c r="O82" i="27"/>
  <c r="I82" i="27"/>
  <c r="K82" i="27"/>
  <c r="G82" i="27"/>
  <c r="E82" i="27"/>
  <c r="S78" i="27"/>
  <c r="O78" i="27"/>
  <c r="I78" i="27"/>
  <c r="Q78" i="27"/>
  <c r="G78" i="27"/>
  <c r="E78" i="27"/>
  <c r="K78" i="27"/>
  <c r="Q74" i="27"/>
  <c r="O74" i="27"/>
  <c r="I74" i="27"/>
  <c r="E74" i="27"/>
  <c r="S74" i="27"/>
  <c r="K74" i="27"/>
  <c r="G74" i="27"/>
  <c r="S70" i="27"/>
  <c r="O70" i="27"/>
  <c r="Q70" i="27"/>
  <c r="I70" i="27"/>
  <c r="E70" i="27"/>
  <c r="G70" i="27"/>
  <c r="K70" i="27"/>
  <c r="Q66" i="27"/>
  <c r="S66" i="27"/>
  <c r="O66" i="27"/>
  <c r="I66" i="27"/>
  <c r="E66" i="27"/>
  <c r="K66" i="27"/>
  <c r="G66" i="27"/>
  <c r="S62" i="27"/>
  <c r="O62" i="27"/>
  <c r="I62" i="27"/>
  <c r="E62" i="27"/>
  <c r="G62" i="27"/>
  <c r="Q62" i="27"/>
  <c r="K62" i="27"/>
  <c r="Q58" i="27"/>
  <c r="O58" i="27"/>
  <c r="I58" i="27"/>
  <c r="E58" i="27"/>
  <c r="K58" i="27"/>
  <c r="S58" i="27"/>
  <c r="G58" i="27"/>
  <c r="S54" i="27"/>
  <c r="Q54" i="27"/>
  <c r="O54" i="27"/>
  <c r="I54" i="27"/>
  <c r="E54" i="27"/>
  <c r="G54" i="27"/>
  <c r="K54" i="27"/>
  <c r="Q50" i="27"/>
  <c r="S50" i="27"/>
  <c r="O50" i="27"/>
  <c r="I50" i="27"/>
  <c r="E50" i="27"/>
  <c r="K50" i="27"/>
  <c r="G50" i="27"/>
  <c r="S46" i="27"/>
  <c r="O46" i="27"/>
  <c r="I46" i="27"/>
  <c r="E46" i="27"/>
  <c r="Q46" i="27"/>
  <c r="G46" i="27"/>
  <c r="K46" i="27"/>
  <c r="Q42" i="27"/>
  <c r="O42" i="27"/>
  <c r="I42" i="27"/>
  <c r="E42" i="27"/>
  <c r="K42" i="27"/>
  <c r="S42" i="27"/>
  <c r="G42" i="27"/>
  <c r="S38" i="27"/>
  <c r="O38" i="27"/>
  <c r="I38" i="27"/>
  <c r="E38" i="27"/>
  <c r="Q38" i="27"/>
  <c r="G38" i="27"/>
  <c r="K38" i="27"/>
  <c r="S34" i="27"/>
  <c r="Q34" i="27"/>
  <c r="O34" i="27"/>
  <c r="I34" i="27"/>
  <c r="E34" i="27"/>
  <c r="K34" i="27"/>
  <c r="G34" i="27"/>
  <c r="S30" i="27"/>
  <c r="O30" i="27"/>
  <c r="E30" i="27"/>
  <c r="G30" i="27"/>
  <c r="I30" i="27"/>
  <c r="K30" i="27"/>
  <c r="Q30" i="27"/>
  <c r="S26" i="27"/>
  <c r="Q26" i="27"/>
  <c r="O26" i="27"/>
  <c r="K26" i="27"/>
  <c r="E26" i="27"/>
  <c r="I26" i="27"/>
  <c r="G26" i="27"/>
  <c r="S22" i="27"/>
  <c r="O22" i="27"/>
  <c r="E22" i="27"/>
  <c r="I22" i="27"/>
  <c r="Q22" i="27"/>
  <c r="K22" i="27"/>
  <c r="G22" i="27"/>
  <c r="S18" i="27"/>
  <c r="Q18" i="27"/>
  <c r="O18" i="27"/>
  <c r="I18" i="27"/>
  <c r="E18" i="27"/>
  <c r="K18" i="27"/>
  <c r="G18" i="27"/>
  <c r="S14" i="27"/>
  <c r="O14" i="27"/>
  <c r="E14" i="27"/>
  <c r="K14" i="27"/>
  <c r="G14" i="27"/>
  <c r="Q14" i="27"/>
  <c r="I14" i="27"/>
  <c r="O141" i="27"/>
  <c r="Q141" i="27"/>
  <c r="S141" i="27"/>
  <c r="M141" i="27"/>
  <c r="E141" i="27"/>
  <c r="G141" i="27"/>
  <c r="O129" i="27"/>
  <c r="S129" i="27"/>
  <c r="Q129" i="27"/>
  <c r="E129" i="27"/>
  <c r="G129" i="27"/>
  <c r="O125" i="27"/>
  <c r="Q125" i="27"/>
  <c r="S125" i="27"/>
  <c r="E125" i="27"/>
  <c r="I125" i="27"/>
  <c r="K125" i="27"/>
  <c r="G125" i="27"/>
  <c r="Q121" i="27"/>
  <c r="O121" i="27"/>
  <c r="S121" i="27"/>
  <c r="I121" i="27"/>
  <c r="K121" i="27"/>
  <c r="E121" i="27"/>
  <c r="G121" i="27"/>
  <c r="Q117" i="27"/>
  <c r="S117" i="27"/>
  <c r="O117" i="27"/>
  <c r="E117" i="27"/>
  <c r="I117" i="27"/>
  <c r="K117" i="27"/>
  <c r="G117" i="27"/>
  <c r="Q113" i="27"/>
  <c r="O113" i="27"/>
  <c r="K113" i="27"/>
  <c r="S113" i="27"/>
  <c r="I113" i="27"/>
  <c r="E113" i="27"/>
  <c r="G113" i="27"/>
  <c r="Q109" i="27"/>
  <c r="S109" i="27"/>
  <c r="O109" i="27"/>
  <c r="E109" i="27"/>
  <c r="K109" i="27"/>
  <c r="I109" i="27"/>
  <c r="G109" i="27"/>
  <c r="Q105" i="27"/>
  <c r="O105" i="27"/>
  <c r="S105" i="27"/>
  <c r="I105" i="27"/>
  <c r="K105" i="27"/>
  <c r="E105" i="27"/>
  <c r="G105" i="27"/>
  <c r="Q101" i="27"/>
  <c r="S101" i="27"/>
  <c r="O101" i="27"/>
  <c r="E101" i="27"/>
  <c r="G101" i="27"/>
  <c r="I101" i="27"/>
  <c r="K101" i="27"/>
  <c r="Q97" i="27"/>
  <c r="O97" i="27"/>
  <c r="K97" i="27"/>
  <c r="I97" i="27"/>
  <c r="E97" i="27"/>
  <c r="S97" i="27"/>
  <c r="G97" i="27"/>
  <c r="Q93" i="27"/>
  <c r="S93" i="27"/>
  <c r="O93" i="27"/>
  <c r="E93" i="27"/>
  <c r="G93" i="27"/>
  <c r="Q89" i="27"/>
  <c r="O89" i="27"/>
  <c r="S89" i="27"/>
  <c r="I89" i="27"/>
  <c r="K89" i="27"/>
  <c r="E89" i="27"/>
  <c r="G89" i="27"/>
  <c r="Q85" i="27"/>
  <c r="S85" i="27"/>
  <c r="O85" i="27"/>
  <c r="E85" i="27"/>
  <c r="I85" i="27"/>
  <c r="K85" i="27"/>
  <c r="G85" i="27"/>
  <c r="Q81" i="27"/>
  <c r="O81" i="27"/>
  <c r="S81" i="27"/>
  <c r="K81" i="27"/>
  <c r="G81" i="27"/>
  <c r="I81" i="27"/>
  <c r="E81" i="27"/>
  <c r="Q77" i="27"/>
  <c r="S77" i="27"/>
  <c r="O77" i="27"/>
  <c r="G77" i="27"/>
  <c r="E77" i="27"/>
  <c r="K77" i="27"/>
  <c r="I77" i="27"/>
  <c r="Q73" i="27"/>
  <c r="O73" i="27"/>
  <c r="S73" i="27"/>
  <c r="I73" i="27"/>
  <c r="K73" i="27"/>
  <c r="E73" i="27"/>
  <c r="G73" i="27"/>
  <c r="Q69" i="27"/>
  <c r="S69" i="27"/>
  <c r="O69" i="27"/>
  <c r="G69" i="27"/>
  <c r="E69" i="27"/>
  <c r="I69" i="27"/>
  <c r="K69" i="27"/>
  <c r="Q65" i="27"/>
  <c r="O65" i="27"/>
  <c r="K65" i="27"/>
  <c r="I65" i="27"/>
  <c r="S65" i="27"/>
  <c r="G65" i="27"/>
  <c r="E65" i="27"/>
  <c r="Q61" i="27"/>
  <c r="S61" i="27"/>
  <c r="O61" i="27"/>
  <c r="E61" i="27"/>
  <c r="G61" i="27"/>
  <c r="I61" i="27"/>
  <c r="K61" i="27"/>
  <c r="Q57" i="27"/>
  <c r="O57" i="27"/>
  <c r="S57" i="27"/>
  <c r="I57" i="27"/>
  <c r="K57" i="27"/>
  <c r="E57" i="27"/>
  <c r="G57" i="27"/>
  <c r="Q53" i="27"/>
  <c r="S53" i="27"/>
  <c r="O53" i="27"/>
  <c r="G53" i="27"/>
  <c r="E53" i="27"/>
  <c r="I53" i="27"/>
  <c r="K53" i="27"/>
  <c r="Q49" i="27"/>
  <c r="O49" i="27"/>
  <c r="K49" i="27"/>
  <c r="S49" i="27"/>
  <c r="I49" i="27"/>
  <c r="E49" i="27"/>
  <c r="G49" i="27"/>
  <c r="Q45" i="27"/>
  <c r="S45" i="27"/>
  <c r="O45" i="27"/>
  <c r="E45" i="27"/>
  <c r="G45" i="27"/>
  <c r="K45" i="27"/>
  <c r="I45" i="27"/>
  <c r="Q41" i="27"/>
  <c r="O41" i="27"/>
  <c r="S41" i="27"/>
  <c r="I41" i="27"/>
  <c r="K41" i="27"/>
  <c r="E41" i="27"/>
  <c r="G41" i="27"/>
  <c r="S37" i="27"/>
  <c r="Q37" i="27"/>
  <c r="O37" i="27"/>
  <c r="G37" i="27"/>
  <c r="E37" i="27"/>
  <c r="I37" i="27"/>
  <c r="K37" i="27"/>
  <c r="S33" i="27"/>
  <c r="Q33" i="27"/>
  <c r="O33" i="27"/>
  <c r="K33" i="27"/>
  <c r="G33" i="27"/>
  <c r="I33" i="27"/>
  <c r="E33" i="27"/>
  <c r="S29" i="27"/>
  <c r="Q29" i="27"/>
  <c r="O29" i="27"/>
  <c r="K29" i="27"/>
  <c r="I29" i="27"/>
  <c r="E29" i="27"/>
  <c r="G29" i="27"/>
  <c r="S25" i="27"/>
  <c r="Q25" i="27"/>
  <c r="O25" i="27"/>
  <c r="K25" i="27"/>
  <c r="I25" i="27"/>
  <c r="E25" i="27"/>
  <c r="G25" i="27"/>
  <c r="S21" i="27"/>
  <c r="Q21" i="27"/>
  <c r="O21" i="27"/>
  <c r="K21" i="27"/>
  <c r="G21" i="27"/>
  <c r="E21" i="27"/>
  <c r="I21" i="27"/>
  <c r="S17" i="27"/>
  <c r="Q17" i="27"/>
  <c r="O17" i="27"/>
  <c r="K17" i="27"/>
  <c r="I17" i="27"/>
  <c r="E17" i="27"/>
  <c r="G17" i="27"/>
  <c r="S13" i="27"/>
  <c r="Q13" i="27"/>
  <c r="O13" i="27"/>
  <c r="K13" i="27"/>
  <c r="E13" i="27"/>
  <c r="G13" i="27"/>
  <c r="I13" i="27"/>
  <c r="Q144" i="27"/>
  <c r="S144" i="27"/>
  <c r="M144" i="27"/>
  <c r="K144" i="27"/>
  <c r="I144" i="27"/>
  <c r="O144" i="27"/>
  <c r="E144" i="27"/>
  <c r="G144" i="27"/>
  <c r="Q140" i="27"/>
  <c r="S140" i="27"/>
  <c r="O140" i="27"/>
  <c r="M140" i="27"/>
  <c r="Q136" i="27"/>
  <c r="S136" i="27"/>
  <c r="K136" i="27"/>
  <c r="O136" i="27"/>
  <c r="I136" i="27"/>
  <c r="G136" i="27"/>
  <c r="E136" i="27"/>
  <c r="Q132" i="27"/>
  <c r="K132" i="27"/>
  <c r="S132" i="27"/>
  <c r="O132" i="27"/>
  <c r="I132" i="27"/>
  <c r="G132" i="27"/>
  <c r="E132" i="27"/>
  <c r="Q128" i="27"/>
  <c r="S128" i="27"/>
  <c r="K128" i="27"/>
  <c r="I128" i="27"/>
  <c r="E128" i="27"/>
  <c r="G128" i="27"/>
  <c r="O128" i="27"/>
  <c r="Q124" i="27"/>
  <c r="K124" i="27"/>
  <c r="S124" i="27"/>
  <c r="I124" i="27"/>
  <c r="O124" i="27"/>
  <c r="Q120" i="27"/>
  <c r="K120" i="27"/>
  <c r="O120" i="27"/>
  <c r="S120" i="27"/>
  <c r="I120" i="27"/>
  <c r="G120" i="27"/>
  <c r="E120" i="27"/>
  <c r="S116" i="27"/>
  <c r="Q116" i="27"/>
  <c r="K116" i="27"/>
  <c r="O116" i="27"/>
  <c r="E116" i="27"/>
  <c r="I116" i="27"/>
  <c r="G116" i="27"/>
  <c r="S112" i="27"/>
  <c r="K112" i="27"/>
  <c r="I112" i="27"/>
  <c r="O112" i="27"/>
  <c r="E112" i="27"/>
  <c r="Q112" i="27"/>
  <c r="G112" i="27"/>
  <c r="Q108" i="27"/>
  <c r="S108" i="27"/>
  <c r="K108" i="27"/>
  <c r="G108" i="27"/>
  <c r="O108" i="27"/>
  <c r="I108" i="27"/>
  <c r="E108" i="27"/>
  <c r="Q104" i="27"/>
  <c r="K104" i="27"/>
  <c r="O104" i="27"/>
  <c r="I104" i="27"/>
  <c r="G104" i="27"/>
  <c r="S104" i="27"/>
  <c r="E104" i="27"/>
  <c r="S100" i="27"/>
  <c r="Q100" i="27"/>
  <c r="K100" i="27"/>
  <c r="I100" i="27"/>
  <c r="O100" i="27"/>
  <c r="G100" i="27"/>
  <c r="E100" i="27"/>
  <c r="S96" i="27"/>
  <c r="K96" i="27"/>
  <c r="Q96" i="27"/>
  <c r="I96" i="27"/>
  <c r="O96" i="27"/>
  <c r="E96" i="27"/>
  <c r="G96" i="27"/>
  <c r="Q92" i="27"/>
  <c r="S92" i="27"/>
  <c r="K92" i="27"/>
  <c r="O92" i="27"/>
  <c r="I92" i="27"/>
  <c r="E92" i="27"/>
  <c r="G92" i="27"/>
  <c r="Q88" i="27"/>
  <c r="K88" i="27"/>
  <c r="S88" i="27"/>
  <c r="O88" i="27"/>
  <c r="I88" i="27"/>
  <c r="G88" i="27"/>
  <c r="E88" i="27"/>
  <c r="S84" i="27"/>
  <c r="Q84" i="27"/>
  <c r="K84" i="27"/>
  <c r="O84" i="27"/>
  <c r="E84" i="27"/>
  <c r="I84" i="27"/>
  <c r="G84" i="27"/>
  <c r="S80" i="27"/>
  <c r="K80" i="27"/>
  <c r="I80" i="27"/>
  <c r="O80" i="27"/>
  <c r="Q80" i="27"/>
  <c r="E80" i="27"/>
  <c r="G80" i="27"/>
  <c r="Q76" i="27"/>
  <c r="S76" i="27"/>
  <c r="K76" i="27"/>
  <c r="E76" i="27"/>
  <c r="G76" i="27"/>
  <c r="O76" i="27"/>
  <c r="I76" i="27"/>
  <c r="Q72" i="27"/>
  <c r="K72" i="27"/>
  <c r="G72" i="27"/>
  <c r="O72" i="27"/>
  <c r="I72" i="27"/>
  <c r="S72" i="27"/>
  <c r="E72" i="27"/>
  <c r="S68" i="27"/>
  <c r="Q68" i="27"/>
  <c r="K68" i="27"/>
  <c r="G68" i="27"/>
  <c r="E68" i="27"/>
  <c r="I68" i="27"/>
  <c r="O68" i="27"/>
  <c r="S64" i="27"/>
  <c r="K64" i="27"/>
  <c r="G64" i="27"/>
  <c r="I64" i="27"/>
  <c r="Q64" i="27"/>
  <c r="O64" i="27"/>
  <c r="E64" i="27"/>
  <c r="Q60" i="27"/>
  <c r="S60" i="27"/>
  <c r="K60" i="27"/>
  <c r="G60" i="27"/>
  <c r="E60" i="27"/>
  <c r="O60" i="27"/>
  <c r="I60" i="27"/>
  <c r="Q56" i="27"/>
  <c r="K56" i="27"/>
  <c r="G56" i="27"/>
  <c r="O56" i="27"/>
  <c r="S56" i="27"/>
  <c r="I56" i="27"/>
  <c r="E56" i="27"/>
  <c r="S52" i="27"/>
  <c r="Q52" i="27"/>
  <c r="K52" i="27"/>
  <c r="G52" i="27"/>
  <c r="E52" i="27"/>
  <c r="I52" i="27"/>
  <c r="O52" i="27"/>
  <c r="S48" i="27"/>
  <c r="K48" i="27"/>
  <c r="G48" i="27"/>
  <c r="I48" i="27"/>
  <c r="O48" i="27"/>
  <c r="E48" i="27"/>
  <c r="Q48" i="27"/>
  <c r="Q44" i="27"/>
  <c r="S44" i="27"/>
  <c r="K44" i="27"/>
  <c r="G44" i="27"/>
  <c r="E44" i="27"/>
  <c r="O44" i="27"/>
  <c r="I44" i="27"/>
  <c r="Q40" i="27"/>
  <c r="K40" i="27"/>
  <c r="G40" i="27"/>
  <c r="O40" i="27"/>
  <c r="I40" i="27"/>
  <c r="S40" i="27"/>
  <c r="E40" i="27"/>
  <c r="Q36" i="27"/>
  <c r="S36" i="27"/>
  <c r="K36" i="27"/>
  <c r="G36" i="27"/>
  <c r="E36" i="27"/>
  <c r="I36" i="27"/>
  <c r="O36" i="27"/>
  <c r="Q32" i="27"/>
  <c r="I32" i="27"/>
  <c r="G32" i="27"/>
  <c r="S32" i="27"/>
  <c r="O32" i="27"/>
  <c r="K32" i="27"/>
  <c r="E32" i="27"/>
  <c r="Q28" i="27"/>
  <c r="S28" i="27"/>
  <c r="K28" i="27"/>
  <c r="G28" i="27"/>
  <c r="E28" i="27"/>
  <c r="O28" i="27"/>
  <c r="I28" i="27"/>
  <c r="Q24" i="27"/>
  <c r="G24" i="27"/>
  <c r="O24" i="27"/>
  <c r="I24" i="27"/>
  <c r="S24" i="27"/>
  <c r="E24" i="27"/>
  <c r="K24" i="27"/>
  <c r="Q20" i="27"/>
  <c r="S20" i="27"/>
  <c r="G20" i="27"/>
  <c r="E20" i="27"/>
  <c r="K20" i="27"/>
  <c r="O20" i="27"/>
  <c r="I20" i="27"/>
  <c r="Q16" i="27"/>
  <c r="I16" i="27"/>
  <c r="G16" i="27"/>
  <c r="S16" i="27"/>
  <c r="O16" i="27"/>
  <c r="K16" i="27"/>
  <c r="E16" i="27"/>
  <c r="Q131" i="33"/>
  <c r="M131" i="33"/>
  <c r="S131" i="33"/>
  <c r="O131" i="33"/>
  <c r="Q123" i="33"/>
  <c r="M123" i="33"/>
  <c r="S123" i="33"/>
  <c r="O123" i="33"/>
  <c r="I123" i="33"/>
  <c r="G123" i="33"/>
  <c r="E123" i="33"/>
  <c r="K123" i="33"/>
  <c r="S115" i="33"/>
  <c r="Q115" i="33"/>
  <c r="M115" i="33"/>
  <c r="O115" i="33"/>
  <c r="K115" i="33"/>
  <c r="G115" i="33"/>
  <c r="I115" i="33"/>
  <c r="E115" i="33"/>
  <c r="S107" i="33"/>
  <c r="Q107" i="33"/>
  <c r="M107" i="33"/>
  <c r="I107" i="33"/>
  <c r="O107" i="33"/>
  <c r="K107" i="33"/>
  <c r="S99" i="33"/>
  <c r="Q99" i="33"/>
  <c r="M99" i="33"/>
  <c r="O99" i="33"/>
  <c r="K99" i="33"/>
  <c r="G99" i="33"/>
  <c r="I99" i="33"/>
  <c r="E99" i="33"/>
  <c r="S91" i="33"/>
  <c r="Q91" i="33"/>
  <c r="M91" i="33"/>
  <c r="O91" i="33"/>
  <c r="G91" i="33"/>
  <c r="E91" i="33"/>
  <c r="S83" i="33"/>
  <c r="Q83" i="33"/>
  <c r="M83" i="33"/>
  <c r="O83" i="33"/>
  <c r="K83" i="33"/>
  <c r="G83" i="33"/>
  <c r="I83" i="33"/>
  <c r="E83" i="33"/>
  <c r="S75" i="33"/>
  <c r="Q75" i="33"/>
  <c r="M75" i="33"/>
  <c r="I75" i="33"/>
  <c r="G75" i="33"/>
  <c r="E75" i="33"/>
  <c r="O75" i="33"/>
  <c r="K75" i="33"/>
  <c r="S67" i="33"/>
  <c r="Q67" i="33"/>
  <c r="M67" i="33"/>
  <c r="O67" i="33"/>
  <c r="K67" i="33"/>
  <c r="I67" i="33"/>
  <c r="G67" i="33"/>
  <c r="E67" i="33"/>
  <c r="S63" i="33"/>
  <c r="M63" i="33"/>
  <c r="O63" i="33"/>
  <c r="Q63" i="33"/>
  <c r="E63" i="33"/>
  <c r="K63" i="33"/>
  <c r="G63" i="33"/>
  <c r="I63" i="33"/>
  <c r="S51" i="33"/>
  <c r="Q51" i="33"/>
  <c r="M51" i="33"/>
  <c r="O51" i="33"/>
  <c r="K51" i="33"/>
  <c r="I51" i="33"/>
  <c r="E51" i="33"/>
  <c r="G51" i="33"/>
  <c r="S43" i="33"/>
  <c r="Q43" i="33"/>
  <c r="M43" i="33"/>
  <c r="I43" i="33"/>
  <c r="E43" i="33"/>
  <c r="G43" i="33"/>
  <c r="O43" i="33"/>
  <c r="K43" i="33"/>
  <c r="S39" i="33"/>
  <c r="M39" i="33"/>
  <c r="I39" i="33"/>
  <c r="K39" i="33"/>
  <c r="Q39" i="33"/>
  <c r="G39" i="33"/>
  <c r="O39" i="33"/>
  <c r="E39" i="33"/>
  <c r="S31" i="33"/>
  <c r="M31" i="33"/>
  <c r="I31" i="33"/>
  <c r="O31" i="33"/>
  <c r="Q31" i="33"/>
  <c r="E31" i="33"/>
  <c r="K31" i="33"/>
  <c r="G31" i="33"/>
  <c r="S23" i="33"/>
  <c r="M23" i="33"/>
  <c r="I23" i="33"/>
  <c r="K23" i="33"/>
  <c r="G23" i="33"/>
  <c r="Q23" i="33"/>
  <c r="O23" i="33"/>
  <c r="E23" i="33"/>
  <c r="S15" i="33"/>
  <c r="M15" i="33"/>
  <c r="I15" i="33"/>
  <c r="O15" i="33"/>
  <c r="Q15" i="33"/>
  <c r="E15" i="33"/>
  <c r="K15" i="33"/>
  <c r="G15" i="33"/>
  <c r="Q122" i="33"/>
  <c r="S122" i="33"/>
  <c r="O122" i="33"/>
  <c r="I122" i="33"/>
  <c r="K122" i="33"/>
  <c r="M122" i="33"/>
  <c r="E122" i="33"/>
  <c r="G122" i="33"/>
  <c r="Q114" i="33"/>
  <c r="S114" i="33"/>
  <c r="M114" i="33"/>
  <c r="I114" i="33"/>
  <c r="E114" i="33"/>
  <c r="O114" i="33"/>
  <c r="K114" i="33"/>
  <c r="G114" i="33"/>
  <c r="Q106" i="33"/>
  <c r="O106" i="33"/>
  <c r="I106" i="33"/>
  <c r="M106" i="33"/>
  <c r="K106" i="33"/>
  <c r="S106" i="33"/>
  <c r="E106" i="33"/>
  <c r="G106" i="33"/>
  <c r="Q98" i="33"/>
  <c r="S98" i="33"/>
  <c r="M98" i="33"/>
  <c r="I98" i="33"/>
  <c r="O98" i="33"/>
  <c r="E98" i="33"/>
  <c r="G98" i="33"/>
  <c r="K98" i="33"/>
  <c r="Q90" i="33"/>
  <c r="O90" i="33"/>
  <c r="I90" i="33"/>
  <c r="K90" i="33"/>
  <c r="E90" i="33"/>
  <c r="S90" i="33"/>
  <c r="M90" i="33"/>
  <c r="G90" i="33"/>
  <c r="Q82" i="33"/>
  <c r="S82" i="33"/>
  <c r="M82" i="33"/>
  <c r="I82" i="33"/>
  <c r="E82" i="33"/>
  <c r="K82" i="33"/>
  <c r="G82" i="33"/>
  <c r="O82" i="33"/>
  <c r="Q74" i="33"/>
  <c r="O74" i="33"/>
  <c r="I74" i="33"/>
  <c r="M74" i="33"/>
  <c r="K74" i="33"/>
  <c r="E74" i="33"/>
  <c r="S74" i="33"/>
  <c r="G74" i="33"/>
  <c r="Q66" i="33"/>
  <c r="S66" i="33"/>
  <c r="M66" i="33"/>
  <c r="I66" i="33"/>
  <c r="E66" i="33"/>
  <c r="O66" i="33"/>
  <c r="G66" i="33"/>
  <c r="K66" i="33"/>
  <c r="Q54" i="33"/>
  <c r="S54" i="33"/>
  <c r="O54" i="33"/>
  <c r="I54" i="33"/>
  <c r="E54" i="33"/>
  <c r="M54" i="33"/>
  <c r="G54" i="33"/>
  <c r="K54" i="33"/>
  <c r="Q46" i="33"/>
  <c r="S46" i="33"/>
  <c r="M46" i="33"/>
  <c r="I46" i="33"/>
  <c r="E46" i="33"/>
  <c r="G46" i="33"/>
  <c r="O46" i="33"/>
  <c r="K46" i="33"/>
  <c r="Q38" i="33"/>
  <c r="S38" i="33"/>
  <c r="O38" i="33"/>
  <c r="I38" i="33"/>
  <c r="E38" i="33"/>
  <c r="K38" i="33"/>
  <c r="M38" i="33"/>
  <c r="G38" i="33"/>
  <c r="Q30" i="33"/>
  <c r="S30" i="33"/>
  <c r="M30" i="33"/>
  <c r="K30" i="33"/>
  <c r="E30" i="33"/>
  <c r="G30" i="33"/>
  <c r="O30" i="33"/>
  <c r="I30" i="33"/>
  <c r="Q22" i="33"/>
  <c r="S22" i="33"/>
  <c r="O22" i="33"/>
  <c r="I22" i="33"/>
  <c r="E22" i="33"/>
  <c r="M22" i="33"/>
  <c r="K22" i="33"/>
  <c r="G22" i="33"/>
  <c r="Q14" i="33"/>
  <c r="S14" i="33"/>
  <c r="M14" i="33"/>
  <c r="K14" i="33"/>
  <c r="E14" i="33"/>
  <c r="I14" i="33"/>
  <c r="G14" i="33"/>
  <c r="O14" i="33"/>
  <c r="Q121" i="33"/>
  <c r="O121" i="33"/>
  <c r="S121" i="33"/>
  <c r="M121" i="33"/>
  <c r="I121" i="33"/>
  <c r="E121" i="33"/>
  <c r="K121" i="33"/>
  <c r="G121" i="33"/>
  <c r="Q113" i="33"/>
  <c r="O113" i="33"/>
  <c r="S113" i="33"/>
  <c r="M113" i="33"/>
  <c r="E113" i="33"/>
  <c r="G113" i="33"/>
  <c r="Q105" i="33"/>
  <c r="O105" i="33"/>
  <c r="S105" i="33"/>
  <c r="M105" i="33"/>
  <c r="I105" i="33"/>
  <c r="E105" i="33"/>
  <c r="G105" i="33"/>
  <c r="K105" i="33"/>
  <c r="Q101" i="33"/>
  <c r="S101" i="33"/>
  <c r="O101" i="33"/>
  <c r="M101" i="33"/>
  <c r="K101" i="33"/>
  <c r="E101" i="33"/>
  <c r="G101" i="33"/>
  <c r="I101" i="33"/>
  <c r="Q97" i="33"/>
  <c r="O97" i="33"/>
  <c r="K97" i="33"/>
  <c r="E97" i="33"/>
  <c r="G97" i="33"/>
  <c r="S97" i="33"/>
  <c r="I97" i="33"/>
  <c r="M97" i="33"/>
  <c r="Q93" i="33"/>
  <c r="S93" i="33"/>
  <c r="O93" i="33"/>
  <c r="M93" i="33"/>
  <c r="I93" i="33"/>
  <c r="E93" i="33"/>
  <c r="K93" i="33"/>
  <c r="G93" i="33"/>
  <c r="Q89" i="33"/>
  <c r="O89" i="33"/>
  <c r="S89" i="33"/>
  <c r="M89" i="33"/>
  <c r="I89" i="33"/>
  <c r="E89" i="33"/>
  <c r="G89" i="33"/>
  <c r="K89" i="33"/>
  <c r="Q85" i="33"/>
  <c r="S85" i="33"/>
  <c r="O85" i="33"/>
  <c r="M85" i="33"/>
  <c r="K85" i="33"/>
  <c r="E85" i="33"/>
  <c r="I85" i="33"/>
  <c r="G85" i="33"/>
  <c r="Q81" i="33"/>
  <c r="O81" i="33"/>
  <c r="S81" i="33"/>
  <c r="M81" i="33"/>
  <c r="K81" i="33"/>
  <c r="E81" i="33"/>
  <c r="G81" i="33"/>
  <c r="I81" i="33"/>
  <c r="Q77" i="33"/>
  <c r="S77" i="33"/>
  <c r="O77" i="33"/>
  <c r="E77" i="33"/>
  <c r="M77" i="33"/>
  <c r="G77" i="33"/>
  <c r="Q73" i="33"/>
  <c r="O73" i="33"/>
  <c r="S73" i="33"/>
  <c r="M73" i="33"/>
  <c r="I73" i="33"/>
  <c r="E73" i="33"/>
  <c r="G73" i="33"/>
  <c r="K73" i="33"/>
  <c r="Q69" i="33"/>
  <c r="S69" i="33"/>
  <c r="O69" i="33"/>
  <c r="M69" i="33"/>
  <c r="G69" i="33"/>
  <c r="K69" i="33"/>
  <c r="E69" i="33"/>
  <c r="I69" i="33"/>
  <c r="Q65" i="33"/>
  <c r="O65" i="33"/>
  <c r="K65" i="33"/>
  <c r="E65" i="33"/>
  <c r="S65" i="33"/>
  <c r="M65" i="33"/>
  <c r="I65" i="33"/>
  <c r="G65" i="33"/>
  <c r="Q61" i="33"/>
  <c r="S61" i="33"/>
  <c r="O61" i="33"/>
  <c r="E61" i="33"/>
  <c r="M61" i="33"/>
  <c r="I61" i="33"/>
  <c r="G61" i="33"/>
  <c r="K61" i="33"/>
  <c r="Q57" i="33"/>
  <c r="O57" i="33"/>
  <c r="S57" i="33"/>
  <c r="M57" i="33"/>
  <c r="I57" i="33"/>
  <c r="G57" i="33"/>
  <c r="E57" i="33"/>
  <c r="K57" i="33"/>
  <c r="Q53" i="33"/>
  <c r="S53" i="33"/>
  <c r="O53" i="33"/>
  <c r="M53" i="33"/>
  <c r="G53" i="33"/>
  <c r="K53" i="33"/>
  <c r="I53" i="33"/>
  <c r="E53" i="33"/>
  <c r="Q49" i="33"/>
  <c r="O49" i="33"/>
  <c r="S49" i="33"/>
  <c r="M49" i="33"/>
  <c r="K49" i="33"/>
  <c r="E49" i="33"/>
  <c r="G49" i="33"/>
  <c r="I49" i="33"/>
  <c r="Q45" i="33"/>
  <c r="S45" i="33"/>
  <c r="O45" i="33"/>
  <c r="E45" i="33"/>
  <c r="I45" i="33"/>
  <c r="K45" i="33"/>
  <c r="M45" i="33"/>
  <c r="G45" i="33"/>
  <c r="Q41" i="33"/>
  <c r="O41" i="33"/>
  <c r="K41" i="33"/>
  <c r="S41" i="33"/>
  <c r="M41" i="33"/>
  <c r="G41" i="33"/>
  <c r="E41" i="33"/>
  <c r="I41" i="33"/>
  <c r="Q37" i="33"/>
  <c r="S37" i="33"/>
  <c r="O37" i="33"/>
  <c r="K37" i="33"/>
  <c r="M37" i="33"/>
  <c r="G37" i="33"/>
  <c r="I37" i="33"/>
  <c r="E37" i="33"/>
  <c r="Q33" i="33"/>
  <c r="O33" i="33"/>
  <c r="K33" i="33"/>
  <c r="I33" i="33"/>
  <c r="E33" i="33"/>
  <c r="G33" i="33"/>
  <c r="M33" i="33"/>
  <c r="S33" i="33"/>
  <c r="Q29" i="33"/>
  <c r="S29" i="33"/>
  <c r="O29" i="33"/>
  <c r="K29" i="33"/>
  <c r="I29" i="33"/>
  <c r="E29" i="33"/>
  <c r="M29" i="33"/>
  <c r="G29" i="33"/>
  <c r="Q25" i="33"/>
  <c r="O25" i="33"/>
  <c r="K25" i="33"/>
  <c r="S25" i="33"/>
  <c r="M25" i="33"/>
  <c r="G25" i="33"/>
  <c r="E25" i="33"/>
  <c r="I25" i="33"/>
  <c r="Q21" i="33"/>
  <c r="S21" i="33"/>
  <c r="O21" i="33"/>
  <c r="K21" i="33"/>
  <c r="M21" i="33"/>
  <c r="I21" i="33"/>
  <c r="G21" i="33"/>
  <c r="E21" i="33"/>
  <c r="Q17" i="33"/>
  <c r="O17" i="33"/>
  <c r="K17" i="33"/>
  <c r="S17" i="33"/>
  <c r="M17" i="33"/>
  <c r="I17" i="33"/>
  <c r="E17" i="33"/>
  <c r="G17" i="33"/>
  <c r="Q13" i="33"/>
  <c r="S13" i="33"/>
  <c r="O13" i="33"/>
  <c r="K13" i="33"/>
  <c r="I13" i="33"/>
  <c r="E13" i="33"/>
  <c r="M13" i="33"/>
  <c r="G13" i="33"/>
  <c r="Q9" i="33"/>
  <c r="O9" i="33"/>
  <c r="K9" i="33"/>
  <c r="S9" i="33"/>
  <c r="I9" i="33"/>
  <c r="G9" i="33"/>
  <c r="M9" i="33"/>
  <c r="E9" i="33"/>
  <c r="Q127" i="33"/>
  <c r="M127" i="33"/>
  <c r="S127" i="33"/>
  <c r="O127" i="33"/>
  <c r="S119" i="33"/>
  <c r="M119" i="33"/>
  <c r="I119" i="33"/>
  <c r="O119" i="33"/>
  <c r="K119" i="33"/>
  <c r="Q119" i="33"/>
  <c r="S111" i="33"/>
  <c r="M111" i="33"/>
  <c r="O111" i="33"/>
  <c r="Q111" i="33"/>
  <c r="G111" i="33"/>
  <c r="I111" i="33"/>
  <c r="E111" i="33"/>
  <c r="K111" i="33"/>
  <c r="S103" i="33"/>
  <c r="M103" i="33"/>
  <c r="Q103" i="33"/>
  <c r="I103" i="33"/>
  <c r="O103" i="33"/>
  <c r="K103" i="33"/>
  <c r="G103" i="33"/>
  <c r="E103" i="33"/>
  <c r="S95" i="33"/>
  <c r="M95" i="33"/>
  <c r="O95" i="33"/>
  <c r="Q95" i="33"/>
  <c r="G95" i="33"/>
  <c r="K95" i="33"/>
  <c r="E95" i="33"/>
  <c r="I95" i="33"/>
  <c r="S87" i="33"/>
  <c r="M87" i="33"/>
  <c r="I87" i="33"/>
  <c r="K87" i="33"/>
  <c r="G87" i="33"/>
  <c r="E87" i="33"/>
  <c r="O87" i="33"/>
  <c r="Q87" i="33"/>
  <c r="S79" i="33"/>
  <c r="M79" i="33"/>
  <c r="O79" i="33"/>
  <c r="Q79" i="33"/>
  <c r="K79" i="33"/>
  <c r="I79" i="33"/>
  <c r="S71" i="33"/>
  <c r="M71" i="33"/>
  <c r="Q71" i="33"/>
  <c r="I71" i="33"/>
  <c r="O71" i="33"/>
  <c r="K71" i="33"/>
  <c r="G71" i="33"/>
  <c r="E71" i="33"/>
  <c r="S59" i="33"/>
  <c r="Q59" i="33"/>
  <c r="M59" i="33"/>
  <c r="O59" i="33"/>
  <c r="E59" i="33"/>
  <c r="I59" i="33"/>
  <c r="G59" i="33"/>
  <c r="K59" i="33"/>
  <c r="S55" i="33"/>
  <c r="M55" i="33"/>
  <c r="I55" i="33"/>
  <c r="G55" i="33"/>
  <c r="K55" i="33"/>
  <c r="O55" i="33"/>
  <c r="E55" i="33"/>
  <c r="Q55" i="33"/>
  <c r="S47" i="33"/>
  <c r="M47" i="33"/>
  <c r="O47" i="33"/>
  <c r="Q47" i="33"/>
  <c r="E47" i="33"/>
  <c r="I47" i="33"/>
  <c r="G47" i="33"/>
  <c r="K47" i="33"/>
  <c r="S35" i="33"/>
  <c r="Q35" i="33"/>
  <c r="M35" i="33"/>
  <c r="I35" i="33"/>
  <c r="O35" i="33"/>
  <c r="K35" i="33"/>
  <c r="G35" i="33"/>
  <c r="E35" i="33"/>
  <c r="S27" i="33"/>
  <c r="Q27" i="33"/>
  <c r="M27" i="33"/>
  <c r="I27" i="33"/>
  <c r="O27" i="33"/>
  <c r="E27" i="33"/>
  <c r="G27" i="33"/>
  <c r="K27" i="33"/>
  <c r="S19" i="33"/>
  <c r="Q19" i="33"/>
  <c r="M19" i="33"/>
  <c r="I19" i="33"/>
  <c r="O19" i="33"/>
  <c r="G19" i="33"/>
  <c r="K19" i="33"/>
  <c r="E19" i="33"/>
  <c r="S11" i="33"/>
  <c r="Q11" i="33"/>
  <c r="M11" i="33"/>
  <c r="I11" i="33"/>
  <c r="K11" i="33"/>
  <c r="E11" i="33"/>
  <c r="G11" i="33"/>
  <c r="O11" i="33"/>
  <c r="S126" i="33"/>
  <c r="M126" i="33"/>
  <c r="O126" i="33"/>
  <c r="G126" i="33"/>
  <c r="Q126" i="33"/>
  <c r="E126" i="33"/>
  <c r="Q118" i="33"/>
  <c r="S118" i="33"/>
  <c r="I118" i="33"/>
  <c r="O118" i="33"/>
  <c r="G118" i="33"/>
  <c r="M118" i="33"/>
  <c r="E118" i="33"/>
  <c r="K118" i="33"/>
  <c r="Q110" i="33"/>
  <c r="S110" i="33"/>
  <c r="M110" i="33"/>
  <c r="O110" i="33"/>
  <c r="G110" i="33"/>
  <c r="E110" i="33"/>
  <c r="Q102" i="33"/>
  <c r="S102" i="33"/>
  <c r="O102" i="33"/>
  <c r="I102" i="33"/>
  <c r="K102" i="33"/>
  <c r="E102" i="33"/>
  <c r="M102" i="33"/>
  <c r="G102" i="33"/>
  <c r="Q94" i="33"/>
  <c r="S94" i="33"/>
  <c r="M94" i="33"/>
  <c r="I94" i="33"/>
  <c r="E94" i="33"/>
  <c r="K94" i="33"/>
  <c r="O94" i="33"/>
  <c r="G94" i="33"/>
  <c r="Q86" i="33"/>
  <c r="S86" i="33"/>
  <c r="O86" i="33"/>
  <c r="I86" i="33"/>
  <c r="E86" i="33"/>
  <c r="M86" i="33"/>
  <c r="K86" i="33"/>
  <c r="G86" i="33"/>
  <c r="Q78" i="33"/>
  <c r="S78" i="33"/>
  <c r="M78" i="33"/>
  <c r="I78" i="33"/>
  <c r="E78" i="33"/>
  <c r="O78" i="33"/>
  <c r="K78" i="33"/>
  <c r="G78" i="33"/>
  <c r="Q70" i="33"/>
  <c r="S70" i="33"/>
  <c r="O70" i="33"/>
  <c r="I70" i="33"/>
  <c r="E70" i="33"/>
  <c r="M70" i="33"/>
  <c r="K70" i="33"/>
  <c r="G70" i="33"/>
  <c r="Q62" i="33"/>
  <c r="S62" i="33"/>
  <c r="M62" i="33"/>
  <c r="I62" i="33"/>
  <c r="E62" i="33"/>
  <c r="G62" i="33"/>
  <c r="K62" i="33"/>
  <c r="O62" i="33"/>
  <c r="Q58" i="33"/>
  <c r="O58" i="33"/>
  <c r="I58" i="33"/>
  <c r="E58" i="33"/>
  <c r="K58" i="33"/>
  <c r="M58" i="33"/>
  <c r="S58" i="33"/>
  <c r="G58" i="33"/>
  <c r="Q50" i="33"/>
  <c r="S50" i="33"/>
  <c r="M50" i="33"/>
  <c r="I50" i="33"/>
  <c r="E50" i="33"/>
  <c r="G50" i="33"/>
  <c r="O50" i="33"/>
  <c r="K50" i="33"/>
  <c r="Q42" i="33"/>
  <c r="O42" i="33"/>
  <c r="E42" i="33"/>
  <c r="M42" i="33"/>
  <c r="S42" i="33"/>
  <c r="K42" i="33"/>
  <c r="I42" i="33"/>
  <c r="G42" i="33"/>
  <c r="Q34" i="33"/>
  <c r="S34" i="33"/>
  <c r="M34" i="33"/>
  <c r="E34" i="33"/>
  <c r="O34" i="33"/>
  <c r="G34" i="33"/>
  <c r="K34" i="33"/>
  <c r="I34" i="33"/>
  <c r="Q26" i="33"/>
  <c r="O26" i="33"/>
  <c r="E26" i="33"/>
  <c r="I26" i="33"/>
  <c r="S26" i="33"/>
  <c r="G26" i="33"/>
  <c r="K26" i="33"/>
  <c r="M26" i="33"/>
  <c r="Q18" i="33"/>
  <c r="S18" i="33"/>
  <c r="M18" i="33"/>
  <c r="E18" i="33"/>
  <c r="K18" i="33"/>
  <c r="G18" i="33"/>
  <c r="I18" i="33"/>
  <c r="O18" i="33"/>
  <c r="Q10" i="33"/>
  <c r="O10" i="33"/>
  <c r="E10" i="33"/>
  <c r="M10" i="33"/>
  <c r="S10" i="33"/>
  <c r="I10" i="33"/>
  <c r="G10" i="33"/>
  <c r="K10" i="33"/>
  <c r="S125" i="33"/>
  <c r="O125" i="33"/>
  <c r="Q125" i="33"/>
  <c r="E125" i="33"/>
  <c r="G125" i="33"/>
  <c r="M125" i="33"/>
  <c r="Q117" i="33"/>
  <c r="S117" i="33"/>
  <c r="O117" i="33"/>
  <c r="M117" i="33"/>
  <c r="K117" i="33"/>
  <c r="E117" i="33"/>
  <c r="I117" i="33"/>
  <c r="G117" i="33"/>
  <c r="Q109" i="33"/>
  <c r="S109" i="33"/>
  <c r="O109" i="33"/>
  <c r="I109" i="33"/>
  <c r="E109" i="33"/>
  <c r="K109" i="33"/>
  <c r="M109" i="33"/>
  <c r="G109" i="33"/>
  <c r="Q132" i="33"/>
  <c r="S132" i="33"/>
  <c r="O132" i="33"/>
  <c r="E132" i="33"/>
  <c r="M132" i="33"/>
  <c r="G132" i="33"/>
  <c r="Q128" i="33"/>
  <c r="M128" i="33"/>
  <c r="K128" i="33"/>
  <c r="S128" i="33"/>
  <c r="O128" i="33"/>
  <c r="I128" i="33"/>
  <c r="E128" i="33"/>
  <c r="G128" i="33"/>
  <c r="Q124" i="33"/>
  <c r="S124" i="33"/>
  <c r="O124" i="33"/>
  <c r="M124" i="33"/>
  <c r="S120" i="33"/>
  <c r="Q120" i="33"/>
  <c r="K120" i="33"/>
  <c r="O120" i="33"/>
  <c r="G120" i="33"/>
  <c r="M120" i="33"/>
  <c r="E120" i="33"/>
  <c r="I120" i="33"/>
  <c r="S116" i="33"/>
  <c r="Q116" i="33"/>
  <c r="K116" i="33"/>
  <c r="O116" i="33"/>
  <c r="I116" i="33"/>
  <c r="E116" i="33"/>
  <c r="M116" i="33"/>
  <c r="G116" i="33"/>
  <c r="S112" i="33"/>
  <c r="M112" i="33"/>
  <c r="K112" i="33"/>
  <c r="I112" i="33"/>
  <c r="Q112" i="33"/>
  <c r="O112" i="33"/>
  <c r="E112" i="33"/>
  <c r="G112" i="33"/>
  <c r="S108" i="33"/>
  <c r="Q108" i="33"/>
  <c r="M108" i="33"/>
  <c r="O108" i="33"/>
  <c r="K108" i="33"/>
  <c r="I108" i="33"/>
  <c r="S104" i="33"/>
  <c r="Q104" i="33"/>
  <c r="O104" i="33"/>
  <c r="K104" i="33"/>
  <c r="M104" i="33"/>
  <c r="G104" i="33"/>
  <c r="I104" i="33"/>
  <c r="E104" i="33"/>
  <c r="S100" i="33"/>
  <c r="Q100" i="33"/>
  <c r="K100" i="33"/>
  <c r="M100" i="33"/>
  <c r="I100" i="33"/>
  <c r="E100" i="33"/>
  <c r="G100" i="33"/>
  <c r="O100" i="33"/>
  <c r="S96" i="33"/>
  <c r="M96" i="33"/>
  <c r="K96" i="33"/>
  <c r="I96" i="33"/>
  <c r="G96" i="33"/>
  <c r="Q96" i="33"/>
  <c r="O96" i="33"/>
  <c r="E96" i="33"/>
  <c r="S92" i="33"/>
  <c r="Q92" i="33"/>
  <c r="M92" i="33"/>
  <c r="O92" i="33"/>
  <c r="K92" i="33"/>
  <c r="G92" i="33"/>
  <c r="I92" i="33"/>
  <c r="E92" i="33"/>
  <c r="S88" i="33"/>
  <c r="Q88" i="33"/>
  <c r="O88" i="33"/>
  <c r="K88" i="33"/>
  <c r="M88" i="33"/>
  <c r="G88" i="33"/>
  <c r="I88" i="33"/>
  <c r="E88" i="33"/>
  <c r="S84" i="33"/>
  <c r="Q84" i="33"/>
  <c r="K84" i="33"/>
  <c r="O84" i="33"/>
  <c r="G84" i="33"/>
  <c r="I84" i="33"/>
  <c r="M84" i="33"/>
  <c r="E84" i="33"/>
  <c r="S80" i="33"/>
  <c r="M80" i="33"/>
  <c r="K80" i="33"/>
  <c r="I80" i="33"/>
  <c r="G80" i="33"/>
  <c r="Q80" i="33"/>
  <c r="O80" i="33"/>
  <c r="E80" i="33"/>
  <c r="S76" i="33"/>
  <c r="Q76" i="33"/>
  <c r="M76" i="33"/>
  <c r="O76" i="33"/>
  <c r="K76" i="33"/>
  <c r="G76" i="33"/>
  <c r="E76" i="33"/>
  <c r="I76" i="33"/>
  <c r="S72" i="33"/>
  <c r="Q72" i="33"/>
  <c r="O72" i="33"/>
  <c r="K72" i="33"/>
  <c r="G72" i="33"/>
  <c r="M72" i="33"/>
  <c r="I72" i="33"/>
  <c r="E72" i="33"/>
  <c r="S68" i="33"/>
  <c r="Q68" i="33"/>
  <c r="K68" i="33"/>
  <c r="G68" i="33"/>
  <c r="E68" i="33"/>
  <c r="M68" i="33"/>
  <c r="I68" i="33"/>
  <c r="O68" i="33"/>
  <c r="S64" i="33"/>
  <c r="M64" i="33"/>
  <c r="K64" i="33"/>
  <c r="G64" i="33"/>
  <c r="I64" i="33"/>
  <c r="Q64" i="33"/>
  <c r="O64" i="33"/>
  <c r="E64" i="33"/>
  <c r="S60" i="33"/>
  <c r="Q60" i="33"/>
  <c r="M60" i="33"/>
  <c r="O60" i="33"/>
  <c r="K60" i="33"/>
  <c r="G60" i="33"/>
  <c r="I60" i="33"/>
  <c r="E60" i="33"/>
  <c r="S56" i="33"/>
  <c r="Q56" i="33"/>
  <c r="O56" i="33"/>
  <c r="K56" i="33"/>
  <c r="G56" i="33"/>
  <c r="M56" i="33"/>
  <c r="E56" i="33"/>
  <c r="I56" i="33"/>
  <c r="S52" i="33"/>
  <c r="Q52" i="33"/>
  <c r="K52" i="33"/>
  <c r="G52" i="33"/>
  <c r="O52" i="33"/>
  <c r="E52" i="33"/>
  <c r="I52" i="33"/>
  <c r="M52" i="33"/>
  <c r="S48" i="33"/>
  <c r="M48" i="33"/>
  <c r="K48" i="33"/>
  <c r="G48" i="33"/>
  <c r="I48" i="33"/>
  <c r="Q48" i="33"/>
  <c r="O48" i="33"/>
  <c r="E48" i="33"/>
  <c r="S44" i="33"/>
  <c r="Q44" i="33"/>
  <c r="M44" i="33"/>
  <c r="O44" i="33"/>
  <c r="K44" i="33"/>
  <c r="G44" i="33"/>
  <c r="I44" i="33"/>
  <c r="E44" i="33"/>
  <c r="S40" i="33"/>
  <c r="Q40" i="33"/>
  <c r="O40" i="33"/>
  <c r="G40" i="33"/>
  <c r="I40" i="33"/>
  <c r="K40" i="33"/>
  <c r="E40" i="33"/>
  <c r="M40" i="33"/>
  <c r="S36" i="33"/>
  <c r="Q36" i="33"/>
  <c r="I36" i="33"/>
  <c r="G36" i="33"/>
  <c r="E36" i="33"/>
  <c r="M36" i="33"/>
  <c r="K36" i="33"/>
  <c r="O36" i="33"/>
  <c r="S32" i="33"/>
  <c r="M32" i="33"/>
  <c r="K32" i="33"/>
  <c r="G32" i="33"/>
  <c r="Q32" i="33"/>
  <c r="O32" i="33"/>
  <c r="I32" i="33"/>
  <c r="E32" i="33"/>
  <c r="S28" i="33"/>
  <c r="Q28" i="33"/>
  <c r="M28" i="33"/>
  <c r="O28" i="33"/>
  <c r="G28" i="33"/>
  <c r="I28" i="33"/>
  <c r="K28" i="33"/>
  <c r="E28" i="33"/>
  <c r="S24" i="33"/>
  <c r="Q24" i="33"/>
  <c r="O24" i="33"/>
  <c r="G24" i="33"/>
  <c r="M24" i="33"/>
  <c r="I24" i="33"/>
  <c r="E24" i="33"/>
  <c r="K24" i="33"/>
  <c r="S20" i="33"/>
  <c r="Q20" i="33"/>
  <c r="I20" i="33"/>
  <c r="G20" i="33"/>
  <c r="O20" i="33"/>
  <c r="E20" i="33"/>
  <c r="M20" i="33"/>
  <c r="K20" i="33"/>
  <c r="S16" i="33"/>
  <c r="M16" i="33"/>
  <c r="K16" i="33"/>
  <c r="G16" i="33"/>
  <c r="I16" i="33"/>
  <c r="Q16" i="33"/>
  <c r="O16" i="33"/>
  <c r="E16" i="33"/>
  <c r="S12" i="33"/>
  <c r="Q12" i="33"/>
  <c r="M12" i="33"/>
  <c r="O12" i="33"/>
  <c r="G12" i="33"/>
  <c r="I12" i="33"/>
  <c r="E12" i="33"/>
  <c r="K12" i="33"/>
  <c r="O1885" i="22"/>
  <c r="L1885" i="22"/>
  <c r="N1885" i="22"/>
  <c r="K1885" i="22"/>
  <c r="N2118" i="22"/>
  <c r="O2118" i="22"/>
  <c r="L2118" i="22"/>
  <c r="K2118" i="22"/>
  <c r="N719" i="22"/>
  <c r="O719" i="22"/>
  <c r="L719" i="22"/>
  <c r="I719" i="22"/>
  <c r="K719" i="22"/>
  <c r="H719" i="22"/>
  <c r="N943" i="22"/>
  <c r="O943" i="22"/>
  <c r="L943" i="22"/>
  <c r="I943" i="22"/>
  <c r="K943" i="22"/>
  <c r="H943" i="22"/>
  <c r="N1336" i="22"/>
  <c r="O1336" i="22"/>
  <c r="L1336" i="22"/>
  <c r="K1336" i="22"/>
  <c r="N958" i="22"/>
  <c r="O958" i="22"/>
  <c r="L958" i="22"/>
  <c r="K958" i="22"/>
  <c r="N1106" i="22"/>
  <c r="O1106" i="22"/>
  <c r="L1106" i="22"/>
  <c r="K1106" i="22"/>
  <c r="N156" i="22"/>
  <c r="O156" i="22"/>
  <c r="L156" i="22"/>
  <c r="I156" i="22"/>
  <c r="K156" i="22"/>
  <c r="H156" i="22"/>
  <c r="N158" i="22"/>
  <c r="O158" i="22"/>
  <c r="L158" i="22"/>
  <c r="I158" i="22"/>
  <c r="K158" i="22"/>
  <c r="H158" i="22"/>
  <c r="N1294" i="22"/>
  <c r="O1294" i="22"/>
  <c r="L1294" i="22"/>
  <c r="K1294" i="22"/>
  <c r="N59" i="22"/>
  <c r="O59" i="22"/>
  <c r="L59" i="22"/>
  <c r="I59" i="22"/>
  <c r="K59" i="22"/>
  <c r="H59" i="22"/>
  <c r="N1061" i="22"/>
  <c r="O1061" i="22"/>
  <c r="L1061" i="22"/>
  <c r="I1061" i="22"/>
  <c r="K1061" i="22"/>
  <c r="H1061" i="22"/>
  <c r="N875" i="22"/>
  <c r="O875" i="22"/>
  <c r="L875" i="22"/>
  <c r="I875" i="22"/>
  <c r="K875" i="22"/>
  <c r="H875" i="22"/>
  <c r="N946" i="22"/>
  <c r="O946" i="22"/>
  <c r="L946" i="22"/>
  <c r="K946" i="22"/>
  <c r="N1647" i="22"/>
  <c r="O1647" i="22"/>
  <c r="L1647" i="22"/>
  <c r="K1647" i="22"/>
  <c r="N418" i="22"/>
  <c r="O418" i="22"/>
  <c r="L418" i="22"/>
  <c r="I418" i="22"/>
  <c r="K418" i="22"/>
  <c r="H418" i="22"/>
  <c r="N273" i="22"/>
  <c r="O273" i="22"/>
  <c r="L273" i="22"/>
  <c r="I273" i="22"/>
  <c r="K273" i="22"/>
  <c r="H273" i="22"/>
  <c r="N814" i="22"/>
  <c r="O814" i="22"/>
  <c r="L814" i="22"/>
  <c r="I814" i="22"/>
  <c r="K814" i="22"/>
  <c r="H814" i="22"/>
  <c r="N896" i="22"/>
  <c r="O896" i="22"/>
  <c r="L896" i="22"/>
  <c r="I896" i="22"/>
  <c r="K896" i="22"/>
  <c r="H896" i="22"/>
  <c r="N1059" i="22"/>
  <c r="O1059" i="22"/>
  <c r="L1059" i="22"/>
  <c r="I1059" i="22"/>
  <c r="K1059" i="22"/>
  <c r="H1059" i="22"/>
  <c r="N1215" i="22"/>
  <c r="O1215" i="22"/>
  <c r="L1215" i="22"/>
  <c r="I1215" i="22"/>
  <c r="K1215" i="22"/>
  <c r="H1215" i="22"/>
  <c r="N201" i="22"/>
  <c r="O201" i="22"/>
  <c r="L201" i="22"/>
  <c r="K201" i="22"/>
  <c r="I201" i="22"/>
  <c r="H201" i="22"/>
  <c r="N1126" i="22"/>
  <c r="O1126" i="22"/>
  <c r="L1126" i="22"/>
  <c r="K1126" i="22"/>
  <c r="N176" i="22"/>
  <c r="O176" i="22"/>
  <c r="L176" i="22"/>
  <c r="I176" i="22"/>
  <c r="K176" i="22"/>
  <c r="H176" i="22"/>
  <c r="N2123" i="22"/>
  <c r="O2123" i="22"/>
  <c r="L2123" i="22"/>
  <c r="K2123" i="22"/>
  <c r="I2123" i="22"/>
  <c r="H2123" i="22"/>
  <c r="N2232" i="22"/>
  <c r="O2232" i="22"/>
  <c r="L2232" i="22"/>
  <c r="K2232" i="22"/>
  <c r="N26" i="22"/>
  <c r="O26" i="22"/>
  <c r="L26" i="22"/>
  <c r="I26" i="22"/>
  <c r="K26" i="22"/>
  <c r="H26" i="22"/>
  <c r="N1428" i="22"/>
  <c r="O1428" i="22"/>
  <c r="L1428" i="22"/>
  <c r="I1428" i="22"/>
  <c r="K1428" i="22"/>
  <c r="H1428" i="22"/>
  <c r="N165" i="22"/>
  <c r="O165" i="22"/>
  <c r="L165" i="22"/>
  <c r="K165" i="22"/>
  <c r="I165" i="22"/>
  <c r="H165" i="22"/>
  <c r="N458" i="22"/>
  <c r="O458" i="22"/>
  <c r="L458" i="22"/>
  <c r="K458" i="22"/>
  <c r="I458" i="22"/>
  <c r="H458" i="22"/>
  <c r="N965" i="22"/>
  <c r="O965" i="22"/>
  <c r="L965" i="22"/>
  <c r="K965" i="22"/>
  <c r="N665" i="22"/>
  <c r="O665" i="22"/>
  <c r="L665" i="22"/>
  <c r="I665" i="22"/>
  <c r="K665" i="22"/>
  <c r="H665" i="22"/>
  <c r="N112" i="22"/>
  <c r="O112" i="22"/>
  <c r="L112" i="22"/>
  <c r="K112" i="22"/>
  <c r="I112" i="22"/>
  <c r="H112" i="22"/>
  <c r="N974" i="22"/>
  <c r="O974" i="22"/>
  <c r="L974" i="22"/>
  <c r="K974" i="22"/>
  <c r="I974" i="22"/>
  <c r="H974" i="22"/>
  <c r="N1100" i="22"/>
  <c r="O1100" i="22"/>
  <c r="L1100" i="22"/>
  <c r="K1100" i="22"/>
  <c r="N1447" i="22"/>
  <c r="O1447" i="22"/>
  <c r="L1447" i="22"/>
  <c r="I1447" i="22"/>
  <c r="K1447" i="22"/>
  <c r="H1447" i="22"/>
  <c r="N1902" i="22"/>
  <c r="O1902" i="22"/>
  <c r="L1902" i="22"/>
  <c r="K1902" i="22"/>
  <c r="N1688" i="22"/>
  <c r="O1688" i="22"/>
  <c r="L1688" i="22"/>
  <c r="K1688" i="22"/>
  <c r="I1688" i="22"/>
  <c r="H1688" i="22"/>
  <c r="N662" i="22"/>
  <c r="O662" i="22"/>
  <c r="L662" i="22"/>
  <c r="I662" i="22"/>
  <c r="K662" i="22"/>
  <c r="H662" i="22"/>
  <c r="N1906" i="22"/>
  <c r="O1906" i="22"/>
  <c r="L1906" i="22"/>
  <c r="K1906" i="22"/>
  <c r="N1652" i="22"/>
  <c r="O1652" i="22"/>
  <c r="L1652" i="22"/>
  <c r="K1652" i="22"/>
  <c r="N730" i="22"/>
  <c r="O730" i="22"/>
  <c r="L730" i="22"/>
  <c r="K730" i="22"/>
  <c r="N1656" i="22"/>
  <c r="O1656" i="22"/>
  <c r="L1656" i="22"/>
  <c r="K1656" i="22"/>
  <c r="I1656" i="22"/>
  <c r="H1656" i="22"/>
  <c r="N802" i="22"/>
  <c r="O802" i="22"/>
  <c r="L802" i="22"/>
  <c r="I802" i="22"/>
  <c r="K802" i="22"/>
  <c r="H802" i="22"/>
  <c r="N1397" i="22"/>
  <c r="O1397" i="22"/>
  <c r="L1397" i="22"/>
  <c r="K1397" i="22"/>
  <c r="N2161" i="22"/>
  <c r="O2161" i="22"/>
  <c r="L2161" i="22"/>
  <c r="K2161" i="22"/>
  <c r="O1660" i="22"/>
  <c r="N1660" i="22"/>
  <c r="L1660" i="22"/>
  <c r="K1660" i="22"/>
  <c r="O1722" i="22"/>
  <c r="N1722" i="22"/>
  <c r="L1722" i="22"/>
  <c r="I1722" i="22"/>
  <c r="K1722" i="22"/>
  <c r="H1722" i="22"/>
  <c r="N1785" i="22"/>
  <c r="O1785" i="22"/>
  <c r="L1785" i="22"/>
  <c r="K1785" i="22"/>
  <c r="N1623" i="22"/>
  <c r="O1623" i="22"/>
  <c r="L1623" i="22"/>
  <c r="I1623" i="22"/>
  <c r="K1623" i="22"/>
  <c r="H1623" i="22"/>
  <c r="N964" i="22"/>
  <c r="O964" i="22"/>
  <c r="L964" i="22"/>
  <c r="K964" i="22"/>
  <c r="I964" i="22"/>
  <c r="H964" i="22"/>
  <c r="N1235" i="22"/>
  <c r="L1235" i="22"/>
  <c r="O1235" i="22"/>
  <c r="K1235" i="22"/>
  <c r="I1235" i="22"/>
  <c r="H1235" i="22"/>
  <c r="N681" i="22"/>
  <c r="L681" i="22"/>
  <c r="O681" i="22"/>
  <c r="K681" i="22"/>
  <c r="I681" i="22"/>
  <c r="H681" i="22"/>
  <c r="N367" i="22"/>
  <c r="L367" i="22"/>
  <c r="K367" i="22"/>
  <c r="O367" i="22"/>
  <c r="N1373" i="22"/>
  <c r="O1373" i="22"/>
  <c r="L1373" i="22"/>
  <c r="K1373" i="22"/>
  <c r="N748" i="22"/>
  <c r="L748" i="22"/>
  <c r="K748" i="22"/>
  <c r="O748" i="22"/>
  <c r="I748" i="22"/>
  <c r="H748" i="22"/>
  <c r="N1978" i="22"/>
  <c r="L1978" i="22"/>
  <c r="K1978" i="22"/>
  <c r="O1978" i="22"/>
  <c r="N754" i="22"/>
  <c r="O754" i="22"/>
  <c r="L754" i="22"/>
  <c r="K754" i="22"/>
  <c r="N1696" i="22"/>
  <c r="O1696" i="22"/>
  <c r="L1696" i="22"/>
  <c r="K1696" i="22"/>
  <c r="N1788" i="22"/>
  <c r="L1788" i="22"/>
  <c r="K1788" i="22"/>
  <c r="I1788" i="22"/>
  <c r="O1788" i="22"/>
  <c r="H1788" i="22"/>
  <c r="N1966" i="22"/>
  <c r="O1966" i="22"/>
  <c r="N1230" i="22"/>
  <c r="O1230" i="22"/>
  <c r="L1230" i="22"/>
  <c r="K1230" i="22"/>
  <c r="I1230" i="22"/>
  <c r="H1230" i="22"/>
  <c r="N760" i="22"/>
  <c r="L760" i="22"/>
  <c r="O760" i="22"/>
  <c r="K760" i="22"/>
  <c r="N1285" i="22"/>
  <c r="O1285" i="22"/>
  <c r="L1285" i="22"/>
  <c r="K1285" i="22"/>
  <c r="I1285" i="22"/>
  <c r="H1285" i="22"/>
  <c r="N257" i="22"/>
  <c r="O257" i="22"/>
  <c r="L257" i="22"/>
  <c r="K257" i="22"/>
  <c r="I257" i="22"/>
  <c r="H257" i="22"/>
  <c r="N844" i="22"/>
  <c r="L844" i="22"/>
  <c r="O844" i="22"/>
  <c r="K844" i="22"/>
  <c r="I844" i="22"/>
  <c r="H844" i="22"/>
  <c r="N2094" i="22"/>
  <c r="L2094" i="22"/>
  <c r="K2094" i="22"/>
  <c r="O2094" i="22"/>
  <c r="N1948" i="22"/>
  <c r="L1948" i="22"/>
  <c r="O1948" i="22"/>
  <c r="K1948" i="22"/>
  <c r="N1047" i="22"/>
  <c r="L1047" i="22"/>
  <c r="O1047" i="22"/>
  <c r="K1047" i="22"/>
  <c r="I1047" i="22"/>
  <c r="H1047" i="22"/>
  <c r="N916" i="22"/>
  <c r="L916" i="22"/>
  <c r="O916" i="22"/>
  <c r="I916" i="22"/>
  <c r="K916" i="22"/>
  <c r="H916" i="22"/>
  <c r="N559" i="22"/>
  <c r="L559" i="22"/>
  <c r="K559" i="22"/>
  <c r="I559" i="22"/>
  <c r="O559" i="22"/>
  <c r="H559" i="22"/>
  <c r="N393" i="22"/>
  <c r="L393" i="22"/>
  <c r="O393" i="22"/>
  <c r="K393" i="22"/>
  <c r="I393" i="22"/>
  <c r="H393" i="22"/>
  <c r="O2000" i="22"/>
  <c r="N2000" i="22"/>
  <c r="N1801" i="22"/>
  <c r="L1801" i="22"/>
  <c r="O1801" i="22"/>
  <c r="K1801" i="22"/>
  <c r="N1844" i="22"/>
  <c r="L1844" i="22"/>
  <c r="K1844" i="22"/>
  <c r="I1844" i="22"/>
  <c r="O1844" i="22"/>
  <c r="H1844" i="22"/>
  <c r="N1198" i="22"/>
  <c r="L1198" i="22"/>
  <c r="O1198" i="22"/>
  <c r="K1198" i="22"/>
  <c r="N456" i="22"/>
  <c r="L456" i="22"/>
  <c r="K456" i="22"/>
  <c r="I456" i="22"/>
  <c r="O456" i="22"/>
  <c r="H456" i="22"/>
  <c r="N2054" i="22"/>
  <c r="O2054" i="22"/>
  <c r="L2054" i="22"/>
  <c r="K2054" i="22"/>
  <c r="I2054" i="22"/>
  <c r="H2054" i="22"/>
  <c r="N997" i="22"/>
  <c r="L997" i="22"/>
  <c r="O997" i="22"/>
  <c r="K997" i="22"/>
  <c r="I997" i="22"/>
  <c r="H997" i="22"/>
  <c r="N400" i="22"/>
  <c r="O400" i="22"/>
  <c r="L400" i="22"/>
  <c r="K400" i="22"/>
  <c r="I400" i="22"/>
  <c r="H400" i="22"/>
  <c r="N1510" i="22"/>
  <c r="L1510" i="22"/>
  <c r="O1510" i="22"/>
  <c r="K1510" i="22"/>
  <c r="N222" i="22"/>
  <c r="L222" i="22"/>
  <c r="K222" i="22"/>
  <c r="I222" i="22"/>
  <c r="O222" i="22"/>
  <c r="H222" i="22"/>
  <c r="N225" i="22"/>
  <c r="O225" i="22"/>
  <c r="L225" i="22"/>
  <c r="K225" i="22"/>
  <c r="I225" i="22"/>
  <c r="H225" i="22"/>
  <c r="N395" i="22"/>
  <c r="L395" i="22"/>
  <c r="O395" i="22"/>
  <c r="K395" i="22"/>
  <c r="I395" i="22"/>
  <c r="H395" i="22"/>
  <c r="N868" i="22"/>
  <c r="L868" i="22"/>
  <c r="K868" i="22"/>
  <c r="I868" i="22"/>
  <c r="O868" i="22"/>
  <c r="H868" i="22"/>
  <c r="N1064" i="22"/>
  <c r="O1064" i="22"/>
  <c r="L1064" i="22"/>
  <c r="K1064" i="22"/>
  <c r="N1374" i="22"/>
  <c r="L1374" i="22"/>
  <c r="O1374" i="22"/>
  <c r="K1374" i="22"/>
  <c r="N296" i="22"/>
  <c r="O296" i="22"/>
  <c r="L296" i="22"/>
  <c r="K296" i="22"/>
  <c r="I296" i="22"/>
  <c r="H296" i="22"/>
  <c r="N952" i="22"/>
  <c r="L952" i="22"/>
  <c r="O952" i="22"/>
  <c r="K952" i="22"/>
  <c r="I952" i="22"/>
  <c r="H952" i="22"/>
  <c r="N783" i="22"/>
  <c r="L783" i="22"/>
  <c r="O783" i="22"/>
  <c r="K783" i="22"/>
  <c r="I783" i="22"/>
  <c r="H783" i="22"/>
  <c r="N515" i="22"/>
  <c r="O515" i="22"/>
  <c r="L515" i="22"/>
  <c r="K515" i="22"/>
  <c r="N811" i="22"/>
  <c r="L811" i="22"/>
  <c r="K811" i="22"/>
  <c r="I811" i="22"/>
  <c r="O811" i="22"/>
  <c r="H811" i="22"/>
  <c r="N1205" i="22"/>
  <c r="O1205" i="22"/>
  <c r="L1205" i="22"/>
  <c r="K1205" i="22"/>
  <c r="N921" i="22"/>
  <c r="L921" i="22"/>
  <c r="O921" i="22"/>
  <c r="K921" i="22"/>
  <c r="N2051" i="22"/>
  <c r="O2051" i="22"/>
  <c r="L2051" i="22"/>
  <c r="K2051" i="22"/>
  <c r="N835" i="22"/>
  <c r="L835" i="22"/>
  <c r="O835" i="22"/>
  <c r="K835" i="22"/>
  <c r="I835" i="22"/>
  <c r="H835" i="22"/>
  <c r="N772" i="22"/>
  <c r="O772" i="22"/>
  <c r="L772" i="22"/>
  <c r="K772" i="22"/>
  <c r="I772" i="22"/>
  <c r="H772" i="22"/>
  <c r="N1850" i="22"/>
  <c r="O1850" i="22"/>
  <c r="L1850" i="22"/>
  <c r="K1850" i="22"/>
  <c r="N716" i="22"/>
  <c r="O716" i="22"/>
  <c r="L716" i="22"/>
  <c r="K716" i="22"/>
  <c r="I716" i="22"/>
  <c r="H716" i="22"/>
  <c r="N1496" i="22"/>
  <c r="O1496" i="22"/>
  <c r="L1496" i="22"/>
  <c r="K1496" i="22"/>
  <c r="I1496" i="22"/>
  <c r="H1496" i="22"/>
  <c r="N1690" i="22"/>
  <c r="O1690" i="22"/>
  <c r="L1690" i="22"/>
  <c r="K1690" i="22"/>
  <c r="N1664" i="22"/>
  <c r="O1664" i="22"/>
  <c r="L1664" i="22"/>
  <c r="K1664" i="22"/>
  <c r="N240" i="22"/>
  <c r="O240" i="22"/>
  <c r="L240" i="22"/>
  <c r="K240" i="22"/>
  <c r="I240" i="22"/>
  <c r="H240" i="22"/>
  <c r="N299" i="22"/>
  <c r="O299" i="22"/>
  <c r="L299" i="22"/>
  <c r="K299" i="22"/>
  <c r="I299" i="22"/>
  <c r="H299" i="22"/>
  <c r="N248" i="22"/>
  <c r="O248" i="22"/>
  <c r="L248" i="22"/>
  <c r="K248" i="22"/>
  <c r="I248" i="22"/>
  <c r="H248" i="22"/>
  <c r="N292" i="22"/>
  <c r="O292" i="22"/>
  <c r="L292" i="22"/>
  <c r="K292" i="22"/>
  <c r="I292" i="22"/>
  <c r="H292" i="22"/>
  <c r="N796" i="22"/>
  <c r="O796" i="22"/>
  <c r="L796" i="22"/>
  <c r="K796" i="22"/>
  <c r="I796" i="22"/>
  <c r="H796" i="22"/>
  <c r="N41" i="22"/>
  <c r="O41" i="22"/>
  <c r="L41" i="22"/>
  <c r="K41" i="22"/>
  <c r="I41" i="22"/>
  <c r="H41" i="22"/>
  <c r="N69" i="22"/>
  <c r="O69" i="22"/>
  <c r="L69" i="22"/>
  <c r="K69" i="22"/>
  <c r="I69" i="22"/>
  <c r="H69" i="22"/>
  <c r="N1120" i="22"/>
  <c r="O1120" i="22"/>
  <c r="L1120" i="22"/>
  <c r="K1120" i="22"/>
  <c r="I1120" i="22"/>
  <c r="H1120" i="22"/>
  <c r="N106" i="22"/>
  <c r="O106" i="22"/>
  <c r="L106" i="22"/>
  <c r="K106" i="22"/>
  <c r="I106" i="22"/>
  <c r="H106" i="22"/>
  <c r="N383" i="22"/>
  <c r="O383" i="22"/>
  <c r="L383" i="22"/>
  <c r="K383" i="22"/>
  <c r="I383" i="22"/>
  <c r="H383" i="22"/>
  <c r="N129" i="22"/>
  <c r="O129" i="22"/>
  <c r="L129" i="22"/>
  <c r="I129" i="22"/>
  <c r="K129" i="22"/>
  <c r="H129" i="22"/>
  <c r="N36" i="22"/>
  <c r="O36" i="22"/>
  <c r="L36" i="22"/>
  <c r="I36" i="22"/>
  <c r="K36" i="22"/>
  <c r="H36" i="22"/>
  <c r="N2164" i="22"/>
  <c r="O2164" i="22"/>
  <c r="L2164" i="22"/>
  <c r="K2164" i="22"/>
  <c r="N1445" i="22"/>
  <c r="O1445" i="22"/>
  <c r="L1445" i="22"/>
  <c r="K1445" i="22"/>
  <c r="N330" i="22"/>
  <c r="O330" i="22"/>
  <c r="L330" i="22"/>
  <c r="I330" i="22"/>
  <c r="K330" i="22"/>
  <c r="H330" i="22"/>
  <c r="N660" i="22"/>
  <c r="O660" i="22"/>
  <c r="L660" i="22"/>
  <c r="I660" i="22"/>
  <c r="K660" i="22"/>
  <c r="H660" i="22"/>
  <c r="N2208" i="22"/>
  <c r="O2208" i="22"/>
  <c r="L2208" i="22"/>
  <c r="K2208" i="22"/>
  <c r="N2218" i="22"/>
  <c r="O2218" i="22"/>
  <c r="L2218" i="22"/>
  <c r="K2218" i="22"/>
  <c r="N1761" i="22"/>
  <c r="O1761" i="22"/>
  <c r="L1761" i="22"/>
  <c r="K1761" i="22"/>
  <c r="N278" i="22"/>
  <c r="O278" i="22"/>
  <c r="L278" i="22"/>
  <c r="I278" i="22"/>
  <c r="K278" i="22"/>
  <c r="H278" i="22"/>
  <c r="N57" i="22"/>
  <c r="O57" i="22"/>
  <c r="L57" i="22"/>
  <c r="I57" i="22"/>
  <c r="K57" i="22"/>
  <c r="H57" i="22"/>
  <c r="N742" i="22"/>
  <c r="O742" i="22"/>
  <c r="L742" i="22"/>
  <c r="I742" i="22"/>
  <c r="K742" i="22"/>
  <c r="H742" i="22"/>
  <c r="N1436" i="22"/>
  <c r="O1436" i="22"/>
  <c r="L1436" i="22"/>
  <c r="I1436" i="22"/>
  <c r="K1436" i="22"/>
  <c r="H1436" i="22"/>
  <c r="N1148" i="22"/>
  <c r="O1148" i="22"/>
  <c r="L1148" i="22"/>
  <c r="I1148" i="22"/>
  <c r="K1148" i="22"/>
  <c r="H1148" i="22"/>
  <c r="N1328" i="22"/>
  <c r="O1328" i="22"/>
  <c r="L1328" i="22"/>
  <c r="K1328" i="22"/>
  <c r="N1137" i="22"/>
  <c r="O1137" i="22"/>
  <c r="L1137" i="22"/>
  <c r="I1137" i="22"/>
  <c r="K1137" i="22"/>
  <c r="H1137" i="22"/>
  <c r="N1717" i="22"/>
  <c r="O1717" i="22"/>
  <c r="L1717" i="22"/>
  <c r="I1717" i="22"/>
  <c r="K1717" i="22"/>
  <c r="H1717" i="22"/>
  <c r="N488" i="22"/>
  <c r="O488" i="22"/>
  <c r="L488" i="22"/>
  <c r="I488" i="22"/>
  <c r="K488" i="22"/>
  <c r="H488" i="22"/>
  <c r="N519" i="22"/>
  <c r="O519" i="22"/>
  <c r="L519" i="22"/>
  <c r="I519" i="22"/>
  <c r="K519" i="22"/>
  <c r="H519" i="22"/>
  <c r="N540" i="22"/>
  <c r="O540" i="22"/>
  <c r="L540" i="22"/>
  <c r="I540" i="22"/>
  <c r="K540" i="22"/>
  <c r="H540" i="22"/>
  <c r="N94" i="22"/>
  <c r="O94" i="22"/>
  <c r="L94" i="22"/>
  <c r="I94" i="22"/>
  <c r="K94" i="22"/>
  <c r="H94" i="22"/>
  <c r="N321" i="22"/>
  <c r="O321" i="22"/>
  <c r="L321" i="22"/>
  <c r="I321" i="22"/>
  <c r="K321" i="22"/>
  <c r="H321" i="22"/>
  <c r="N547" i="22"/>
  <c r="O547" i="22"/>
  <c r="L547" i="22"/>
  <c r="I547" i="22"/>
  <c r="K547" i="22"/>
  <c r="H547" i="22"/>
  <c r="N320" i="22"/>
  <c r="O320" i="22"/>
  <c r="L320" i="22"/>
  <c r="I320" i="22"/>
  <c r="K320" i="22"/>
  <c r="H320" i="22"/>
  <c r="N1234" i="22"/>
  <c r="O1234" i="22"/>
  <c r="L1234" i="22"/>
  <c r="K1234" i="22"/>
  <c r="N797" i="22"/>
  <c r="O797" i="22"/>
  <c r="L797" i="22"/>
  <c r="K797" i="22"/>
  <c r="N285" i="22"/>
  <c r="O285" i="22"/>
  <c r="L285" i="22"/>
  <c r="I285" i="22"/>
  <c r="K285" i="22"/>
  <c r="H285" i="22"/>
  <c r="N905" i="22"/>
  <c r="O905" i="22"/>
  <c r="L905" i="22"/>
  <c r="I905" i="22"/>
  <c r="K905" i="22"/>
  <c r="H905" i="22"/>
  <c r="N1676" i="22"/>
  <c r="O1676" i="22"/>
  <c r="L1676" i="22"/>
  <c r="K1676" i="22"/>
  <c r="N907" i="22"/>
  <c r="O907" i="22"/>
  <c r="L907" i="22"/>
  <c r="I907" i="22"/>
  <c r="K907" i="22"/>
  <c r="H907" i="22"/>
  <c r="N874" i="22"/>
  <c r="O874" i="22"/>
  <c r="L874" i="22"/>
  <c r="I874" i="22"/>
  <c r="K874" i="22"/>
  <c r="H874" i="22"/>
  <c r="N1926" i="22"/>
  <c r="O1926" i="22"/>
  <c r="L1926" i="22"/>
  <c r="I1926" i="22"/>
  <c r="K1926" i="22"/>
  <c r="H1926" i="22"/>
  <c r="N2223" i="22"/>
  <c r="O2223" i="22"/>
  <c r="L2223" i="22"/>
  <c r="K2223" i="22"/>
  <c r="N1488" i="22"/>
  <c r="O1488" i="22"/>
  <c r="L1488" i="22"/>
  <c r="I1488" i="22"/>
  <c r="K1488" i="22"/>
  <c r="H1488" i="22"/>
  <c r="N1710" i="22"/>
  <c r="O1710" i="22"/>
  <c r="L1710" i="22"/>
  <c r="K1710" i="22"/>
  <c r="N1012" i="22"/>
  <c r="O1012" i="22"/>
  <c r="L1012" i="22"/>
  <c r="K1012" i="22"/>
  <c r="N1988" i="22"/>
  <c r="O1988" i="22"/>
  <c r="L1988" i="22"/>
  <c r="K1988" i="22"/>
  <c r="N1593" i="22"/>
  <c r="O1593" i="22"/>
  <c r="L1593" i="22"/>
  <c r="K1593" i="22"/>
  <c r="N1254" i="22"/>
  <c r="O1254" i="22"/>
  <c r="L1254" i="22"/>
  <c r="K1254" i="22"/>
  <c r="N216" i="22"/>
  <c r="O216" i="22"/>
  <c r="L216" i="22"/>
  <c r="I216" i="22"/>
  <c r="K216" i="22"/>
  <c r="H216" i="22"/>
  <c r="N780" i="22"/>
  <c r="O780" i="22"/>
  <c r="L780" i="22"/>
  <c r="K780" i="22"/>
  <c r="N1957" i="22"/>
  <c r="O1957" i="22"/>
  <c r="L1957" i="22"/>
  <c r="I1957" i="22"/>
  <c r="K1957" i="22"/>
  <c r="H1957" i="22"/>
  <c r="N1770" i="22"/>
  <c r="O1770" i="22"/>
  <c r="L1770" i="22"/>
  <c r="K1770" i="22"/>
  <c r="N2013" i="22"/>
  <c r="O2013" i="22"/>
  <c r="L2013" i="22"/>
  <c r="K2013" i="22"/>
  <c r="N179" i="22"/>
  <c r="O179" i="22"/>
  <c r="L179" i="22"/>
  <c r="I179" i="22"/>
  <c r="K179" i="22"/>
  <c r="H179" i="22"/>
  <c r="N2100" i="22"/>
  <c r="O2100" i="22"/>
  <c r="L2100" i="22"/>
  <c r="I2100" i="22"/>
  <c r="K2100" i="22"/>
  <c r="H2100" i="22"/>
  <c r="N1935" i="22"/>
  <c r="O1935" i="22"/>
  <c r="L1935" i="22"/>
  <c r="K1935" i="22"/>
  <c r="N2127" i="22"/>
  <c r="O2127" i="22"/>
  <c r="L2127" i="22"/>
  <c r="K2127" i="22"/>
  <c r="N1149" i="22"/>
  <c r="O1149" i="22"/>
  <c r="L1149" i="22"/>
  <c r="I1149" i="22"/>
  <c r="K1149" i="22"/>
  <c r="H1149" i="22"/>
  <c r="N863" i="22"/>
  <c r="O863" i="22"/>
  <c r="L863" i="22"/>
  <c r="I863" i="22"/>
  <c r="K863" i="22"/>
  <c r="H863" i="22"/>
  <c r="N1694" i="22"/>
  <c r="O1694" i="22"/>
  <c r="I1694" i="22"/>
  <c r="H1694" i="22"/>
  <c r="N1634" i="22"/>
  <c r="O1634" i="22"/>
  <c r="L1634" i="22"/>
  <c r="I1634" i="22"/>
  <c r="K1634" i="22"/>
  <c r="H1634" i="22"/>
  <c r="N1308" i="22"/>
  <c r="O1308" i="22"/>
  <c r="L1308" i="22"/>
  <c r="K1308" i="22"/>
  <c r="N2079" i="22"/>
  <c r="O2079" i="22"/>
  <c r="L2079" i="22"/>
  <c r="K2079" i="22"/>
  <c r="N1815" i="22"/>
  <c r="O1815" i="22"/>
  <c r="L1815" i="22"/>
  <c r="H1815" i="22"/>
  <c r="K1815" i="22"/>
  <c r="I1815" i="22"/>
  <c r="N1974" i="22"/>
  <c r="O1974" i="22"/>
  <c r="L1974" i="22"/>
  <c r="K1974" i="22"/>
  <c r="N2214" i="22"/>
  <c r="O2214" i="22"/>
  <c r="L2214" i="22"/>
  <c r="K2214" i="22"/>
  <c r="N2113" i="22"/>
  <c r="O2113" i="22"/>
  <c r="L2113" i="22"/>
  <c r="K2113" i="22"/>
  <c r="N1774" i="22"/>
  <c r="O1774" i="22"/>
  <c r="L1774" i="22"/>
  <c r="K1774" i="22"/>
  <c r="N2067" i="22"/>
  <c r="O2067" i="22"/>
  <c r="H2067" i="22"/>
  <c r="I2067" i="22"/>
  <c r="N1999" i="22"/>
  <c r="O1999" i="22"/>
  <c r="H1999" i="22"/>
  <c r="I1999" i="22"/>
  <c r="N2015" i="22"/>
  <c r="O2015" i="22"/>
  <c r="L2015" i="22"/>
  <c r="K2015" i="22"/>
  <c r="N2024" i="22"/>
  <c r="O2024" i="22"/>
  <c r="L2024" i="22"/>
  <c r="K2024" i="22"/>
  <c r="H2024" i="22"/>
  <c r="I2024" i="22"/>
  <c r="N1018" i="22"/>
  <c r="O1018" i="22"/>
  <c r="L1018" i="22"/>
  <c r="K1018" i="22"/>
  <c r="H1018" i="22"/>
  <c r="I1018" i="22"/>
  <c r="N2237" i="22"/>
  <c r="O2237" i="22"/>
  <c r="L2237" i="22"/>
  <c r="K2237" i="22"/>
  <c r="N1185" i="22"/>
  <c r="O1185" i="22"/>
  <c r="L1185" i="22"/>
  <c r="K1185" i="22"/>
  <c r="N2117" i="22"/>
  <c r="O2117" i="22"/>
  <c r="L2117" i="22"/>
  <c r="K2117" i="22"/>
  <c r="N1829" i="22"/>
  <c r="O1829" i="22"/>
  <c r="L1829" i="22"/>
  <c r="K1829" i="22"/>
  <c r="N2139" i="22"/>
  <c r="O2139" i="22"/>
  <c r="L2139" i="22"/>
  <c r="K2139" i="22"/>
  <c r="N2045" i="22"/>
  <c r="O2045" i="22"/>
  <c r="L2045" i="22"/>
  <c r="K2045" i="22"/>
  <c r="N1306" i="22"/>
  <c r="O1306" i="22"/>
  <c r="L1306" i="22"/>
  <c r="K1306" i="22"/>
  <c r="H1306" i="22"/>
  <c r="I1306" i="22"/>
  <c r="N1617" i="22"/>
  <c r="O1617" i="22"/>
  <c r="L1617" i="22"/>
  <c r="K1617" i="22"/>
  <c r="N1908" i="22"/>
  <c r="O1908" i="22"/>
  <c r="L1908" i="22"/>
  <c r="K1908" i="22"/>
  <c r="N2212" i="22"/>
  <c r="O2212" i="22"/>
  <c r="L2212" i="22"/>
  <c r="K2212" i="22"/>
  <c r="N2025" i="22"/>
  <c r="O2025" i="22"/>
  <c r="L2025" i="22"/>
  <c r="K2025" i="22"/>
  <c r="N1020" i="22"/>
  <c r="O1020" i="22"/>
  <c r="L1020" i="22"/>
  <c r="K1020" i="22"/>
  <c r="N2166" i="22"/>
  <c r="O2166" i="22"/>
  <c r="L2166" i="22"/>
  <c r="K2166" i="22"/>
  <c r="N2064" i="22"/>
  <c r="O2064" i="22"/>
  <c r="L2064" i="22"/>
  <c r="K2064" i="22"/>
  <c r="N2193" i="22"/>
  <c r="O2193" i="22"/>
  <c r="L2193" i="22"/>
  <c r="K2193" i="22"/>
  <c r="N2026" i="22"/>
  <c r="O2026" i="22"/>
  <c r="L2026" i="22"/>
  <c r="I2026" i="22"/>
  <c r="H2026" i="22"/>
  <c r="K2026" i="22"/>
  <c r="N1341" i="22"/>
  <c r="L1341" i="22"/>
  <c r="O1341" i="22"/>
  <c r="K1341" i="22"/>
  <c r="N2178" i="22"/>
  <c r="L2178" i="22"/>
  <c r="K2178" i="22"/>
  <c r="I2178" i="22"/>
  <c r="O2178" i="22"/>
  <c r="H2178" i="22"/>
  <c r="N422" i="22"/>
  <c r="O422" i="22"/>
  <c r="L422" i="22"/>
  <c r="I422" i="22"/>
  <c r="K422" i="22"/>
  <c r="H422" i="22"/>
  <c r="N447" i="22"/>
  <c r="O447" i="22"/>
  <c r="L447" i="22"/>
  <c r="I447" i="22"/>
  <c r="K447" i="22"/>
  <c r="H447" i="22"/>
  <c r="N1002" i="22"/>
  <c r="O1002" i="22"/>
  <c r="L1002" i="22"/>
  <c r="I1002" i="22"/>
  <c r="K1002" i="22"/>
  <c r="H1002" i="22"/>
  <c r="N387" i="22"/>
  <c r="O387" i="22"/>
  <c r="L387" i="22"/>
  <c r="I387" i="22"/>
  <c r="K387" i="22"/>
  <c r="H387" i="22"/>
  <c r="N231" i="22"/>
  <c r="O231" i="22"/>
  <c r="L231" i="22"/>
  <c r="I231" i="22"/>
  <c r="K231" i="22"/>
  <c r="H231" i="22"/>
  <c r="N274" i="22"/>
  <c r="O274" i="22"/>
  <c r="L274" i="22"/>
  <c r="I274" i="22"/>
  <c r="K274" i="22"/>
  <c r="H274" i="22"/>
  <c r="N779" i="22"/>
  <c r="O779" i="22"/>
  <c r="L779" i="22"/>
  <c r="I779" i="22"/>
  <c r="K779" i="22"/>
  <c r="H779" i="22"/>
  <c r="N1949" i="22"/>
  <c r="O1949" i="22"/>
  <c r="L1949" i="22"/>
  <c r="K1949" i="22"/>
  <c r="N932" i="22"/>
  <c r="O932" i="22"/>
  <c r="L932" i="22"/>
  <c r="K932" i="22"/>
  <c r="N1502" i="22"/>
  <c r="O1502" i="22"/>
  <c r="L1502" i="22"/>
  <c r="I1502" i="22"/>
  <c r="K1502" i="22"/>
  <c r="H1502" i="22"/>
  <c r="N679" i="22"/>
  <c r="O679" i="22"/>
  <c r="L679" i="22"/>
  <c r="I679" i="22"/>
  <c r="K679" i="22"/>
  <c r="H679" i="22"/>
  <c r="N723" i="22"/>
  <c r="O723" i="22"/>
  <c r="L723" i="22"/>
  <c r="K723" i="22"/>
  <c r="N837" i="22"/>
  <c r="O837" i="22"/>
  <c r="L837" i="22"/>
  <c r="I837" i="22"/>
  <c r="K837" i="22"/>
  <c r="H837" i="22"/>
  <c r="N641" i="22"/>
  <c r="O641" i="22"/>
  <c r="L641" i="22"/>
  <c r="I641" i="22"/>
  <c r="K641" i="22"/>
  <c r="H641" i="22"/>
  <c r="N1495" i="22"/>
  <c r="O1495" i="22"/>
  <c r="L1495" i="22"/>
  <c r="I1495" i="22"/>
  <c r="K1495" i="22"/>
  <c r="H1495" i="22"/>
  <c r="N1036" i="22"/>
  <c r="O1036" i="22"/>
  <c r="L1036" i="22"/>
  <c r="K1036" i="22"/>
  <c r="N750" i="22"/>
  <c r="O750" i="22"/>
  <c r="L750" i="22"/>
  <c r="I750" i="22"/>
  <c r="K750" i="22"/>
  <c r="H750" i="22"/>
  <c r="N221" i="22"/>
  <c r="O221" i="22"/>
  <c r="L221" i="22"/>
  <c r="I221" i="22"/>
  <c r="K221" i="22"/>
  <c r="H221" i="22"/>
  <c r="N583" i="22"/>
  <c r="O583" i="22"/>
  <c r="L583" i="22"/>
  <c r="I583" i="22"/>
  <c r="K583" i="22"/>
  <c r="H583" i="22"/>
  <c r="N827" i="22"/>
  <c r="O827" i="22"/>
  <c r="L827" i="22"/>
  <c r="I827" i="22"/>
  <c r="K827" i="22"/>
  <c r="H827" i="22"/>
  <c r="N1531" i="22"/>
  <c r="O1531" i="22"/>
  <c r="L1531" i="22"/>
  <c r="I1531" i="22"/>
  <c r="K1531" i="22"/>
  <c r="H1531" i="22"/>
  <c r="N32" i="22"/>
  <c r="O32" i="22"/>
  <c r="L32" i="22"/>
  <c r="I32" i="22"/>
  <c r="K32" i="22"/>
  <c r="H32" i="22"/>
  <c r="N1043" i="22"/>
  <c r="O1043" i="22"/>
  <c r="L1043" i="22"/>
  <c r="K1043" i="22"/>
  <c r="N649" i="22"/>
  <c r="O649" i="22"/>
  <c r="L649" i="22"/>
  <c r="I649" i="22"/>
  <c r="K649" i="22"/>
  <c r="H649" i="22"/>
  <c r="N1158" i="22"/>
  <c r="O1158" i="22"/>
  <c r="L1158" i="22"/>
  <c r="I1158" i="22"/>
  <c r="K1158" i="22"/>
  <c r="H1158" i="22"/>
  <c r="N1537" i="22"/>
  <c r="O1537" i="22"/>
  <c r="L1537" i="22"/>
  <c r="I1537" i="22"/>
  <c r="K1537" i="22"/>
  <c r="H1537" i="22"/>
  <c r="N869" i="22"/>
  <c r="O869" i="22"/>
  <c r="L869" i="22"/>
  <c r="I869" i="22"/>
  <c r="K869" i="22"/>
  <c r="H869" i="22"/>
  <c r="N1159" i="22"/>
  <c r="O1159" i="22"/>
  <c r="L1159" i="22"/>
  <c r="K1159" i="22"/>
  <c r="N561" i="22"/>
  <c r="O561" i="22"/>
  <c r="L561" i="22"/>
  <c r="I561" i="22"/>
  <c r="K561" i="22"/>
  <c r="H561" i="22"/>
  <c r="N1288" i="22"/>
  <c r="O1288" i="22"/>
  <c r="L1288" i="22"/>
  <c r="I1288" i="22"/>
  <c r="K1288" i="22"/>
  <c r="H1288" i="22"/>
  <c r="N636" i="22"/>
  <c r="O636" i="22"/>
  <c r="L636" i="22"/>
  <c r="I636" i="22"/>
  <c r="K636" i="22"/>
  <c r="H636" i="22"/>
  <c r="N1463" i="22"/>
  <c r="O1463" i="22"/>
  <c r="L1463" i="22"/>
  <c r="I1463" i="22"/>
  <c r="K1463" i="22"/>
  <c r="H1463" i="22"/>
  <c r="N596" i="22"/>
  <c r="O596" i="22"/>
  <c r="L596" i="22"/>
  <c r="I596" i="22"/>
  <c r="K596" i="22"/>
  <c r="H596" i="22"/>
  <c r="N1362" i="22"/>
  <c r="O1362" i="22"/>
  <c r="L1362" i="22"/>
  <c r="I1362" i="22"/>
  <c r="K1362" i="22"/>
  <c r="H1362" i="22"/>
  <c r="N1342" i="22"/>
  <c r="O1342" i="22"/>
  <c r="L1342" i="22"/>
  <c r="K1342" i="22"/>
  <c r="N70" i="22"/>
  <c r="O70" i="22"/>
  <c r="L70" i="22"/>
  <c r="I70" i="22"/>
  <c r="K70" i="22"/>
  <c r="H70" i="22"/>
  <c r="N127" i="22"/>
  <c r="O127" i="22"/>
  <c r="L127" i="22"/>
  <c r="I127" i="22"/>
  <c r="K127" i="22"/>
  <c r="H127" i="22"/>
  <c r="N220" i="22"/>
  <c r="O220" i="22"/>
  <c r="L220" i="22"/>
  <c r="I220" i="22"/>
  <c r="K220" i="22"/>
  <c r="H220" i="22"/>
  <c r="N340" i="22"/>
  <c r="O340" i="22"/>
  <c r="L340" i="22"/>
  <c r="I340" i="22"/>
  <c r="K340" i="22"/>
  <c r="H340" i="22"/>
  <c r="N25" i="22"/>
  <c r="O25" i="22"/>
  <c r="L25" i="22"/>
  <c r="I25" i="22"/>
  <c r="K25" i="22"/>
  <c r="H25" i="22"/>
  <c r="N1112" i="22"/>
  <c r="O1112" i="22"/>
  <c r="L1112" i="22"/>
  <c r="I1112" i="22"/>
  <c r="K1112" i="22"/>
  <c r="H1112" i="22"/>
  <c r="N1720" i="22"/>
  <c r="O1720" i="22"/>
  <c r="L1720" i="22"/>
  <c r="K1720" i="22"/>
  <c r="N947" i="22"/>
  <c r="O947" i="22"/>
  <c r="L947" i="22"/>
  <c r="I947" i="22"/>
  <c r="K947" i="22"/>
  <c r="H947" i="22"/>
  <c r="N271" i="22"/>
  <c r="O271" i="22"/>
  <c r="L271" i="22"/>
  <c r="I271" i="22"/>
  <c r="K271" i="22"/>
  <c r="H271" i="22"/>
  <c r="N655" i="22"/>
  <c r="O655" i="22"/>
  <c r="L655" i="22"/>
  <c r="I655" i="22"/>
  <c r="K655" i="22"/>
  <c r="H655" i="22"/>
  <c r="N311" i="22"/>
  <c r="O311" i="22"/>
  <c r="L311" i="22"/>
  <c r="I311" i="22"/>
  <c r="K311" i="22"/>
  <c r="H311" i="22"/>
  <c r="N1430" i="22"/>
  <c r="O1430" i="22"/>
  <c r="L1430" i="22"/>
  <c r="K1430" i="22"/>
  <c r="N184" i="22"/>
  <c r="O184" i="22"/>
  <c r="L184" i="22"/>
  <c r="I184" i="22"/>
  <c r="K184" i="22"/>
  <c r="H184" i="22"/>
  <c r="N92" i="22"/>
  <c r="O92" i="22"/>
  <c r="L92" i="22"/>
  <c r="I92" i="22"/>
  <c r="K92" i="22"/>
  <c r="H92" i="22"/>
  <c r="N1855" i="22"/>
  <c r="O1855" i="22"/>
  <c r="L1855" i="22"/>
  <c r="K1855" i="22"/>
  <c r="N332" i="22"/>
  <c r="O332" i="22"/>
  <c r="L332" i="22"/>
  <c r="I332" i="22"/>
  <c r="K332" i="22"/>
  <c r="H332" i="22"/>
  <c r="N17" i="22"/>
  <c r="O17" i="22"/>
  <c r="L17" i="22"/>
  <c r="I17" i="22"/>
  <c r="K17" i="22"/>
  <c r="H17" i="22"/>
  <c r="N109" i="22"/>
  <c r="O109" i="22"/>
  <c r="L109" i="22"/>
  <c r="I109" i="22"/>
  <c r="K109" i="22"/>
  <c r="H109" i="22"/>
  <c r="N786" i="22"/>
  <c r="O786" i="22"/>
  <c r="L786" i="22"/>
  <c r="I786" i="22"/>
  <c r="K786" i="22"/>
  <c r="H786" i="22"/>
  <c r="N961" i="22"/>
  <c r="O961" i="22"/>
  <c r="L961" i="22"/>
  <c r="I961" i="22"/>
  <c r="K961" i="22"/>
  <c r="H961" i="22"/>
  <c r="N159" i="22"/>
  <c r="O159" i="22"/>
  <c r="L159" i="22"/>
  <c r="I159" i="22"/>
  <c r="K159" i="22"/>
  <c r="H159" i="22"/>
  <c r="N1319" i="22"/>
  <c r="O1319" i="22"/>
  <c r="L1319" i="22"/>
  <c r="I1319" i="22"/>
  <c r="K1319" i="22"/>
  <c r="H1319" i="22"/>
  <c r="N1443" i="22"/>
  <c r="O1443" i="22"/>
  <c r="L1443" i="22"/>
  <c r="K1443" i="22"/>
  <c r="N778" i="22"/>
  <c r="O778" i="22"/>
  <c r="L778" i="22"/>
  <c r="I778" i="22"/>
  <c r="K778" i="22"/>
  <c r="H778" i="22"/>
  <c r="N724" i="22"/>
  <c r="O724" i="22"/>
  <c r="L724" i="22"/>
  <c r="K724" i="22"/>
  <c r="N1184" i="22"/>
  <c r="O1184" i="22"/>
  <c r="L1184" i="22"/>
  <c r="I1184" i="22"/>
  <c r="K1184" i="22"/>
  <c r="H1184" i="22"/>
  <c r="N396" i="22"/>
  <c r="O396" i="22"/>
  <c r="L396" i="22"/>
  <c r="I396" i="22"/>
  <c r="K396" i="22"/>
  <c r="H396" i="22"/>
  <c r="N229" i="22"/>
  <c r="O229" i="22"/>
  <c r="L229" i="22"/>
  <c r="I229" i="22"/>
  <c r="K229" i="22"/>
  <c r="H229" i="22"/>
  <c r="N697" i="22"/>
  <c r="O697" i="22"/>
  <c r="L697" i="22"/>
  <c r="I697" i="22"/>
  <c r="K697" i="22"/>
  <c r="H697" i="22"/>
  <c r="N1335" i="22"/>
  <c r="O1335" i="22"/>
  <c r="L1335" i="22"/>
  <c r="I1335" i="22"/>
  <c r="K1335" i="22"/>
  <c r="H1335" i="22"/>
  <c r="N137" i="22"/>
  <c r="O137" i="22"/>
  <c r="L137" i="22"/>
  <c r="I137" i="22"/>
  <c r="K137" i="22"/>
  <c r="H137" i="22"/>
  <c r="N1013" i="22"/>
  <c r="O1013" i="22"/>
  <c r="L1013" i="22"/>
  <c r="I1013" i="22"/>
  <c r="K1013" i="22"/>
  <c r="H1013" i="22"/>
  <c r="N720" i="22"/>
  <c r="O720" i="22"/>
  <c r="L720" i="22"/>
  <c r="I720" i="22"/>
  <c r="K720" i="22"/>
  <c r="H720" i="22"/>
  <c r="N1707" i="22"/>
  <c r="O1707" i="22"/>
  <c r="L1707" i="22"/>
  <c r="K1707" i="22"/>
  <c r="N1596" i="22"/>
  <c r="O1596" i="22"/>
  <c r="L1596" i="22"/>
  <c r="I1596" i="22"/>
  <c r="K1596" i="22"/>
  <c r="H1596" i="22"/>
  <c r="N1648" i="22"/>
  <c r="O1648" i="22"/>
  <c r="L1648" i="22"/>
  <c r="K1648" i="22"/>
  <c r="N1536" i="22"/>
  <c r="O1536" i="22"/>
  <c r="L1536" i="22"/>
  <c r="I1536" i="22"/>
  <c r="K1536" i="22"/>
  <c r="H1536" i="22"/>
  <c r="N1396" i="22"/>
  <c r="O1396" i="22"/>
  <c r="L1396" i="22"/>
  <c r="K1396" i="22"/>
  <c r="N1426" i="22"/>
  <c r="O1426" i="22"/>
  <c r="L1426" i="22"/>
  <c r="I1426" i="22"/>
  <c r="K1426" i="22"/>
  <c r="H1426" i="22"/>
  <c r="N529" i="22"/>
  <c r="O529" i="22"/>
  <c r="L529" i="22"/>
  <c r="I529" i="22"/>
  <c r="K529" i="22"/>
  <c r="H529" i="22"/>
  <c r="N1080" i="22"/>
  <c r="O1080" i="22"/>
  <c r="L1080" i="22"/>
  <c r="I1080" i="22"/>
  <c r="K1080" i="22"/>
  <c r="H1080" i="22"/>
  <c r="N288" i="22"/>
  <c r="O288" i="22"/>
  <c r="L288" i="22"/>
  <c r="I288" i="22"/>
  <c r="K288" i="22"/>
  <c r="H288" i="22"/>
  <c r="N1186" i="22"/>
  <c r="O1186" i="22"/>
  <c r="L1186" i="22"/>
  <c r="I1186" i="22"/>
  <c r="K1186" i="22"/>
  <c r="H1186" i="22"/>
  <c r="N1876" i="22"/>
  <c r="O1876" i="22"/>
  <c r="L1876" i="22"/>
  <c r="I1876" i="22"/>
  <c r="K1876" i="22"/>
  <c r="H1876" i="22"/>
  <c r="N1970" i="22"/>
  <c r="O1970" i="22"/>
  <c r="L1970" i="22"/>
  <c r="I1970" i="22"/>
  <c r="K1970" i="22"/>
  <c r="H1970" i="22"/>
  <c r="N96" i="22"/>
  <c r="O96" i="22"/>
  <c r="L96" i="22"/>
  <c r="I96" i="22"/>
  <c r="K96" i="22"/>
  <c r="H96" i="22"/>
  <c r="N232" i="22"/>
  <c r="O232" i="22"/>
  <c r="L232" i="22"/>
  <c r="I232" i="22"/>
  <c r="K232" i="22"/>
  <c r="H232" i="22"/>
  <c r="N1200" i="22"/>
  <c r="O1200" i="22"/>
  <c r="L1200" i="22"/>
  <c r="I1200" i="22"/>
  <c r="K1200" i="22"/>
  <c r="H1200" i="22"/>
  <c r="N1706" i="22"/>
  <c r="O1706" i="22"/>
  <c r="L1706" i="22"/>
  <c r="K1706" i="22"/>
  <c r="N472" i="22"/>
  <c r="O472" i="22"/>
  <c r="L472" i="22"/>
  <c r="I472" i="22"/>
  <c r="K472" i="22"/>
  <c r="H472" i="22"/>
  <c r="N631" i="22"/>
  <c r="O631" i="22"/>
  <c r="L631" i="22"/>
  <c r="K631" i="22"/>
  <c r="N1477" i="22"/>
  <c r="O1477" i="22"/>
  <c r="L1477" i="22"/>
  <c r="K1477" i="22"/>
  <c r="N1823" i="22"/>
  <c r="O1823" i="22"/>
  <c r="L1823" i="22"/>
  <c r="K1823" i="22"/>
  <c r="N2083" i="22"/>
  <c r="O2083" i="22"/>
  <c r="L2083" i="22"/>
  <c r="K2083" i="22"/>
  <c r="N428" i="22"/>
  <c r="O428" i="22"/>
  <c r="L428" i="22"/>
  <c r="I428" i="22"/>
  <c r="K428" i="22"/>
  <c r="H428" i="22"/>
  <c r="N1658" i="22"/>
  <c r="O1658" i="22"/>
  <c r="L1658" i="22"/>
  <c r="I1658" i="22"/>
  <c r="K1658" i="22"/>
  <c r="H1658" i="22"/>
  <c r="N530" i="22"/>
  <c r="O530" i="22"/>
  <c r="L530" i="22"/>
  <c r="I530" i="22"/>
  <c r="K530" i="22"/>
  <c r="H530" i="22"/>
  <c r="N343" i="22"/>
  <c r="O343" i="22"/>
  <c r="L343" i="22"/>
  <c r="I343" i="22"/>
  <c r="K343" i="22"/>
  <c r="H343" i="22"/>
  <c r="N1516" i="22"/>
  <c r="O1516" i="22"/>
  <c r="L1516" i="22"/>
  <c r="I1516" i="22"/>
  <c r="K1516" i="22"/>
  <c r="H1516" i="22"/>
  <c r="N1615" i="22"/>
  <c r="O1615" i="22"/>
  <c r="L1615" i="22"/>
  <c r="K1615" i="22"/>
  <c r="N368" i="22"/>
  <c r="O368" i="22"/>
  <c r="L368" i="22"/>
  <c r="I368" i="22"/>
  <c r="K368" i="22"/>
  <c r="H368" i="22"/>
  <c r="N858" i="22"/>
  <c r="O858" i="22"/>
  <c r="L858" i="22"/>
  <c r="I858" i="22"/>
  <c r="K858" i="22"/>
  <c r="H858" i="22"/>
  <c r="N967" i="22"/>
  <c r="O967" i="22"/>
  <c r="L967" i="22"/>
  <c r="I967" i="22"/>
  <c r="K967" i="22"/>
  <c r="H967" i="22"/>
  <c r="N944" i="22"/>
  <c r="O944" i="22"/>
  <c r="L944" i="22"/>
  <c r="I944" i="22"/>
  <c r="K944" i="22"/>
  <c r="H944" i="22"/>
  <c r="N717" i="22"/>
  <c r="O717" i="22"/>
  <c r="L717" i="22"/>
  <c r="I717" i="22"/>
  <c r="K717" i="22"/>
  <c r="H717" i="22"/>
  <c r="N960" i="22"/>
  <c r="O960" i="22"/>
  <c r="L960" i="22"/>
  <c r="I960" i="22"/>
  <c r="K960" i="22"/>
  <c r="H960" i="22"/>
  <c r="N1262" i="22"/>
  <c r="O1262" i="22"/>
  <c r="L1262" i="22"/>
  <c r="I1262" i="22"/>
  <c r="K1262" i="22"/>
  <c r="H1262" i="22"/>
  <c r="N675" i="22"/>
  <c r="O675" i="22"/>
  <c r="L675" i="22"/>
  <c r="K675" i="22"/>
  <c r="N1085" i="22"/>
  <c r="O1085" i="22"/>
  <c r="L1085" i="22"/>
  <c r="I1085" i="22"/>
  <c r="K1085" i="22"/>
  <c r="H1085" i="22"/>
  <c r="N607" i="22"/>
  <c r="O607" i="22"/>
  <c r="L607" i="22"/>
  <c r="I607" i="22"/>
  <c r="K607" i="22"/>
  <c r="H607" i="22"/>
  <c r="N828" i="22"/>
  <c r="O828" i="22"/>
  <c r="L828" i="22"/>
  <c r="I828" i="22"/>
  <c r="K828" i="22"/>
  <c r="H828" i="22"/>
  <c r="N553" i="22"/>
  <c r="O553" i="22"/>
  <c r="L553" i="22"/>
  <c r="I553" i="22"/>
  <c r="K553" i="22"/>
  <c r="H553" i="22"/>
  <c r="N1318" i="22"/>
  <c r="O1318" i="22"/>
  <c r="L1318" i="22"/>
  <c r="I1318" i="22"/>
  <c r="K1318" i="22"/>
  <c r="H1318" i="22"/>
  <c r="N1461" i="22"/>
  <c r="O1461" i="22"/>
  <c r="L1461" i="22"/>
  <c r="I1461" i="22"/>
  <c r="K1461" i="22"/>
  <c r="H1461" i="22"/>
  <c r="N1432" i="22"/>
  <c r="O1432" i="22"/>
  <c r="L1432" i="22"/>
  <c r="I1432" i="22"/>
  <c r="K1432" i="22"/>
  <c r="H1432" i="22"/>
  <c r="N251" i="22"/>
  <c r="O251" i="22"/>
  <c r="L251" i="22"/>
  <c r="I251" i="22"/>
  <c r="K251" i="22"/>
  <c r="H251" i="22"/>
  <c r="N1199" i="22"/>
  <c r="O1199" i="22"/>
  <c r="L1199" i="22"/>
  <c r="K1199" i="22"/>
  <c r="N1151" i="22"/>
  <c r="O1151" i="22"/>
  <c r="L1151" i="22"/>
  <c r="I1151" i="22"/>
  <c r="K1151" i="22"/>
  <c r="H1151" i="22"/>
  <c r="N825" i="22"/>
  <c r="O825" i="22"/>
  <c r="L825" i="22"/>
  <c r="K825" i="22"/>
  <c r="N1044" i="22"/>
  <c r="O1044" i="22"/>
  <c r="L1044" i="22"/>
  <c r="I1044" i="22"/>
  <c r="K1044" i="22"/>
  <c r="H1044" i="22"/>
  <c r="N685" i="22"/>
  <c r="O685" i="22"/>
  <c r="L685" i="22"/>
  <c r="I685" i="22"/>
  <c r="K685" i="22"/>
  <c r="H685" i="22"/>
  <c r="N915" i="22"/>
  <c r="O915" i="22"/>
  <c r="L915" i="22"/>
  <c r="I915" i="22"/>
  <c r="K915" i="22"/>
  <c r="H915" i="22"/>
  <c r="N502" i="22"/>
  <c r="O502" i="22"/>
  <c r="L502" i="22"/>
  <c r="I502" i="22"/>
  <c r="K502" i="22"/>
  <c r="H502" i="22"/>
  <c r="N1073" i="22"/>
  <c r="O1073" i="22"/>
  <c r="L1073" i="22"/>
  <c r="K1073" i="22"/>
  <c r="N435" i="22"/>
  <c r="O435" i="22"/>
  <c r="L435" i="22"/>
  <c r="I435" i="22"/>
  <c r="K435" i="22"/>
  <c r="H435" i="22"/>
  <c r="N725" i="22"/>
  <c r="O725" i="22"/>
  <c r="L725" i="22"/>
  <c r="K725" i="22"/>
  <c r="N898" i="22"/>
  <c r="O898" i="22"/>
  <c r="L898" i="22"/>
  <c r="I898" i="22"/>
  <c r="K898" i="22"/>
  <c r="H898" i="22"/>
  <c r="N1417" i="22"/>
  <c r="O1417" i="22"/>
  <c r="L1417" i="22"/>
  <c r="K1417" i="22"/>
  <c r="N672" i="22"/>
  <c r="O672" i="22"/>
  <c r="L672" i="22"/>
  <c r="I672" i="22"/>
  <c r="K672" i="22"/>
  <c r="H672" i="22"/>
  <c r="N215" i="22"/>
  <c r="O215" i="22"/>
  <c r="L215" i="22"/>
  <c r="I215" i="22"/>
  <c r="K215" i="22"/>
  <c r="H215" i="22"/>
  <c r="N623" i="22"/>
  <c r="O623" i="22"/>
  <c r="L623" i="22"/>
  <c r="I623" i="22"/>
  <c r="K623" i="22"/>
  <c r="H623" i="22"/>
  <c r="N1622" i="22"/>
  <c r="O1622" i="22"/>
  <c r="I1622" i="22"/>
  <c r="H1622" i="22"/>
  <c r="N1027" i="22"/>
  <c r="O1027" i="22"/>
  <c r="L1027" i="22"/>
  <c r="K1027" i="22"/>
  <c r="N816" i="22"/>
  <c r="O816" i="22"/>
  <c r="L816" i="22"/>
  <c r="I816" i="22"/>
  <c r="K816" i="22"/>
  <c r="H816" i="22"/>
  <c r="N168" i="22"/>
  <c r="O168" i="22"/>
  <c r="L168" i="22"/>
  <c r="I168" i="22"/>
  <c r="K168" i="22"/>
  <c r="H168" i="22"/>
  <c r="N1698" i="22"/>
  <c r="O1698" i="22"/>
  <c r="L1698" i="22"/>
  <c r="K1698" i="22"/>
  <c r="N969" i="22"/>
  <c r="O969" i="22"/>
  <c r="L969" i="22"/>
  <c r="I969" i="22"/>
  <c r="K969" i="22"/>
  <c r="H969" i="22"/>
  <c r="N775" i="22"/>
  <c r="O775" i="22"/>
  <c r="L775" i="22"/>
  <c r="I775" i="22"/>
  <c r="K775" i="22"/>
  <c r="H775" i="22"/>
  <c r="N1196" i="22"/>
  <c r="O1196" i="22"/>
  <c r="L1196" i="22"/>
  <c r="I1196" i="22"/>
  <c r="K1196" i="22"/>
  <c r="H1196" i="22"/>
  <c r="N1247" i="22"/>
  <c r="O1247" i="22"/>
  <c r="L1247" i="22"/>
  <c r="K1247" i="22"/>
  <c r="N381" i="22"/>
  <c r="O381" i="22"/>
  <c r="L381" i="22"/>
  <c r="I381" i="22"/>
  <c r="K381" i="22"/>
  <c r="H381" i="22"/>
  <c r="N680" i="22"/>
  <c r="O680" i="22"/>
  <c r="L680" i="22"/>
  <c r="I680" i="22"/>
  <c r="K680" i="22"/>
  <c r="H680" i="22"/>
  <c r="N590" i="22"/>
  <c r="O590" i="22"/>
  <c r="L590" i="22"/>
  <c r="I590" i="22"/>
  <c r="K590" i="22"/>
  <c r="H590" i="22"/>
  <c r="N325" i="22"/>
  <c r="O325" i="22"/>
  <c r="L325" i="22"/>
  <c r="I325" i="22"/>
  <c r="K325" i="22"/>
  <c r="H325" i="22"/>
  <c r="N171" i="22"/>
  <c r="O171" i="22"/>
  <c r="L171" i="22"/>
  <c r="I171" i="22"/>
  <c r="K171" i="22"/>
  <c r="H171" i="22"/>
  <c r="N1291" i="22"/>
  <c r="O1291" i="22"/>
  <c r="L1291" i="22"/>
  <c r="I1291" i="22"/>
  <c r="K1291" i="22"/>
  <c r="H1291" i="22"/>
  <c r="N1729" i="22"/>
  <c r="O1729" i="22"/>
  <c r="L1729" i="22"/>
  <c r="K1729" i="22"/>
  <c r="N207" i="22"/>
  <c r="O207" i="22"/>
  <c r="L207" i="22"/>
  <c r="I207" i="22"/>
  <c r="K207" i="22"/>
  <c r="H207" i="22"/>
  <c r="N380" i="22"/>
  <c r="O380" i="22"/>
  <c r="L380" i="22"/>
  <c r="I380" i="22"/>
  <c r="K380" i="22"/>
  <c r="H380" i="22"/>
  <c r="N842" i="22"/>
  <c r="O842" i="22"/>
  <c r="L842" i="22"/>
  <c r="I842" i="22"/>
  <c r="K842" i="22"/>
  <c r="H842" i="22"/>
  <c r="N560" i="22"/>
  <c r="O560" i="22"/>
  <c r="L560" i="22"/>
  <c r="I560" i="22"/>
  <c r="K560" i="22"/>
  <c r="H560" i="22"/>
  <c r="N163" i="22"/>
  <c r="O163" i="22"/>
  <c r="L163" i="22"/>
  <c r="I163" i="22"/>
  <c r="K163" i="22"/>
  <c r="H163" i="22"/>
  <c r="N1289" i="22"/>
  <c r="O1289" i="22"/>
  <c r="L1289" i="22"/>
  <c r="I1289" i="22"/>
  <c r="K1289" i="22"/>
  <c r="H1289" i="22"/>
  <c r="N1736" i="22"/>
  <c r="O1736" i="22"/>
  <c r="L1736" i="22"/>
  <c r="K1736" i="22"/>
  <c r="N205" i="22"/>
  <c r="O205" i="22"/>
  <c r="L205" i="22"/>
  <c r="I205" i="22"/>
  <c r="K205" i="22"/>
  <c r="H205" i="22"/>
  <c r="N1451" i="22"/>
  <c r="O1451" i="22"/>
  <c r="L1451" i="22"/>
  <c r="K1451" i="22"/>
  <c r="N1642" i="22"/>
  <c r="O1642" i="22"/>
  <c r="L1642" i="22"/>
  <c r="I1642" i="22"/>
  <c r="K1642" i="22"/>
  <c r="H1642" i="22"/>
  <c r="N1271" i="22"/>
  <c r="O1271" i="22"/>
  <c r="L1271" i="22"/>
  <c r="I1271" i="22"/>
  <c r="K1271" i="22"/>
  <c r="H1271" i="22"/>
  <c r="N1220" i="22"/>
  <c r="O1220" i="22"/>
  <c r="L1220" i="22"/>
  <c r="I1220" i="22"/>
  <c r="K1220" i="22"/>
  <c r="H1220" i="22"/>
  <c r="N1296" i="22"/>
  <c r="O1296" i="22"/>
  <c r="L1296" i="22"/>
  <c r="I1296" i="22"/>
  <c r="K1296" i="22"/>
  <c r="H1296" i="22"/>
  <c r="N955" i="22"/>
  <c r="O955" i="22"/>
  <c r="L955" i="22"/>
  <c r="I955" i="22"/>
  <c r="K955" i="22"/>
  <c r="H955" i="22"/>
  <c r="N157" i="22"/>
  <c r="O157" i="22"/>
  <c r="L157" i="22"/>
  <c r="I157" i="22"/>
  <c r="K157" i="22"/>
  <c r="H157" i="22"/>
  <c r="N611" i="22"/>
  <c r="O611" i="22"/>
  <c r="L611" i="22"/>
  <c r="I611" i="22"/>
  <c r="K611" i="22"/>
  <c r="H611" i="22"/>
  <c r="N615" i="22"/>
  <c r="O615" i="22"/>
  <c r="L615" i="22"/>
  <c r="I615" i="22"/>
  <c r="K615" i="22"/>
  <c r="H615" i="22"/>
  <c r="N68" i="22"/>
  <c r="O68" i="22"/>
  <c r="L68" i="22"/>
  <c r="I68" i="22"/>
  <c r="K68" i="22"/>
  <c r="H68" i="22"/>
  <c r="N71" i="22"/>
  <c r="O71" i="22"/>
  <c r="L71" i="22"/>
  <c r="I71" i="22"/>
  <c r="K71" i="22"/>
  <c r="H71" i="22"/>
  <c r="N183" i="22"/>
  <c r="O183" i="22"/>
  <c r="L183" i="22"/>
  <c r="I183" i="22"/>
  <c r="K183" i="22"/>
  <c r="H183" i="22"/>
  <c r="N16" i="22"/>
  <c r="O16" i="22"/>
  <c r="L16" i="22"/>
  <c r="I16" i="22"/>
  <c r="K16" i="22"/>
  <c r="H16" i="22"/>
  <c r="N1725" i="22"/>
  <c r="O1725" i="22"/>
  <c r="L1725" i="22"/>
  <c r="I1725" i="22"/>
  <c r="K1725" i="22"/>
  <c r="H1725" i="22"/>
  <c r="N659" i="22"/>
  <c r="O659" i="22"/>
  <c r="L659" i="22"/>
  <c r="I659" i="22"/>
  <c r="K659" i="22"/>
  <c r="H659" i="22"/>
  <c r="N2008" i="22"/>
  <c r="O2008" i="22"/>
  <c r="L2008" i="22"/>
  <c r="K2008" i="22"/>
  <c r="N1775" i="22"/>
  <c r="O1775" i="22"/>
  <c r="L1775" i="22"/>
  <c r="I1775" i="22"/>
  <c r="K1775" i="22"/>
  <c r="H1775" i="22"/>
  <c r="N2007" i="22"/>
  <c r="O2007" i="22"/>
  <c r="I2007" i="22"/>
  <c r="H2007" i="22"/>
  <c r="N479" i="22"/>
  <c r="O479" i="22"/>
  <c r="L479" i="22"/>
  <c r="I479" i="22"/>
  <c r="K479" i="22"/>
  <c r="H479" i="22"/>
  <c r="N2116" i="22"/>
  <c r="O2116" i="22"/>
  <c r="L2116" i="22"/>
  <c r="K2116" i="22"/>
  <c r="N14" i="22"/>
  <c r="O14" i="22"/>
  <c r="L14" i="22"/>
  <c r="I14" i="22"/>
  <c r="K14" i="22"/>
  <c r="H14" i="22"/>
  <c r="N209" i="22"/>
  <c r="O209" i="22"/>
  <c r="L209" i="22"/>
  <c r="I209" i="22"/>
  <c r="K209" i="22"/>
  <c r="H209" i="22"/>
  <c r="N1781" i="22"/>
  <c r="O1781" i="22"/>
  <c r="L1781" i="22"/>
  <c r="I1781" i="22"/>
  <c r="K1781" i="22"/>
  <c r="H1781" i="22"/>
  <c r="N1849" i="22"/>
  <c r="O1849" i="22"/>
  <c r="L1849" i="22"/>
  <c r="I1849" i="22"/>
  <c r="K1849" i="22"/>
  <c r="H1849" i="22"/>
  <c r="N1524" i="22"/>
  <c r="O1524" i="22"/>
  <c r="L1524" i="22"/>
  <c r="K1524" i="22"/>
  <c r="N1857" i="22"/>
  <c r="O1857" i="22"/>
  <c r="L1857" i="22"/>
  <c r="K1857" i="22"/>
  <c r="N423" i="22"/>
  <c r="O423" i="22"/>
  <c r="L423" i="22"/>
  <c r="I423" i="22"/>
  <c r="K423" i="22"/>
  <c r="H423" i="22"/>
  <c r="N1075" i="22"/>
  <c r="O1075" i="22"/>
  <c r="N1476" i="22"/>
  <c r="O1476" i="22"/>
  <c r="L1476" i="22"/>
  <c r="K1476" i="22"/>
  <c r="N1333" i="22"/>
  <c r="O1333" i="22"/>
  <c r="L1333" i="22"/>
  <c r="K1333" i="22"/>
  <c r="N556" i="22"/>
  <c r="O556" i="22"/>
  <c r="L556" i="22"/>
  <c r="K556" i="22"/>
  <c r="N1113" i="22"/>
  <c r="O1113" i="22"/>
  <c r="L1113" i="22"/>
  <c r="K1113" i="22"/>
  <c r="N44" i="22"/>
  <c r="O44" i="22"/>
  <c r="L44" i="22"/>
  <c r="I44" i="22"/>
  <c r="K44" i="22"/>
  <c r="H44" i="22"/>
  <c r="N258" i="22"/>
  <c r="O258" i="22"/>
  <c r="L258" i="22"/>
  <c r="I258" i="22"/>
  <c r="K258" i="22"/>
  <c r="H258" i="22"/>
  <c r="N511" i="22"/>
  <c r="O511" i="22"/>
  <c r="L511" i="22"/>
  <c r="K511" i="22"/>
  <c r="N548" i="22"/>
  <c r="O548" i="22"/>
  <c r="L548" i="22"/>
  <c r="I548" i="22"/>
  <c r="K548" i="22"/>
  <c r="H548" i="22"/>
  <c r="N982" i="22"/>
  <c r="O982" i="22"/>
  <c r="L982" i="22"/>
  <c r="K982" i="22"/>
  <c r="N539" i="22"/>
  <c r="O539" i="22"/>
  <c r="L539" i="22"/>
  <c r="K539" i="22"/>
  <c r="N714" i="22"/>
  <c r="O714" i="22"/>
  <c r="L714" i="22"/>
  <c r="I714" i="22"/>
  <c r="K714" i="22"/>
  <c r="H714" i="22"/>
  <c r="N698" i="22"/>
  <c r="O698" i="22"/>
  <c r="L698" i="22"/>
  <c r="K698" i="22"/>
  <c r="N1266" i="22"/>
  <c r="O1266" i="22"/>
  <c r="L1266" i="22"/>
  <c r="K1266" i="22"/>
  <c r="N1868" i="22"/>
  <c r="O1868" i="22"/>
  <c r="N113" i="22"/>
  <c r="O113" i="22"/>
  <c r="L113" i="22"/>
  <c r="I113" i="22"/>
  <c r="K113" i="22"/>
  <c r="H113" i="22"/>
  <c r="N1679" i="22"/>
  <c r="O1679" i="22"/>
  <c r="L1679" i="22"/>
  <c r="K1679" i="22"/>
  <c r="N442" i="22"/>
  <c r="O442" i="22"/>
  <c r="L442" i="22"/>
  <c r="K442" i="22"/>
  <c r="N899" i="22"/>
  <c r="O899" i="22"/>
  <c r="L899" i="22"/>
  <c r="K899" i="22"/>
  <c r="N1361" i="22"/>
  <c r="O1361" i="22"/>
  <c r="L1361" i="22"/>
  <c r="K1361" i="22"/>
  <c r="N819" i="22"/>
  <c r="O819" i="22"/>
  <c r="L819" i="22"/>
  <c r="K819" i="22"/>
  <c r="N308" i="22"/>
  <c r="O308" i="22"/>
  <c r="L308" i="22"/>
  <c r="K308" i="22"/>
  <c r="N604" i="22"/>
  <c r="O604" i="22"/>
  <c r="L604" i="22"/>
  <c r="K604" i="22"/>
  <c r="N534" i="22"/>
  <c r="O534" i="22"/>
  <c r="L534" i="22"/>
  <c r="K534" i="22"/>
  <c r="N1069" i="22"/>
  <c r="O1069" i="22"/>
  <c r="L1069" i="22"/>
  <c r="K1069" i="22"/>
  <c r="N1446" i="22"/>
  <c r="O1446" i="22"/>
  <c r="L1446" i="22"/>
  <c r="I1446" i="22"/>
  <c r="K1446" i="22"/>
  <c r="H1446" i="22"/>
  <c r="N851" i="22"/>
  <c r="O851" i="22"/>
  <c r="L851" i="22"/>
  <c r="K851" i="22"/>
  <c r="N1542" i="22"/>
  <c r="O1542" i="22"/>
  <c r="N926" i="22"/>
  <c r="O926" i="22"/>
  <c r="L926" i="22"/>
  <c r="K926" i="22"/>
  <c r="N995" i="22"/>
  <c r="L995" i="22"/>
  <c r="O995" i="22"/>
  <c r="K995" i="22"/>
  <c r="N1460" i="22"/>
  <c r="O1460" i="22"/>
  <c r="L1460" i="22"/>
  <c r="K1460" i="22"/>
  <c r="N912" i="22"/>
  <c r="L912" i="22"/>
  <c r="O912" i="22"/>
  <c r="K912" i="22"/>
  <c r="I912" i="22"/>
  <c r="H912" i="22"/>
  <c r="N35" i="22"/>
  <c r="L35" i="22"/>
  <c r="O35" i="22"/>
  <c r="K35" i="22"/>
  <c r="I35" i="22"/>
  <c r="H35" i="22"/>
  <c r="N813" i="22"/>
  <c r="O813" i="22"/>
  <c r="L813" i="22"/>
  <c r="K813" i="22"/>
  <c r="I813" i="22"/>
  <c r="H813" i="22"/>
  <c r="N241" i="22"/>
  <c r="L241" i="22"/>
  <c r="O241" i="22"/>
  <c r="K241" i="22"/>
  <c r="I241" i="22"/>
  <c r="H241" i="22"/>
  <c r="N1366" i="22"/>
  <c r="O1366" i="22"/>
  <c r="L1366" i="22"/>
  <c r="K1366" i="22"/>
  <c r="I1366" i="22"/>
  <c r="H1366" i="22"/>
  <c r="N1479" i="22"/>
  <c r="L1479" i="22"/>
  <c r="O1479" i="22"/>
  <c r="K1479" i="22"/>
  <c r="I1479" i="22"/>
  <c r="H1479" i="22"/>
  <c r="N2119" i="22"/>
  <c r="O2119" i="22"/>
  <c r="L2119" i="22"/>
  <c r="K2119" i="22"/>
  <c r="N1258" i="22"/>
  <c r="L1258" i="22"/>
  <c r="O1258" i="22"/>
  <c r="K1258" i="22"/>
  <c r="I1258" i="22"/>
  <c r="H1258" i="22"/>
  <c r="N1213" i="22"/>
  <c r="O1213" i="22"/>
  <c r="L1213" i="22"/>
  <c r="K1213" i="22"/>
  <c r="I1213" i="22"/>
  <c r="H1213" i="22"/>
  <c r="N843" i="22"/>
  <c r="L843" i="22"/>
  <c r="O843" i="22"/>
  <c r="K843" i="22"/>
  <c r="I843" i="22"/>
  <c r="H843" i="22"/>
  <c r="N374" i="22"/>
  <c r="O374" i="22"/>
  <c r="L374" i="22"/>
  <c r="K374" i="22"/>
  <c r="I374" i="22"/>
  <c r="H374" i="22"/>
  <c r="N650" i="22"/>
  <c r="L650" i="22"/>
  <c r="O650" i="22"/>
  <c r="K650" i="22"/>
  <c r="I650" i="22"/>
  <c r="H650" i="22"/>
  <c r="N375" i="22"/>
  <c r="O375" i="22"/>
  <c r="L375" i="22"/>
  <c r="K375" i="22"/>
  <c r="N93" i="22"/>
  <c r="L93" i="22"/>
  <c r="O93" i="22"/>
  <c r="K93" i="22"/>
  <c r="I93" i="22"/>
  <c r="H93" i="22"/>
  <c r="N228" i="22"/>
  <c r="O228" i="22"/>
  <c r="L228" i="22"/>
  <c r="K228" i="22"/>
  <c r="I228" i="22"/>
  <c r="H228" i="22"/>
  <c r="N56" i="22"/>
  <c r="L56" i="22"/>
  <c r="O56" i="22"/>
  <c r="K56" i="22"/>
  <c r="I56" i="22"/>
  <c r="H56" i="22"/>
  <c r="N895" i="22"/>
  <c r="O895" i="22"/>
  <c r="L895" i="22"/>
  <c r="K895" i="22"/>
  <c r="I895" i="22"/>
  <c r="H895" i="22"/>
  <c r="N1942" i="22"/>
  <c r="O1942" i="22"/>
  <c r="L1942" i="22"/>
  <c r="K1942" i="22"/>
  <c r="N1095" i="22"/>
  <c r="O1095" i="22"/>
  <c r="L1095" i="22"/>
  <c r="I1095" i="22"/>
  <c r="K1095" i="22"/>
  <c r="H1095" i="22"/>
  <c r="N1726" i="22"/>
  <c r="O1726" i="22"/>
  <c r="L1726" i="22"/>
  <c r="K1726" i="22"/>
  <c r="N1619" i="22"/>
  <c r="O1619" i="22"/>
  <c r="L1619" i="22"/>
  <c r="I1619" i="22"/>
  <c r="K1619" i="22"/>
  <c r="H1619" i="22"/>
  <c r="N1530" i="22"/>
  <c r="O1530" i="22"/>
  <c r="L1530" i="22"/>
  <c r="I1530" i="22"/>
  <c r="K1530" i="22"/>
  <c r="H1530" i="22"/>
  <c r="N1105" i="22"/>
  <c r="O1105" i="22"/>
  <c r="L1105" i="22"/>
  <c r="K1105" i="22"/>
  <c r="N1119" i="22"/>
  <c r="O1119" i="22"/>
  <c r="L1119" i="22"/>
  <c r="K1119" i="22"/>
  <c r="N420" i="22"/>
  <c r="O420" i="22"/>
  <c r="L420" i="22"/>
  <c r="I420" i="22"/>
  <c r="K420" i="22"/>
  <c r="H420" i="22"/>
  <c r="N373" i="22"/>
  <c r="O373" i="22"/>
  <c r="L373" i="22"/>
  <c r="I373" i="22"/>
  <c r="K373" i="22"/>
  <c r="H373" i="22"/>
  <c r="N1107" i="22"/>
  <c r="O1107" i="22"/>
  <c r="L1107" i="22"/>
  <c r="I1107" i="22"/>
  <c r="K1107" i="22"/>
  <c r="H1107" i="22"/>
  <c r="N83" i="22"/>
  <c r="O83" i="22"/>
  <c r="L83" i="22"/>
  <c r="I83" i="22"/>
  <c r="K83" i="22"/>
  <c r="H83" i="22"/>
  <c r="N436" i="22"/>
  <c r="O436" i="22"/>
  <c r="L436" i="22"/>
  <c r="K436" i="22"/>
  <c r="N1870" i="22"/>
  <c r="O1870" i="22"/>
  <c r="L1870" i="22"/>
  <c r="K1870" i="22"/>
  <c r="N645" i="22"/>
  <c r="O645" i="22"/>
  <c r="L645" i="22"/>
  <c r="I645" i="22"/>
  <c r="K645" i="22"/>
  <c r="H645" i="22"/>
  <c r="N550" i="22"/>
  <c r="O550" i="22"/>
  <c r="L550" i="22"/>
  <c r="I550" i="22"/>
  <c r="K550" i="22"/>
  <c r="H550" i="22"/>
  <c r="N1626" i="22"/>
  <c r="O1626" i="22"/>
  <c r="L1626" i="22"/>
  <c r="I1626" i="22"/>
  <c r="K1626" i="22"/>
  <c r="H1626" i="22"/>
  <c r="N1478" i="22"/>
  <c r="O1478" i="22"/>
  <c r="L1478" i="22"/>
  <c r="K1478" i="22"/>
  <c r="N1806" i="22"/>
  <c r="O1806" i="22"/>
  <c r="L1806" i="22"/>
  <c r="K1806" i="22"/>
  <c r="N263" i="22"/>
  <c r="O263" i="22"/>
  <c r="L263" i="22"/>
  <c r="K263" i="22"/>
  <c r="I263" i="22"/>
  <c r="H263" i="22"/>
  <c r="N2147" i="22"/>
  <c r="O2147" i="22"/>
  <c r="L2147" i="22"/>
  <c r="K2147" i="22"/>
  <c r="N2133" i="22"/>
  <c r="O2133" i="22"/>
  <c r="L2133" i="22"/>
  <c r="K2133" i="22"/>
  <c r="N1751" i="22"/>
  <c r="O1751" i="22"/>
  <c r="L1751" i="22"/>
  <c r="I1751" i="22"/>
  <c r="K1751" i="22"/>
  <c r="H1751" i="22"/>
  <c r="N63" i="22"/>
  <c r="O63" i="22"/>
  <c r="L63" i="22"/>
  <c r="K63" i="22"/>
  <c r="I63" i="22"/>
  <c r="H63" i="22"/>
  <c r="N2146" i="22"/>
  <c r="O2146" i="22"/>
  <c r="L2146" i="22"/>
  <c r="K2146" i="22"/>
  <c r="N588" i="22"/>
  <c r="O588" i="22"/>
  <c r="L588" i="22"/>
  <c r="I588" i="22"/>
  <c r="K588" i="22"/>
  <c r="H588" i="22"/>
  <c r="N1311" i="22"/>
  <c r="O1311" i="22"/>
  <c r="L1311" i="22"/>
  <c r="I1311" i="22"/>
  <c r="K1311" i="22"/>
  <c r="H1311" i="22"/>
  <c r="N777" i="22"/>
  <c r="O777" i="22"/>
  <c r="L777" i="22"/>
  <c r="K777" i="22"/>
  <c r="N1000" i="22"/>
  <c r="O1000" i="22"/>
  <c r="L1000" i="22"/>
  <c r="K1000" i="22"/>
  <c r="I1000" i="22"/>
  <c r="H1000" i="22"/>
  <c r="N1031" i="22"/>
  <c r="O1031" i="22"/>
  <c r="L1031" i="22"/>
  <c r="I1031" i="22"/>
  <c r="K1031" i="22"/>
  <c r="H1031" i="22"/>
  <c r="N20" i="22"/>
  <c r="O20" i="22"/>
  <c r="L20" i="22"/>
  <c r="I20" i="22"/>
  <c r="K20" i="22"/>
  <c r="H20" i="22"/>
  <c r="N1766" i="22"/>
  <c r="O1766" i="22"/>
  <c r="L1766" i="22"/>
  <c r="K1766" i="22"/>
  <c r="N1639" i="22"/>
  <c r="O1639" i="22"/>
  <c r="L1639" i="22"/>
  <c r="K1639" i="22"/>
  <c r="N1723" i="22"/>
  <c r="O1723" i="22"/>
  <c r="L1723" i="22"/>
  <c r="K1723" i="22"/>
  <c r="N708" i="22"/>
  <c r="O708" i="22"/>
  <c r="L708" i="22"/>
  <c r="K708" i="22"/>
  <c r="I708" i="22"/>
  <c r="H708" i="22"/>
  <c r="N1264" i="22"/>
  <c r="O1264" i="22"/>
  <c r="L1264" i="22"/>
  <c r="K1264" i="22"/>
  <c r="N1050" i="22"/>
  <c r="O1050" i="22"/>
  <c r="L1050" i="22"/>
  <c r="K1050" i="22"/>
  <c r="I1050" i="22"/>
  <c r="H1050" i="22"/>
  <c r="N1892" i="22"/>
  <c r="O1892" i="22"/>
  <c r="L1892" i="22"/>
  <c r="K1892" i="22"/>
  <c r="N2229" i="22"/>
  <c r="O2229" i="22"/>
  <c r="N11" i="22"/>
  <c r="O11" i="22"/>
  <c r="L11" i="22"/>
  <c r="K11" i="22"/>
  <c r="I11" i="22"/>
  <c r="H11" i="22"/>
  <c r="N474" i="22"/>
  <c r="O474" i="22"/>
  <c r="L474" i="22"/>
  <c r="I474" i="22"/>
  <c r="K474" i="22"/>
  <c r="H474" i="22"/>
  <c r="N903" i="22"/>
  <c r="O903" i="22"/>
  <c r="L903" i="22"/>
  <c r="K903" i="22"/>
  <c r="I903" i="22"/>
  <c r="H903" i="22"/>
  <c r="N1298" i="22"/>
  <c r="O1298" i="22"/>
  <c r="L1298" i="22"/>
  <c r="I1298" i="22"/>
  <c r="K1298" i="22"/>
  <c r="H1298" i="22"/>
  <c r="N1261" i="22"/>
  <c r="O1261" i="22"/>
  <c r="L1261" i="22"/>
  <c r="K1261" i="22"/>
  <c r="N364" i="22"/>
  <c r="O364" i="22"/>
  <c r="L364" i="22"/>
  <c r="I364" i="22"/>
  <c r="K364" i="22"/>
  <c r="H364" i="22"/>
  <c r="N1118" i="22"/>
  <c r="O1118" i="22"/>
  <c r="L1118" i="22"/>
  <c r="I1118" i="22"/>
  <c r="K1118" i="22"/>
  <c r="H1118" i="22"/>
  <c r="N1187" i="22"/>
  <c r="O1187" i="22"/>
  <c r="L1187" i="22"/>
  <c r="K1187" i="22"/>
  <c r="N902" i="22"/>
  <c r="O902" i="22"/>
  <c r="L902" i="22"/>
  <c r="K902" i="22"/>
  <c r="I902" i="22"/>
  <c r="H902" i="22"/>
  <c r="N2101" i="22"/>
  <c r="O2101" i="22"/>
  <c r="I2101" i="22"/>
  <c r="H2101" i="22"/>
  <c r="N496" i="22"/>
  <c r="O496" i="22"/>
  <c r="L496" i="22"/>
  <c r="K496" i="22"/>
  <c r="I496" i="22"/>
  <c r="H496" i="22"/>
  <c r="N876" i="22"/>
  <c r="O876" i="22"/>
  <c r="L876" i="22"/>
  <c r="K876" i="22"/>
  <c r="N711" i="22"/>
  <c r="O711" i="22"/>
  <c r="L711" i="22"/>
  <c r="K711" i="22"/>
  <c r="N1507" i="22"/>
  <c r="L1507" i="22"/>
  <c r="O1507" i="22"/>
  <c r="I1507" i="22"/>
  <c r="K1507" i="22"/>
  <c r="H1507" i="22"/>
  <c r="N1351" i="22"/>
  <c r="L1351" i="22"/>
  <c r="O1351" i="22"/>
  <c r="I1351" i="22"/>
  <c r="K1351" i="22"/>
  <c r="H1351" i="22"/>
  <c r="N1232" i="22"/>
  <c r="O1232" i="22"/>
  <c r="L1232" i="22"/>
  <c r="K1232" i="22"/>
  <c r="I1232" i="22"/>
  <c r="H1232" i="22"/>
  <c r="N1442" i="22"/>
  <c r="O1442" i="22"/>
  <c r="N1286" i="22"/>
  <c r="O1286" i="22"/>
  <c r="L1286" i="22"/>
  <c r="K1286" i="22"/>
  <c r="N850" i="22"/>
  <c r="O850" i="22"/>
  <c r="L850" i="22"/>
  <c r="K850" i="22"/>
  <c r="I850" i="22"/>
  <c r="H850" i="22"/>
  <c r="N234" i="22"/>
  <c r="L234" i="22"/>
  <c r="O234" i="22"/>
  <c r="K234" i="22"/>
  <c r="I234" i="22"/>
  <c r="H234" i="22"/>
  <c r="N1066" i="22"/>
  <c r="O1066" i="22"/>
  <c r="L1066" i="22"/>
  <c r="K1066" i="22"/>
  <c r="I1066" i="22"/>
  <c r="H1066" i="22"/>
  <c r="N563" i="22"/>
  <c r="O563" i="22"/>
  <c r="L563" i="22"/>
  <c r="K563" i="22"/>
  <c r="I563" i="22"/>
  <c r="H563" i="22"/>
  <c r="N1346" i="22"/>
  <c r="L1346" i="22"/>
  <c r="O1346" i="22"/>
  <c r="K1346" i="22"/>
  <c r="I1346" i="22"/>
  <c r="H1346" i="22"/>
  <c r="N1127" i="22"/>
  <c r="L1127" i="22"/>
  <c r="K1127" i="22"/>
  <c r="O1127" i="22"/>
  <c r="N998" i="22"/>
  <c r="O998" i="22"/>
  <c r="L998" i="22"/>
  <c r="K998" i="22"/>
  <c r="I998" i="22"/>
  <c r="H998" i="22"/>
  <c r="N409" i="22"/>
  <c r="L409" i="22"/>
  <c r="O409" i="22"/>
  <c r="K409" i="22"/>
  <c r="N1104" i="22"/>
  <c r="O1104" i="22"/>
  <c r="L1104" i="22"/>
  <c r="K1104" i="22"/>
  <c r="N1705" i="22"/>
  <c r="L1705" i="22"/>
  <c r="K1705" i="22"/>
  <c r="O1705" i="22"/>
  <c r="N521" i="22"/>
  <c r="O521" i="22"/>
  <c r="L521" i="22"/>
  <c r="K521" i="22"/>
  <c r="I521" i="22"/>
  <c r="H521" i="22"/>
  <c r="N483" i="22"/>
  <c r="L483" i="22"/>
  <c r="O483" i="22"/>
  <c r="K483" i="22"/>
  <c r="I483" i="22"/>
  <c r="H483" i="22"/>
  <c r="N866" i="22"/>
  <c r="L866" i="22"/>
  <c r="K866" i="22"/>
  <c r="I866" i="22"/>
  <c r="O866" i="22"/>
  <c r="H866" i="22"/>
  <c r="N1471" i="22"/>
  <c r="L1471" i="22"/>
  <c r="O1471" i="22"/>
  <c r="I1471" i="22"/>
  <c r="K1471" i="22"/>
  <c r="H1471" i="22"/>
  <c r="N1375" i="22"/>
  <c r="L1375" i="22"/>
  <c r="K1375" i="22"/>
  <c r="O1375" i="22"/>
  <c r="N1207" i="22"/>
  <c r="L1207" i="22"/>
  <c r="O1207" i="22"/>
  <c r="I1207" i="22"/>
  <c r="K1207" i="22"/>
  <c r="H1207" i="22"/>
  <c r="N507" i="22"/>
  <c r="L507" i="22"/>
  <c r="K507" i="22"/>
  <c r="I507" i="22"/>
  <c r="O507" i="22"/>
  <c r="H507" i="22"/>
  <c r="N1632" i="22"/>
  <c r="L1632" i="22"/>
  <c r="O1632" i="22"/>
  <c r="K1632" i="22"/>
  <c r="O1098" i="22"/>
  <c r="L1098" i="22"/>
  <c r="K1098" i="22"/>
  <c r="I1098" i="22"/>
  <c r="N1098" i="22"/>
  <c r="H1098" i="22"/>
  <c r="O1929" i="22"/>
  <c r="L1929" i="22"/>
  <c r="K1929" i="22"/>
  <c r="N1929" i="22"/>
  <c r="N1968" i="22"/>
  <c r="L1968" i="22"/>
  <c r="K1968" i="22"/>
  <c r="O1968" i="22"/>
  <c r="N1862" i="22"/>
  <c r="O1862" i="22"/>
  <c r="L1862" i="22"/>
  <c r="K1862" i="22"/>
  <c r="N1668" i="22"/>
  <c r="L1668" i="22"/>
  <c r="O1668" i="22"/>
  <c r="K1668" i="22"/>
  <c r="N809" i="22"/>
  <c r="O809" i="22"/>
  <c r="L809" i="22"/>
  <c r="K809" i="22"/>
  <c r="I809" i="22"/>
  <c r="H809" i="22"/>
  <c r="N1352" i="22"/>
  <c r="L1352" i="22"/>
  <c r="O1352" i="22"/>
  <c r="K1352" i="22"/>
  <c r="N1325" i="22"/>
  <c r="L1325" i="22"/>
  <c r="K1325" i="22"/>
  <c r="I1325" i="22"/>
  <c r="O1325" i="22"/>
  <c r="H1325" i="22"/>
  <c r="N1608" i="22"/>
  <c r="L1608" i="22"/>
  <c r="K1608" i="22"/>
  <c r="O1608" i="22"/>
  <c r="N1357" i="22"/>
  <c r="L1357" i="22"/>
  <c r="O1357" i="22"/>
  <c r="K1357" i="22"/>
  <c r="N861" i="22"/>
  <c r="L861" i="22"/>
  <c r="K861" i="22"/>
  <c r="I861" i="22"/>
  <c r="O861" i="22"/>
  <c r="H861" i="22"/>
  <c r="N849" i="22"/>
  <c r="L849" i="22"/>
  <c r="K849" i="22"/>
  <c r="I849" i="22"/>
  <c r="O849" i="22"/>
  <c r="H849" i="22"/>
  <c r="N854" i="22"/>
  <c r="L854" i="22"/>
  <c r="O854" i="22"/>
  <c r="K854" i="22"/>
  <c r="N1661" i="22"/>
  <c r="O1661" i="22"/>
  <c r="L1661" i="22"/>
  <c r="K1661" i="22"/>
  <c r="I1661" i="22"/>
  <c r="H1661" i="22"/>
  <c r="N578" i="22"/>
  <c r="L578" i="22"/>
  <c r="O578" i="22"/>
  <c r="K578" i="22"/>
  <c r="I578" i="22"/>
  <c r="H578" i="22"/>
  <c r="N640" i="22"/>
  <c r="L640" i="22"/>
  <c r="K640" i="22"/>
  <c r="I640" i="22"/>
  <c r="O640" i="22"/>
  <c r="H640" i="22"/>
  <c r="N189" i="22"/>
  <c r="L189" i="22"/>
  <c r="K189" i="22"/>
  <c r="I189" i="22"/>
  <c r="O189" i="22"/>
  <c r="H189" i="22"/>
  <c r="N1334" i="22"/>
  <c r="L1334" i="22"/>
  <c r="O1334" i="22"/>
  <c r="K1334" i="22"/>
  <c r="N597" i="22"/>
  <c r="L597" i="22"/>
  <c r="K597" i="22"/>
  <c r="I597" i="22"/>
  <c r="O597" i="22"/>
  <c r="H597" i="22"/>
  <c r="N1088" i="22"/>
  <c r="L1088" i="22"/>
  <c r="K1088" i="22"/>
  <c r="I1088" i="22"/>
  <c r="O1088" i="22"/>
  <c r="H1088" i="22"/>
  <c r="N532" i="22"/>
  <c r="O532" i="22"/>
  <c r="L532" i="22"/>
  <c r="K532" i="22"/>
  <c r="I532" i="22"/>
  <c r="H532" i="22"/>
  <c r="N328" i="22"/>
  <c r="L328" i="22"/>
  <c r="K328" i="22"/>
  <c r="I328" i="22"/>
  <c r="O328" i="22"/>
  <c r="H328" i="22"/>
  <c r="N513" i="22"/>
  <c r="L513" i="22"/>
  <c r="O513" i="22"/>
  <c r="K513" i="22"/>
  <c r="I513" i="22"/>
  <c r="H513" i="22"/>
  <c r="N294" i="22"/>
  <c r="L294" i="22"/>
  <c r="O294" i="22"/>
  <c r="K294" i="22"/>
  <c r="I294" i="22"/>
  <c r="H294" i="22"/>
  <c r="N293" i="22"/>
  <c r="L293" i="22"/>
  <c r="K293" i="22"/>
  <c r="I293" i="22"/>
  <c r="O293" i="22"/>
  <c r="H293" i="22"/>
  <c r="N738" i="22"/>
  <c r="L738" i="22"/>
  <c r="K738" i="22"/>
  <c r="I738" i="22"/>
  <c r="O738" i="22"/>
  <c r="H738" i="22"/>
  <c r="N398" i="22"/>
  <c r="L398" i="22"/>
  <c r="O398" i="22"/>
  <c r="K398" i="22"/>
  <c r="I398" i="22"/>
  <c r="H398" i="22"/>
  <c r="N1512" i="22"/>
  <c r="L1512" i="22"/>
  <c r="K1512" i="22"/>
  <c r="O1512" i="22"/>
  <c r="N1259" i="22"/>
  <c r="L1259" i="22"/>
  <c r="K1259" i="22"/>
  <c r="I1259" i="22"/>
  <c r="O1259" i="22"/>
  <c r="H1259" i="22"/>
  <c r="N833" i="22"/>
  <c r="L833" i="22"/>
  <c r="K833" i="22"/>
  <c r="I833" i="22"/>
  <c r="O833" i="22"/>
  <c r="H833" i="22"/>
  <c r="N726" i="22"/>
  <c r="O726" i="22"/>
  <c r="L726" i="22"/>
  <c r="K726" i="22"/>
  <c r="I726" i="22"/>
  <c r="H726" i="22"/>
  <c r="N1721" i="22"/>
  <c r="O1721" i="22"/>
  <c r="L1721" i="22"/>
  <c r="K1721" i="22"/>
  <c r="N1787" i="22"/>
  <c r="O1787" i="22"/>
  <c r="L1787" i="22"/>
  <c r="K1787" i="22"/>
  <c r="N1559" i="22"/>
  <c r="O1559" i="22"/>
  <c r="L1559" i="22"/>
  <c r="K1559" i="22"/>
  <c r="N678" i="22"/>
  <c r="O678" i="22"/>
  <c r="L678" i="22"/>
  <c r="K678" i="22"/>
  <c r="I678" i="22"/>
  <c r="H678" i="22"/>
  <c r="N1474" i="22"/>
  <c r="O1474" i="22"/>
  <c r="L1474" i="22"/>
  <c r="K1474" i="22"/>
  <c r="N1221" i="22"/>
  <c r="O1221" i="22"/>
  <c r="L1221" i="22"/>
  <c r="K1221" i="22"/>
  <c r="I1221" i="22"/>
  <c r="H1221" i="22"/>
  <c r="N1010" i="22"/>
  <c r="O1010" i="22"/>
  <c r="L1010" i="22"/>
  <c r="K1010" i="22"/>
  <c r="I1010" i="22"/>
  <c r="H1010" i="22"/>
  <c r="N1369" i="22"/>
  <c r="O1369" i="22"/>
  <c r="L1369" i="22"/>
  <c r="K1369" i="22"/>
  <c r="N1719" i="22"/>
  <c r="O1719" i="22"/>
  <c r="L1719" i="22"/>
  <c r="K1719" i="22"/>
  <c r="I1719" i="22"/>
  <c r="H1719" i="22"/>
  <c r="N1343" i="22"/>
  <c r="O1343" i="22"/>
  <c r="L1343" i="22"/>
  <c r="K1343" i="22"/>
  <c r="I1343" i="22"/>
  <c r="H1343" i="22"/>
  <c r="N80" i="22"/>
  <c r="O80" i="22"/>
  <c r="L80" i="22"/>
  <c r="K80" i="22"/>
  <c r="I80" i="22"/>
  <c r="H80" i="22"/>
  <c r="N1866" i="22"/>
  <c r="O1866" i="22"/>
  <c r="L1866" i="22"/>
  <c r="K1866" i="22"/>
  <c r="N1074" i="22"/>
  <c r="O1074" i="22"/>
  <c r="L1074" i="22"/>
  <c r="K1074" i="22"/>
  <c r="N1459" i="22"/>
  <c r="O1459" i="22"/>
  <c r="L1459" i="22"/>
  <c r="K1459" i="22"/>
  <c r="N1133" i="22"/>
  <c r="O1133" i="22"/>
  <c r="L1133" i="22"/>
  <c r="K1133" i="22"/>
  <c r="N144" i="22"/>
  <c r="O144" i="22"/>
  <c r="L144" i="22"/>
  <c r="I144" i="22"/>
  <c r="K144" i="22"/>
  <c r="H144" i="22"/>
  <c r="N1669" i="22"/>
  <c r="O1669" i="22"/>
  <c r="L1669" i="22"/>
  <c r="K1669" i="22"/>
  <c r="N2153" i="22"/>
  <c r="O2153" i="22"/>
  <c r="L2153" i="22"/>
  <c r="K2153" i="22"/>
  <c r="N1682" i="22"/>
  <c r="O1682" i="22"/>
  <c r="L1682" i="22"/>
  <c r="K1682" i="22"/>
  <c r="N2230" i="22"/>
  <c r="O2230" i="22"/>
  <c r="L2230" i="22"/>
  <c r="K2230" i="22"/>
  <c r="N2073" i="22"/>
  <c r="O2073" i="22"/>
  <c r="L2073" i="22"/>
  <c r="K2073" i="22"/>
  <c r="N2183" i="22"/>
  <c r="O2183" i="22"/>
  <c r="L2183" i="22"/>
  <c r="I2183" i="22"/>
  <c r="K2183" i="22"/>
  <c r="H2183" i="22"/>
  <c r="N1731" i="22"/>
  <c r="O1731" i="22"/>
  <c r="L1731" i="22"/>
  <c r="I1731" i="22"/>
  <c r="K1731" i="22"/>
  <c r="H1731" i="22"/>
  <c r="N838" i="22"/>
  <c r="O838" i="22"/>
  <c r="L838" i="22"/>
  <c r="I838" i="22"/>
  <c r="K838" i="22"/>
  <c r="H838" i="22"/>
  <c r="N1992" i="22"/>
  <c r="O1992" i="22"/>
  <c r="L1992" i="22"/>
  <c r="K1992" i="22"/>
  <c r="N909" i="22"/>
  <c r="O909" i="22"/>
  <c r="L909" i="22"/>
  <c r="K909" i="22"/>
  <c r="N405" i="22"/>
  <c r="O405" i="22"/>
  <c r="L405" i="22"/>
  <c r="I405" i="22"/>
  <c r="K405" i="22"/>
  <c r="H405" i="22"/>
  <c r="N788" i="22"/>
  <c r="O788" i="22"/>
  <c r="L788" i="22"/>
  <c r="I788" i="22"/>
  <c r="K788" i="22"/>
  <c r="H788" i="22"/>
  <c r="N1178" i="22"/>
  <c r="O1178" i="22"/>
  <c r="L1178" i="22"/>
  <c r="I1178" i="22"/>
  <c r="K1178" i="22"/>
  <c r="H1178" i="22"/>
  <c r="N1468" i="22"/>
  <c r="O1468" i="22"/>
  <c r="L1468" i="22"/>
  <c r="K1468" i="22"/>
  <c r="N87" i="22"/>
  <c r="O87" i="22"/>
  <c r="L87" i="22"/>
  <c r="I87" i="22"/>
  <c r="K87" i="22"/>
  <c r="H87" i="22"/>
  <c r="N1402" i="22"/>
  <c r="O1402" i="22"/>
  <c r="L1402" i="22"/>
  <c r="K1402" i="22"/>
  <c r="N923" i="22"/>
  <c r="O923" i="22"/>
  <c r="L923" i="22"/>
  <c r="I923" i="22"/>
  <c r="K923" i="22"/>
  <c r="H923" i="22"/>
  <c r="N986" i="22"/>
  <c r="O986" i="22"/>
  <c r="L986" i="22"/>
  <c r="I986" i="22"/>
  <c r="K986" i="22"/>
  <c r="H986" i="22"/>
  <c r="N453" i="22"/>
  <c r="O453" i="22"/>
  <c r="L453" i="22"/>
  <c r="I453" i="22"/>
  <c r="K453" i="22"/>
  <c r="H453" i="22"/>
  <c r="N267" i="22"/>
  <c r="O267" i="22"/>
  <c r="L267" i="22"/>
  <c r="I267" i="22"/>
  <c r="K267" i="22"/>
  <c r="H267" i="22"/>
  <c r="N1001" i="22"/>
  <c r="O1001" i="22"/>
  <c r="L1001" i="22"/>
  <c r="K1001" i="22"/>
  <c r="N1505" i="22"/>
  <c r="O1505" i="22"/>
  <c r="L1505" i="22"/>
  <c r="K1505" i="22"/>
  <c r="N1930" i="22"/>
  <c r="O1930" i="22"/>
  <c r="L1930" i="22"/>
  <c r="K1930" i="22"/>
  <c r="N1603" i="22"/>
  <c r="O1603" i="22"/>
  <c r="L1603" i="22"/>
  <c r="K1603" i="22"/>
  <c r="N1506" i="22"/>
  <c r="O1506" i="22"/>
  <c r="L1506" i="22"/>
  <c r="K1506" i="22"/>
  <c r="N1597" i="22"/>
  <c r="O1597" i="22"/>
  <c r="L1597" i="22"/>
  <c r="I1597" i="22"/>
  <c r="K1597" i="22"/>
  <c r="H1597" i="22"/>
  <c r="N425" i="22"/>
  <c r="O425" i="22"/>
  <c r="L425" i="22"/>
  <c r="I425" i="22"/>
  <c r="K425" i="22"/>
  <c r="H425" i="22"/>
  <c r="N2185" i="22"/>
  <c r="O2185" i="22"/>
  <c r="L2185" i="22"/>
  <c r="K2185" i="22"/>
  <c r="N928" i="22"/>
  <c r="O928" i="22"/>
  <c r="L928" i="22"/>
  <c r="K928" i="22"/>
  <c r="N1354" i="22"/>
  <c r="O1354" i="22"/>
  <c r="L1354" i="22"/>
  <c r="I1354" i="22"/>
  <c r="K1354" i="22"/>
  <c r="H1354" i="22"/>
  <c r="N787" i="22"/>
  <c r="O787" i="22"/>
  <c r="L787" i="22"/>
  <c r="I787" i="22"/>
  <c r="K787" i="22"/>
  <c r="H787" i="22"/>
  <c r="N1209" i="22"/>
  <c r="O1209" i="22"/>
  <c r="L1209" i="22"/>
  <c r="K1209" i="22"/>
  <c r="N1415" i="22"/>
  <c r="O1415" i="22"/>
  <c r="L1415" i="22"/>
  <c r="K1415" i="22"/>
  <c r="N1117" i="22"/>
  <c r="O1117" i="22"/>
  <c r="L1117" i="22"/>
  <c r="K1117" i="22"/>
  <c r="N877" i="22"/>
  <c r="O877" i="22"/>
  <c r="L877" i="22"/>
  <c r="K877" i="22"/>
  <c r="N1434" i="22"/>
  <c r="O1434" i="22"/>
  <c r="L1434" i="22"/>
  <c r="K1434" i="22"/>
  <c r="N670" i="22"/>
  <c r="O670" i="22"/>
  <c r="L670" i="22"/>
  <c r="I670" i="22"/>
  <c r="K670" i="22"/>
  <c r="H670" i="22"/>
  <c r="N1414" i="22"/>
  <c r="O1414" i="22"/>
  <c r="L1414" i="22"/>
  <c r="I1414" i="22"/>
  <c r="K1414" i="22"/>
  <c r="H1414" i="22"/>
  <c r="N1732" i="22"/>
  <c r="O1732" i="22"/>
  <c r="L1732" i="22"/>
  <c r="K1732" i="22"/>
  <c r="N1799" i="22"/>
  <c r="O1799" i="22"/>
  <c r="L1799" i="22"/>
  <c r="K1799" i="22"/>
  <c r="N1714" i="22"/>
  <c r="O1714" i="22"/>
  <c r="L1714" i="22"/>
  <c r="K1714" i="22"/>
  <c r="N1068" i="22"/>
  <c r="O1068" i="22"/>
  <c r="L1068" i="22"/>
  <c r="K1068" i="22"/>
  <c r="N1167" i="22"/>
  <c r="O1167" i="22"/>
  <c r="L1167" i="22"/>
  <c r="K1167" i="22"/>
  <c r="N2050" i="22"/>
  <c r="O2050" i="22"/>
  <c r="L2050" i="22"/>
  <c r="I2050" i="22"/>
  <c r="K2050" i="22"/>
  <c r="H2050" i="22"/>
  <c r="N1794" i="22"/>
  <c r="O1794" i="22"/>
  <c r="L1794" i="22"/>
  <c r="K1794" i="22"/>
  <c r="N1550" i="22"/>
  <c r="O1550" i="22"/>
  <c r="L1550" i="22"/>
  <c r="K1550" i="22"/>
  <c r="N1406" i="22"/>
  <c r="O1406" i="22"/>
  <c r="L1406" i="22"/>
  <c r="I1406" i="22"/>
  <c r="K1406" i="22"/>
  <c r="H1406" i="22"/>
  <c r="N1455" i="22"/>
  <c r="O1455" i="22"/>
  <c r="L1455" i="22"/>
  <c r="I1455" i="22"/>
  <c r="K1455" i="22"/>
  <c r="H1455" i="22"/>
  <c r="N199" i="22"/>
  <c r="O199" i="22"/>
  <c r="L199" i="22"/>
  <c r="I199" i="22"/>
  <c r="K199" i="22"/>
  <c r="H199" i="22"/>
  <c r="N612" i="22"/>
  <c r="O612" i="22"/>
  <c r="L612" i="22"/>
  <c r="I612" i="22"/>
  <c r="K612" i="22"/>
  <c r="H612" i="22"/>
  <c r="N1997" i="22"/>
  <c r="O1997" i="22"/>
  <c r="L1997" i="22"/>
  <c r="K1997" i="22"/>
  <c r="N2209" i="22"/>
  <c r="O2209" i="22"/>
  <c r="L2209" i="22"/>
  <c r="K2209" i="22"/>
  <c r="N1911" i="22"/>
  <c r="O1911" i="22"/>
  <c r="L1911" i="22"/>
  <c r="K1911" i="22"/>
  <c r="N1709" i="22"/>
  <c r="O1709" i="22"/>
  <c r="L1709" i="22"/>
  <c r="K1709" i="22"/>
  <c r="N2141" i="22"/>
  <c r="O2141" i="22"/>
  <c r="N1519" i="22"/>
  <c r="O1519" i="22"/>
  <c r="L1519" i="22"/>
  <c r="H1519" i="22"/>
  <c r="K1519" i="22"/>
  <c r="I1519" i="22"/>
  <c r="N2074" i="22"/>
  <c r="O2074" i="22"/>
  <c r="L2074" i="22"/>
  <c r="K2074" i="22"/>
  <c r="N424" i="22"/>
  <c r="O424" i="22"/>
  <c r="L424" i="22"/>
  <c r="K424" i="22"/>
  <c r="H424" i="22"/>
  <c r="I424" i="22"/>
  <c r="N1793" i="22"/>
  <c r="O1793" i="22"/>
  <c r="L1793" i="22"/>
  <c r="K1793" i="22"/>
  <c r="N2125" i="22"/>
  <c r="O2125" i="22"/>
  <c r="N1973" i="22"/>
  <c r="O1973" i="22"/>
  <c r="L1973" i="22"/>
  <c r="H1973" i="22"/>
  <c r="K1973" i="22"/>
  <c r="I1973" i="22"/>
  <c r="N1797" i="22"/>
  <c r="O1797" i="22"/>
  <c r="L1797" i="22"/>
  <c r="K1797" i="22"/>
  <c r="H1797" i="22"/>
  <c r="I1797" i="22"/>
  <c r="N1928" i="22"/>
  <c r="O1928" i="22"/>
  <c r="L1928" i="22"/>
  <c r="K1928" i="22"/>
  <c r="N2124" i="22"/>
  <c r="O2124" i="22"/>
  <c r="L2124" i="22"/>
  <c r="K2124" i="22"/>
  <c r="N1994" i="22"/>
  <c r="O1994" i="22"/>
  <c r="L1994" i="22"/>
  <c r="K1994" i="22"/>
  <c r="N1249" i="22"/>
  <c r="O1249" i="22"/>
  <c r="L1249" i="22"/>
  <c r="K1249" i="22"/>
  <c r="H1249" i="22"/>
  <c r="I1249" i="22"/>
  <c r="N1809" i="22"/>
  <c r="O1809" i="22"/>
  <c r="L1809" i="22"/>
  <c r="K1809" i="22"/>
  <c r="N2075" i="22"/>
  <c r="O2075" i="22"/>
  <c r="L2075" i="22"/>
  <c r="K2075" i="22"/>
  <c r="N1858" i="22"/>
  <c r="O1858" i="22"/>
  <c r="L1858" i="22"/>
  <c r="K1858" i="22"/>
  <c r="N1750" i="22"/>
  <c r="O1750" i="22"/>
  <c r="L1750" i="22"/>
  <c r="H1750" i="22"/>
  <c r="K1750" i="22"/>
  <c r="I1750" i="22"/>
  <c r="N2069" i="22"/>
  <c r="O2069" i="22"/>
  <c r="L2069" i="22"/>
  <c r="H2069" i="22"/>
  <c r="K2069" i="22"/>
  <c r="I2069" i="22"/>
  <c r="N1358" i="22"/>
  <c r="O1358" i="22"/>
  <c r="L1358" i="22"/>
  <c r="K1358" i="22"/>
  <c r="N2155" i="22"/>
  <c r="O2155" i="22"/>
  <c r="N2235" i="22"/>
  <c r="O2235" i="22"/>
  <c r="L2235" i="22"/>
  <c r="K2235" i="22"/>
  <c r="N2198" i="22"/>
  <c r="O2198" i="22"/>
  <c r="L2198" i="22"/>
  <c r="H2198" i="22"/>
  <c r="K2198" i="22"/>
  <c r="I2198" i="22"/>
  <c r="N2186" i="22"/>
  <c r="O2186" i="22"/>
  <c r="N2044" i="22"/>
  <c r="O2044" i="22"/>
  <c r="L2044" i="22"/>
  <c r="K2044" i="22"/>
  <c r="N2103" i="22"/>
  <c r="O2103" i="22"/>
  <c r="L2103" i="22"/>
  <c r="K2103" i="22"/>
  <c r="N949" i="22"/>
  <c r="O949" i="22"/>
  <c r="L949" i="22"/>
  <c r="K949" i="22"/>
  <c r="N1121" i="22"/>
  <c r="O1121" i="22"/>
  <c r="L1121" i="22"/>
  <c r="K1121" i="22"/>
  <c r="H1121" i="22"/>
  <c r="I1121" i="22"/>
  <c r="N1934" i="22"/>
  <c r="O1934" i="22"/>
  <c r="L1934" i="22"/>
  <c r="K1934" i="22"/>
  <c r="N1996" i="22"/>
  <c r="O1996" i="22"/>
  <c r="L1996" i="22"/>
  <c r="K1996" i="22"/>
  <c r="N1421" i="22"/>
  <c r="O1421" i="22"/>
  <c r="L1421" i="22"/>
  <c r="K1421" i="22"/>
  <c r="N2234" i="22"/>
  <c r="O2234" i="22"/>
  <c r="L2234" i="22"/>
  <c r="K2234" i="22"/>
  <c r="N1058" i="22"/>
  <c r="O1058" i="22"/>
  <c r="L1058" i="22"/>
  <c r="I1058" i="22"/>
  <c r="H1058" i="22"/>
  <c r="K1058" i="22"/>
  <c r="N1822" i="22"/>
  <c r="L1822" i="22"/>
  <c r="K1822" i="22"/>
  <c r="I1822" i="22"/>
  <c r="O1822" i="22"/>
  <c r="H1822" i="22"/>
  <c r="N1314" i="22"/>
  <c r="L1314" i="22"/>
  <c r="K1314" i="22"/>
  <c r="O1314" i="22"/>
  <c r="N1811" i="22"/>
  <c r="L1811" i="22"/>
  <c r="K1811" i="22"/>
  <c r="O1811" i="22"/>
  <c r="N821" i="22"/>
  <c r="L821" i="22"/>
  <c r="O821" i="22"/>
  <c r="K821" i="22"/>
  <c r="I821" i="22"/>
  <c r="H821" i="22"/>
  <c r="N1796" i="22"/>
  <c r="L1796" i="22"/>
  <c r="K1796" i="22"/>
  <c r="O1796" i="22"/>
  <c r="N1724" i="22"/>
  <c r="L1724" i="22"/>
  <c r="K1724" i="22"/>
  <c r="O1724" i="22"/>
  <c r="I1724" i="22"/>
  <c r="H1724" i="22"/>
  <c r="N2211" i="22"/>
  <c r="L2211" i="22"/>
  <c r="K2211" i="22"/>
  <c r="O2211" i="22"/>
  <c r="N1871" i="22"/>
  <c r="L1871" i="22"/>
  <c r="O1871" i="22"/>
  <c r="K1871" i="22"/>
  <c r="I1871" i="22"/>
  <c r="H1871" i="22"/>
  <c r="N1873" i="22"/>
  <c r="L1873" i="22"/>
  <c r="K1873" i="22"/>
  <c r="I1873" i="22"/>
  <c r="O1873" i="22"/>
  <c r="H1873" i="22"/>
  <c r="N1989" i="22"/>
  <c r="L1989" i="22"/>
  <c r="K1989" i="22"/>
  <c r="O1989" i="22"/>
  <c r="N105" i="22"/>
  <c r="L105" i="22"/>
  <c r="K105" i="22"/>
  <c r="I105" i="22"/>
  <c r="O105" i="22"/>
  <c r="H105" i="22"/>
  <c r="N1856" i="22"/>
  <c r="L1856" i="22"/>
  <c r="O1856" i="22"/>
  <c r="K1856" i="22"/>
  <c r="N566" i="22"/>
  <c r="L566" i="22"/>
  <c r="K566" i="22"/>
  <c r="I566" i="22"/>
  <c r="O566" i="22"/>
  <c r="H566" i="22"/>
  <c r="N2167" i="22"/>
  <c r="L2167" i="22"/>
  <c r="K2167" i="22"/>
  <c r="O2167" i="22"/>
  <c r="N1954" i="22"/>
  <c r="O1954" i="22"/>
  <c r="N1527" i="22"/>
  <c r="L1527" i="22"/>
  <c r="O1527" i="22"/>
  <c r="K1527" i="22"/>
  <c r="N1821" i="22"/>
  <c r="L1821" i="22"/>
  <c r="K1821" i="22"/>
  <c r="I1821" i="22"/>
  <c r="O1821" i="22"/>
  <c r="H1821" i="22"/>
  <c r="N1498" i="22"/>
  <c r="O1498" i="22"/>
  <c r="L1498" i="22"/>
  <c r="I1498" i="22"/>
  <c r="K1498" i="22"/>
  <c r="H1498" i="22"/>
  <c r="N1340" i="22"/>
  <c r="O1340" i="22"/>
  <c r="L1340" i="22"/>
  <c r="K1340" i="22"/>
  <c r="N1874" i="22"/>
  <c r="O1874" i="22"/>
  <c r="L1874" i="22"/>
  <c r="I1874" i="22"/>
  <c r="K1874" i="22"/>
  <c r="H1874" i="22"/>
  <c r="N1805" i="22"/>
  <c r="O1805" i="22"/>
  <c r="L1805" i="22"/>
  <c r="K1805" i="22"/>
  <c r="N2179" i="22"/>
  <c r="O2179" i="22"/>
  <c r="L2179" i="22"/>
  <c r="K2179" i="22"/>
  <c r="N1005" i="22"/>
  <c r="O1005" i="22"/>
  <c r="L1005" i="22"/>
  <c r="I1005" i="22"/>
  <c r="K1005" i="22"/>
  <c r="H1005" i="22"/>
  <c r="N486" i="22"/>
  <c r="O486" i="22"/>
  <c r="L486" i="22"/>
  <c r="I486" i="22"/>
  <c r="K486" i="22"/>
  <c r="H486" i="22"/>
  <c r="N495" i="22"/>
  <c r="O495" i="22"/>
  <c r="L495" i="22"/>
  <c r="I495" i="22"/>
  <c r="K495" i="22"/>
  <c r="H495" i="22"/>
  <c r="N386" i="22"/>
  <c r="O386" i="22"/>
  <c r="L386" i="22"/>
  <c r="I386" i="22"/>
  <c r="K386" i="22"/>
  <c r="H386" i="22"/>
  <c r="N214" i="22"/>
  <c r="O214" i="22"/>
  <c r="L214" i="22"/>
  <c r="I214" i="22"/>
  <c r="K214" i="22"/>
  <c r="H214" i="22"/>
  <c r="N1708" i="22"/>
  <c r="O1708" i="22"/>
  <c r="L1708" i="22"/>
  <c r="K1708" i="22"/>
  <c r="N276" i="22"/>
  <c r="O276" i="22"/>
  <c r="L276" i="22"/>
  <c r="I276" i="22"/>
  <c r="K276" i="22"/>
  <c r="H276" i="22"/>
  <c r="N1575" i="22"/>
  <c r="O1575" i="22"/>
  <c r="L1575" i="22"/>
  <c r="I1575" i="22"/>
  <c r="K1575" i="22"/>
  <c r="H1575" i="22"/>
  <c r="N272" i="22"/>
  <c r="O272" i="22"/>
  <c r="L272" i="22"/>
  <c r="I272" i="22"/>
  <c r="K272" i="22"/>
  <c r="H272" i="22"/>
  <c r="N64" i="22"/>
  <c r="O64" i="22"/>
  <c r="L64" i="22"/>
  <c r="I64" i="22"/>
  <c r="K64" i="22"/>
  <c r="H64" i="22"/>
  <c r="N520" i="22"/>
  <c r="O520" i="22"/>
  <c r="L520" i="22"/>
  <c r="I520" i="22"/>
  <c r="K520" i="22"/>
  <c r="H520" i="22"/>
  <c r="N1347" i="22"/>
  <c r="O1347" i="22"/>
  <c r="L1347" i="22"/>
  <c r="I1347" i="22"/>
  <c r="K1347" i="22"/>
  <c r="H1347" i="22"/>
  <c r="N236" i="22"/>
  <c r="O236" i="22"/>
  <c r="L236" i="22"/>
  <c r="I236" i="22"/>
  <c r="K236" i="22"/>
  <c r="H236" i="22"/>
  <c r="N991" i="22"/>
  <c r="O991" i="22"/>
  <c r="L991" i="22"/>
  <c r="K991" i="22"/>
  <c r="N1998" i="22"/>
  <c r="O1998" i="22"/>
  <c r="L1998" i="22"/>
  <c r="K1998" i="22"/>
  <c r="N65" i="22"/>
  <c r="O65" i="22"/>
  <c r="L65" i="22"/>
  <c r="I65" i="22"/>
  <c r="K65" i="22"/>
  <c r="H65" i="22"/>
  <c r="N1555" i="22"/>
  <c r="O1555" i="22"/>
  <c r="L1555" i="22"/>
  <c r="K1555" i="22"/>
  <c r="N516" i="22"/>
  <c r="O516" i="22"/>
  <c r="L516" i="22"/>
  <c r="I516" i="22"/>
  <c r="K516" i="22"/>
  <c r="H516" i="22"/>
  <c r="N1255" i="22"/>
  <c r="O1255" i="22"/>
  <c r="L1255" i="22"/>
  <c r="I1255" i="22"/>
  <c r="K1255" i="22"/>
  <c r="H1255" i="22"/>
  <c r="N572" i="22"/>
  <c r="O572" i="22"/>
  <c r="L572" i="22"/>
  <c r="I572" i="22"/>
  <c r="K572" i="22"/>
  <c r="H572" i="22"/>
  <c r="N1438" i="22"/>
  <c r="O1438" i="22"/>
  <c r="L1438" i="22"/>
  <c r="I1438" i="22"/>
  <c r="K1438" i="22"/>
  <c r="H1438" i="22"/>
  <c r="N323" i="22"/>
  <c r="O323" i="22"/>
  <c r="L323" i="22"/>
  <c r="I323" i="22"/>
  <c r="K323" i="22"/>
  <c r="H323" i="22"/>
  <c r="N1744" i="22"/>
  <c r="O1744" i="22"/>
  <c r="L1744" i="22"/>
  <c r="I1744" i="22"/>
  <c r="K1744" i="22"/>
  <c r="H1744" i="22"/>
  <c r="O2005" i="22"/>
  <c r="N2005" i="22"/>
  <c r="L2005" i="22"/>
  <c r="K2005" i="22"/>
  <c r="O1511" i="22"/>
  <c r="N1511" i="22"/>
  <c r="L1511" i="22"/>
  <c r="I1511" i="22"/>
  <c r="K1511" i="22"/>
  <c r="H1511" i="22"/>
  <c r="O1782" i="22"/>
  <c r="N1782" i="22"/>
  <c r="L1782" i="22"/>
  <c r="K1782" i="22"/>
  <c r="O589" i="22"/>
  <c r="L589" i="22"/>
  <c r="I589" i="22"/>
  <c r="N589" i="22"/>
  <c r="K589" i="22"/>
  <c r="H589" i="22"/>
  <c r="O1737" i="22"/>
  <c r="N1737" i="22"/>
  <c r="L1737" i="22"/>
  <c r="I1737" i="22"/>
  <c r="K1737" i="22"/>
  <c r="H1737" i="22"/>
  <c r="O1549" i="22"/>
  <c r="L1549" i="22"/>
  <c r="N1549" i="22"/>
  <c r="K1549" i="22"/>
  <c r="O1573" i="22"/>
  <c r="N1573" i="22"/>
  <c r="L1573" i="22"/>
  <c r="I1573" i="22"/>
  <c r="K1573" i="22"/>
  <c r="H1573" i="22"/>
  <c r="O1353" i="22"/>
  <c r="L1353" i="22"/>
  <c r="N1353" i="22"/>
  <c r="I1353" i="22"/>
  <c r="K1353" i="22"/>
  <c r="H1353" i="22"/>
  <c r="O700" i="22"/>
  <c r="N700" i="22"/>
  <c r="L700" i="22"/>
  <c r="K700" i="22"/>
  <c r="O476" i="22"/>
  <c r="L476" i="22"/>
  <c r="N476" i="22"/>
  <c r="I476" i="22"/>
  <c r="K476" i="22"/>
  <c r="H476" i="22"/>
  <c r="O1172" i="22"/>
  <c r="N1172" i="22"/>
  <c r="L1172" i="22"/>
  <c r="I1172" i="22"/>
  <c r="K1172" i="22"/>
  <c r="H1172" i="22"/>
  <c r="O1590" i="22"/>
  <c r="L1590" i="22"/>
  <c r="N1590" i="22"/>
  <c r="K1590" i="22"/>
  <c r="O46" i="22"/>
  <c r="N46" i="22"/>
  <c r="L46" i="22"/>
  <c r="I46" i="22"/>
  <c r="K46" i="22"/>
  <c r="H46" i="22"/>
  <c r="O153" i="22"/>
  <c r="L153" i="22"/>
  <c r="N153" i="22"/>
  <c r="I153" i="22"/>
  <c r="K153" i="22"/>
  <c r="H153" i="22"/>
  <c r="O1730" i="22"/>
  <c r="N1730" i="22"/>
  <c r="L1730" i="22"/>
  <c r="I1730" i="22"/>
  <c r="K1730" i="22"/>
  <c r="H1730" i="22"/>
  <c r="O576" i="22"/>
  <c r="L576" i="22"/>
  <c r="N576" i="22"/>
  <c r="I576" i="22"/>
  <c r="K576" i="22"/>
  <c r="H576" i="22"/>
  <c r="O1769" i="22"/>
  <c r="N1769" i="22"/>
  <c r="L1769" i="22"/>
  <c r="I1769" i="22"/>
  <c r="K1769" i="22"/>
  <c r="H1769" i="22"/>
  <c r="O929" i="22"/>
  <c r="L929" i="22"/>
  <c r="N929" i="22"/>
  <c r="K929" i="22"/>
  <c r="O1154" i="22"/>
  <c r="N1154" i="22"/>
  <c r="L1154" i="22"/>
  <c r="K1154" i="22"/>
  <c r="O1089" i="22"/>
  <c r="L1089" i="22"/>
  <c r="I1089" i="22"/>
  <c r="N1089" i="22"/>
  <c r="K1089" i="22"/>
  <c r="H1089" i="22"/>
  <c r="O829" i="22"/>
  <c r="N829" i="22"/>
  <c r="L829" i="22"/>
  <c r="I829" i="22"/>
  <c r="K829" i="22"/>
  <c r="H829" i="22"/>
  <c r="O1250" i="22"/>
  <c r="L1250" i="22"/>
  <c r="N1250" i="22"/>
  <c r="K1250" i="22"/>
  <c r="O1332" i="22"/>
  <c r="N1332" i="22"/>
  <c r="L1332" i="22"/>
  <c r="I1332" i="22"/>
  <c r="K1332" i="22"/>
  <c r="H1332" i="22"/>
  <c r="O1896" i="22"/>
  <c r="L1896" i="22"/>
  <c r="N1896" i="22"/>
  <c r="K1896" i="22"/>
  <c r="O638" i="22"/>
  <c r="N638" i="22"/>
  <c r="L638" i="22"/>
  <c r="I638" i="22"/>
  <c r="K638" i="22"/>
  <c r="H638" i="22"/>
  <c r="O525" i="22"/>
  <c r="L525" i="22"/>
  <c r="N525" i="22"/>
  <c r="I525" i="22"/>
  <c r="K525" i="22"/>
  <c r="H525" i="22"/>
  <c r="O391" i="22"/>
  <c r="N391" i="22"/>
  <c r="L391" i="22"/>
  <c r="I391" i="22"/>
  <c r="K391" i="22"/>
  <c r="H391" i="22"/>
  <c r="O1024" i="22"/>
  <c r="L1024" i="22"/>
  <c r="I1024" i="22"/>
  <c r="N1024" i="22"/>
  <c r="K1024" i="22"/>
  <c r="H1024" i="22"/>
  <c r="O664" i="22"/>
  <c r="N664" i="22"/>
  <c r="L664" i="22"/>
  <c r="I664" i="22"/>
  <c r="K664" i="22"/>
  <c r="H664" i="22"/>
  <c r="O848" i="22"/>
  <c r="L848" i="22"/>
  <c r="N848" i="22"/>
  <c r="I848" i="22"/>
  <c r="K848" i="22"/>
  <c r="H848" i="22"/>
  <c r="O832" i="22"/>
  <c r="N832" i="22"/>
  <c r="L832" i="22"/>
  <c r="I832" i="22"/>
  <c r="K832" i="22"/>
  <c r="H832" i="22"/>
  <c r="O1800" i="22"/>
  <c r="L1800" i="22"/>
  <c r="N1800" i="22"/>
  <c r="I1800" i="22"/>
  <c r="K1800" i="22"/>
  <c r="H1800" i="22"/>
  <c r="O355" i="22"/>
  <c r="N355" i="22"/>
  <c r="L355" i="22"/>
  <c r="I355" i="22"/>
  <c r="K355" i="22"/>
  <c r="H355" i="22"/>
  <c r="O1090" i="22"/>
  <c r="L1090" i="22"/>
  <c r="N1090" i="22"/>
  <c r="I1090" i="22"/>
  <c r="K1090" i="22"/>
  <c r="H1090" i="22"/>
  <c r="O839" i="22"/>
  <c r="N839" i="22"/>
  <c r="L839" i="22"/>
  <c r="I839" i="22"/>
  <c r="K839" i="22"/>
  <c r="H839" i="22"/>
  <c r="O2128" i="22"/>
  <c r="L2128" i="22"/>
  <c r="N2128" i="22"/>
  <c r="K2128" i="22"/>
  <c r="O574" i="22"/>
  <c r="N574" i="22"/>
  <c r="L574" i="22"/>
  <c r="I574" i="22"/>
  <c r="K574" i="22"/>
  <c r="H574" i="22"/>
  <c r="O1754" i="22"/>
  <c r="L1754" i="22"/>
  <c r="N1754" i="22"/>
  <c r="K1754" i="22"/>
  <c r="O1687" i="22"/>
  <c r="N1687" i="22"/>
  <c r="L1687" i="22"/>
  <c r="K1687" i="22"/>
  <c r="O864" i="22"/>
  <c r="L864" i="22"/>
  <c r="N864" i="22"/>
  <c r="K864" i="22"/>
  <c r="O1225" i="22"/>
  <c r="N1225" i="22"/>
  <c r="L1225" i="22"/>
  <c r="K1225" i="22"/>
  <c r="O901" i="22"/>
  <c r="L901" i="22"/>
  <c r="N901" i="22"/>
  <c r="K901" i="22"/>
  <c r="O337" i="22"/>
  <c r="N337" i="22"/>
  <c r="L337" i="22"/>
  <c r="I337" i="22"/>
  <c r="K337" i="22"/>
  <c r="H337" i="22"/>
  <c r="O1872" i="22"/>
  <c r="L1872" i="22"/>
  <c r="N1872" i="22"/>
  <c r="K1872" i="22"/>
  <c r="O1093" i="22"/>
  <c r="N1093" i="22"/>
  <c r="L1093" i="22"/>
  <c r="K1093" i="22"/>
  <c r="O1624" i="22"/>
  <c r="L1624" i="22"/>
  <c r="N1624" i="22"/>
  <c r="I1624" i="22"/>
  <c r="K1624" i="22"/>
  <c r="H1624" i="22"/>
  <c r="O1297" i="22"/>
  <c r="N1297" i="22"/>
  <c r="L1297" i="22"/>
  <c r="K1297" i="22"/>
  <c r="O178" i="22"/>
  <c r="L178" i="22"/>
  <c r="N178" i="22"/>
  <c r="I178" i="22"/>
  <c r="K178" i="22"/>
  <c r="H178" i="22"/>
  <c r="O115" i="22"/>
  <c r="N115" i="22"/>
  <c r="L115" i="22"/>
  <c r="I115" i="22"/>
  <c r="K115" i="22"/>
  <c r="H115" i="22"/>
  <c r="O399" i="22"/>
  <c r="L399" i="22"/>
  <c r="N399" i="22"/>
  <c r="I399" i="22"/>
  <c r="K399" i="22"/>
  <c r="H399" i="22"/>
  <c r="O1391" i="22"/>
  <c r="N1391" i="22"/>
  <c r="L1391" i="22"/>
  <c r="I1391" i="22"/>
  <c r="K1391" i="22"/>
  <c r="H1391" i="22"/>
  <c r="O438" i="22"/>
  <c r="L438" i="22"/>
  <c r="I438" i="22"/>
  <c r="N438" i="22"/>
  <c r="K438" i="22"/>
  <c r="H438" i="22"/>
  <c r="O172" i="22"/>
  <c r="N172" i="22"/>
  <c r="L172" i="22"/>
  <c r="I172" i="22"/>
  <c r="K172" i="22"/>
  <c r="H172" i="22"/>
  <c r="O1129" i="22"/>
  <c r="L1129" i="22"/>
  <c r="N1129" i="22"/>
  <c r="K1129" i="22"/>
  <c r="O1380" i="22"/>
  <c r="N1380" i="22"/>
  <c r="L1380" i="22"/>
  <c r="K1380" i="22"/>
  <c r="N761" i="22"/>
  <c r="O761" i="22"/>
  <c r="L761" i="22"/>
  <c r="I761" i="22"/>
  <c r="K761" i="22"/>
  <c r="H761" i="22"/>
  <c r="N1534" i="22"/>
  <c r="O1534" i="22"/>
  <c r="L1534" i="22"/>
  <c r="K1534" i="22"/>
  <c r="N1410" i="22"/>
  <c r="O1410" i="22"/>
  <c r="L1410" i="22"/>
  <c r="K1410" i="22"/>
  <c r="N506" i="22"/>
  <c r="O506" i="22"/>
  <c r="K506" i="22"/>
  <c r="L506" i="22"/>
  <c r="I506" i="22"/>
  <c r="H506" i="22"/>
  <c r="N1757" i="22"/>
  <c r="K1757" i="22"/>
  <c r="O1757" i="22"/>
  <c r="L1757" i="22"/>
  <c r="I1757" i="22"/>
  <c r="H1757" i="22"/>
  <c r="N1540" i="22"/>
  <c r="O1540" i="22"/>
  <c r="K1540" i="22"/>
  <c r="L1540" i="22"/>
  <c r="I1540" i="22"/>
  <c r="H1540" i="22"/>
  <c r="N1665" i="22"/>
  <c r="K1665" i="22"/>
  <c r="O1665" i="22"/>
  <c r="L1665" i="22"/>
  <c r="N993" i="22"/>
  <c r="O993" i="22"/>
  <c r="K993" i="22"/>
  <c r="L993" i="22"/>
  <c r="I993" i="22"/>
  <c r="H993" i="22"/>
  <c r="N494" i="22"/>
  <c r="K494" i="22"/>
  <c r="O494" i="22"/>
  <c r="L494" i="22"/>
  <c r="I494" i="22"/>
  <c r="H494" i="22"/>
  <c r="N1367" i="22"/>
  <c r="O1367" i="22"/>
  <c r="K1367" i="22"/>
  <c r="L1367" i="22"/>
  <c r="I1367" i="22"/>
  <c r="H1367" i="22"/>
  <c r="N856" i="22"/>
  <c r="K856" i="22"/>
  <c r="O856" i="22"/>
  <c r="I856" i="22"/>
  <c r="L856" i="22"/>
  <c r="H856" i="22"/>
  <c r="N1191" i="22"/>
  <c r="O1191" i="22"/>
  <c r="K1191" i="22"/>
  <c r="L1191" i="22"/>
  <c r="I1191" i="22"/>
  <c r="H1191" i="22"/>
  <c r="N807" i="22"/>
  <c r="K807" i="22"/>
  <c r="O807" i="22"/>
  <c r="L807" i="22"/>
  <c r="I807" i="22"/>
  <c r="H807" i="22"/>
  <c r="N753" i="22"/>
  <c r="O753" i="22"/>
  <c r="K753" i="22"/>
  <c r="L753" i="22"/>
  <c r="I753" i="22"/>
  <c r="H753" i="22"/>
  <c r="N1408" i="22"/>
  <c r="K1408" i="22"/>
  <c r="O1408" i="22"/>
  <c r="I1408" i="22"/>
  <c r="L1408" i="22"/>
  <c r="H1408" i="22"/>
  <c r="N1574" i="22"/>
  <c r="O1574" i="22"/>
  <c r="K1574" i="22"/>
  <c r="L1574" i="22"/>
  <c r="I1574" i="22"/>
  <c r="H1574" i="22"/>
  <c r="N1484" i="22"/>
  <c r="K1484" i="22"/>
  <c r="O1484" i="22"/>
  <c r="L1484" i="22"/>
  <c r="N1131" i="22"/>
  <c r="O1131" i="22"/>
  <c r="K1131" i="22"/>
  <c r="L1131" i="22"/>
  <c r="N1046" i="22"/>
  <c r="K1046" i="22"/>
  <c r="O1046" i="22"/>
  <c r="L1046" i="22"/>
  <c r="N354" i="22"/>
  <c r="K354" i="22"/>
  <c r="O354" i="22"/>
  <c r="L354" i="22"/>
  <c r="I354" i="22"/>
  <c r="H354" i="22"/>
  <c r="N402" i="22"/>
  <c r="O402" i="22"/>
  <c r="K402" i="22"/>
  <c r="L402" i="22"/>
  <c r="I402" i="22"/>
  <c r="H402" i="22"/>
  <c r="N1204" i="22"/>
  <c r="K1204" i="22"/>
  <c r="O1204" i="22"/>
  <c r="L1204" i="22"/>
  <c r="N1898" i="22"/>
  <c r="O1898" i="22"/>
  <c r="K1898" i="22"/>
  <c r="L1898" i="22"/>
  <c r="N55" i="22"/>
  <c r="K55" i="22"/>
  <c r="O55" i="22"/>
  <c r="L55" i="22"/>
  <c r="I55" i="22"/>
  <c r="H55" i="22"/>
  <c r="N1525" i="22"/>
  <c r="O1525" i="22"/>
  <c r="K1525" i="22"/>
  <c r="L1525" i="22"/>
  <c r="N1802" i="22"/>
  <c r="K1802" i="22"/>
  <c r="O1802" i="22"/>
  <c r="L1802" i="22"/>
  <c r="N2091" i="22"/>
  <c r="O2091" i="22"/>
  <c r="K2091" i="22"/>
  <c r="L2091" i="22"/>
  <c r="N1535" i="22"/>
  <c r="K1535" i="22"/>
  <c r="O1535" i="22"/>
  <c r="L1535" i="22"/>
  <c r="N712" i="22"/>
  <c r="O712" i="22"/>
  <c r="K712" i="22"/>
  <c r="L712" i="22"/>
  <c r="I712" i="22"/>
  <c r="H712" i="22"/>
  <c r="N440" i="22"/>
  <c r="K440" i="22"/>
  <c r="O440" i="22"/>
  <c r="I440" i="22"/>
  <c r="L440" i="22"/>
  <c r="H440" i="22"/>
  <c r="N674" i="22"/>
  <c r="L674" i="22"/>
  <c r="O674" i="22"/>
  <c r="K674" i="22"/>
  <c r="I674" i="22"/>
  <c r="H674" i="22"/>
  <c r="N671" i="22"/>
  <c r="L671" i="22"/>
  <c r="K671" i="22"/>
  <c r="O671" i="22"/>
  <c r="I671" i="22"/>
  <c r="H671" i="22"/>
  <c r="N208" i="22"/>
  <c r="L208" i="22"/>
  <c r="O208" i="22"/>
  <c r="K208" i="22"/>
  <c r="I208" i="22"/>
  <c r="H208" i="22"/>
  <c r="N1174" i="22"/>
  <c r="L1174" i="22"/>
  <c r="K1174" i="22"/>
  <c r="O1174" i="22"/>
  <c r="I1174" i="22"/>
  <c r="H1174" i="22"/>
  <c r="N2175" i="22"/>
  <c r="L2175" i="22"/>
  <c r="O2175" i="22"/>
  <c r="K2175" i="22"/>
  <c r="N2112" i="22"/>
  <c r="L2112" i="22"/>
  <c r="K2112" i="22"/>
  <c r="O2112" i="22"/>
  <c r="N2115" i="22"/>
  <c r="L2115" i="22"/>
  <c r="O2115" i="22"/>
  <c r="K2115" i="22"/>
  <c r="N125" i="22"/>
  <c r="L125" i="22"/>
  <c r="K125" i="22"/>
  <c r="O125" i="22"/>
  <c r="I125" i="22"/>
  <c r="H125" i="22"/>
  <c r="N1743" i="22"/>
  <c r="L1743" i="22"/>
  <c r="O1743" i="22"/>
  <c r="K1743" i="22"/>
  <c r="I1743" i="22"/>
  <c r="H1743" i="22"/>
  <c r="N1439" i="22"/>
  <c r="L1439" i="22"/>
  <c r="K1439" i="22"/>
  <c r="O1439" i="22"/>
  <c r="I1439" i="22"/>
  <c r="H1439" i="22"/>
  <c r="N107" i="22"/>
  <c r="L107" i="22"/>
  <c r="O107" i="22"/>
  <c r="K107" i="22"/>
  <c r="I107" i="22"/>
  <c r="H107" i="22"/>
  <c r="N1643" i="22"/>
  <c r="L1643" i="22"/>
  <c r="K1643" i="22"/>
  <c r="O1643" i="22"/>
  <c r="I1643" i="22"/>
  <c r="H1643" i="22"/>
  <c r="N1242" i="22"/>
  <c r="L1242" i="22"/>
  <c r="O1242" i="22"/>
  <c r="K1242" i="22"/>
  <c r="N2159" i="22"/>
  <c r="L2159" i="22"/>
  <c r="K2159" i="22"/>
  <c r="O2159" i="22"/>
  <c r="N1486" i="22"/>
  <c r="L1486" i="22"/>
  <c r="O1486" i="22"/>
  <c r="K1486" i="22"/>
  <c r="I1486" i="22"/>
  <c r="H1486" i="22"/>
  <c r="N1644" i="22"/>
  <c r="L1644" i="22"/>
  <c r="K1644" i="22"/>
  <c r="O1644" i="22"/>
  <c r="N605" i="22"/>
  <c r="L605" i="22"/>
  <c r="O605" i="22"/>
  <c r="K605" i="22"/>
  <c r="I605" i="22"/>
  <c r="H605" i="22"/>
  <c r="N2135" i="22"/>
  <c r="L2135" i="22"/>
  <c r="K2135" i="22"/>
  <c r="O2135" i="22"/>
  <c r="N2114" i="22"/>
  <c r="L2114" i="22"/>
  <c r="O2114" i="22"/>
  <c r="K2114" i="22"/>
  <c r="N2170" i="22"/>
  <c r="L2170" i="22"/>
  <c r="K2170" i="22"/>
  <c r="O2170" i="22"/>
  <c r="N1985" i="22"/>
  <c r="L1985" i="22"/>
  <c r="O1985" i="22"/>
  <c r="K1985" i="22"/>
  <c r="I1985" i="22"/>
  <c r="H1985" i="22"/>
  <c r="N282" i="22"/>
  <c r="L282" i="22"/>
  <c r="K282" i="22"/>
  <c r="O282" i="22"/>
  <c r="I282" i="22"/>
  <c r="H282" i="22"/>
  <c r="N90" i="22"/>
  <c r="L90" i="22"/>
  <c r="O90" i="22"/>
  <c r="K90" i="22"/>
  <c r="I90" i="22"/>
  <c r="H90" i="22"/>
  <c r="N653" i="22"/>
  <c r="L653" i="22"/>
  <c r="K653" i="22"/>
  <c r="O653" i="22"/>
  <c r="I653" i="22"/>
  <c r="H653" i="22"/>
  <c r="N688" i="22"/>
  <c r="L688" i="22"/>
  <c r="O688" i="22"/>
  <c r="K688" i="22"/>
  <c r="I688" i="22"/>
  <c r="H688" i="22"/>
  <c r="N884" i="22"/>
  <c r="L884" i="22"/>
  <c r="K884" i="22"/>
  <c r="O884" i="22"/>
  <c r="I884" i="22"/>
  <c r="H884" i="22"/>
  <c r="N432" i="22"/>
  <c r="L432" i="22"/>
  <c r="O432" i="22"/>
  <c r="K432" i="22"/>
  <c r="I432" i="22"/>
  <c r="H432" i="22"/>
  <c r="N446" i="22"/>
  <c r="L446" i="22"/>
  <c r="K446" i="22"/>
  <c r="O446" i="22"/>
  <c r="I446" i="22"/>
  <c r="H446" i="22"/>
  <c r="N1045" i="22"/>
  <c r="L1045" i="22"/>
  <c r="O1045" i="22"/>
  <c r="K1045" i="22"/>
  <c r="I1045" i="22"/>
  <c r="H1045" i="22"/>
  <c r="N1162" i="22"/>
  <c r="L1162" i="22"/>
  <c r="K1162" i="22"/>
  <c r="O1162" i="22"/>
  <c r="I1162" i="22"/>
  <c r="H1162" i="22"/>
  <c r="N1144" i="22"/>
  <c r="L1144" i="22"/>
  <c r="O1144" i="22"/>
  <c r="K1144" i="22"/>
  <c r="N1180" i="22"/>
  <c r="L1180" i="22"/>
  <c r="K1180" i="22"/>
  <c r="O1180" i="22"/>
  <c r="N1752" i="22"/>
  <c r="L1752" i="22"/>
  <c r="O1752" i="22"/>
  <c r="K1752" i="22"/>
  <c r="N1453" i="22"/>
  <c r="L1453" i="22"/>
  <c r="K1453" i="22"/>
  <c r="O1453" i="22"/>
  <c r="N973" i="22"/>
  <c r="L973" i="22"/>
  <c r="O973" i="22"/>
  <c r="K973" i="22"/>
  <c r="N1116" i="22"/>
  <c r="L1116" i="22"/>
  <c r="K1116" i="22"/>
  <c r="O1116" i="22"/>
  <c r="I1116" i="22"/>
  <c r="H1116" i="22"/>
  <c r="N1143" i="22"/>
  <c r="L1143" i="22"/>
  <c r="O1143" i="22"/>
  <c r="K1143" i="22"/>
  <c r="I1143" i="22"/>
  <c r="H1143" i="22"/>
  <c r="N637" i="22"/>
  <c r="L637" i="22"/>
  <c r="K637" i="22"/>
  <c r="O637" i="22"/>
  <c r="I637" i="22"/>
  <c r="H637" i="22"/>
  <c r="N1435" i="22"/>
  <c r="L1435" i="22"/>
  <c r="O1435" i="22"/>
  <c r="K1435" i="22"/>
  <c r="N1518" i="22"/>
  <c r="L1518" i="22"/>
  <c r="K1518" i="22"/>
  <c r="O1518" i="22"/>
  <c r="N624" i="22"/>
  <c r="L624" i="22"/>
  <c r="O624" i="22"/>
  <c r="K624" i="22"/>
  <c r="I624" i="22"/>
  <c r="H624" i="22"/>
  <c r="N30" i="22"/>
  <c r="L30" i="22"/>
  <c r="K30" i="22"/>
  <c r="O30" i="22"/>
  <c r="I30" i="22"/>
  <c r="H30" i="22"/>
  <c r="N245" i="22"/>
  <c r="L245" i="22"/>
  <c r="O245" i="22"/>
  <c r="K245" i="22"/>
  <c r="I245" i="22"/>
  <c r="H245" i="22"/>
  <c r="N1427" i="22"/>
  <c r="L1427" i="22"/>
  <c r="K1427" i="22"/>
  <c r="O1427" i="22"/>
  <c r="N141" i="22"/>
  <c r="L141" i="22"/>
  <c r="O141" i="22"/>
  <c r="K141" i="22"/>
  <c r="I141" i="22"/>
  <c r="H141" i="22"/>
  <c r="N504" i="22"/>
  <c r="L504" i="22"/>
  <c r="K504" i="22"/>
  <c r="O504" i="22"/>
  <c r="I504" i="22"/>
  <c r="H504" i="22"/>
  <c r="N1206" i="22"/>
  <c r="L1206" i="22"/>
  <c r="O1206" i="22"/>
  <c r="K1206" i="22"/>
  <c r="I1206" i="22"/>
  <c r="H1206" i="22"/>
  <c r="N2036" i="22"/>
  <c r="L2036" i="22"/>
  <c r="K2036" i="22"/>
  <c r="O2036" i="22"/>
  <c r="N977" i="22"/>
  <c r="L977" i="22"/>
  <c r="O977" i="22"/>
  <c r="K977" i="22"/>
  <c r="I977" i="22"/>
  <c r="H977" i="22"/>
  <c r="N280" i="22"/>
  <c r="L280" i="22"/>
  <c r="K280" i="22"/>
  <c r="O280" i="22"/>
  <c r="I280" i="22"/>
  <c r="H280" i="22"/>
  <c r="N1533" i="22"/>
  <c r="L1533" i="22"/>
  <c r="O1533" i="22"/>
  <c r="K1533" i="22"/>
  <c r="N1920" i="22"/>
  <c r="L1920" i="22"/>
  <c r="K1920" i="22"/>
  <c r="O1920" i="22"/>
  <c r="N2132" i="22"/>
  <c r="L2132" i="22"/>
  <c r="O2132" i="22"/>
  <c r="K2132" i="22"/>
  <c r="I2132" i="22"/>
  <c r="H2132" i="22"/>
  <c r="N1641" i="22"/>
  <c r="L1641" i="22"/>
  <c r="K1641" i="22"/>
  <c r="O1641" i="22"/>
  <c r="N1033" i="22"/>
  <c r="L1033" i="22"/>
  <c r="O1033" i="22"/>
  <c r="K1033" i="22"/>
  <c r="N1635" i="22"/>
  <c r="L1635" i="22"/>
  <c r="K1635" i="22"/>
  <c r="O1635" i="22"/>
  <c r="I1635" i="22"/>
  <c r="H1635" i="22"/>
  <c r="N545" i="22"/>
  <c r="L545" i="22"/>
  <c r="O545" i="22"/>
  <c r="K545" i="22"/>
  <c r="I545" i="22"/>
  <c r="H545" i="22"/>
  <c r="N1501" i="22"/>
  <c r="L1501" i="22"/>
  <c r="K1501" i="22"/>
  <c r="O1501" i="22"/>
  <c r="I1501" i="22"/>
  <c r="H1501" i="22"/>
  <c r="N736" i="22"/>
  <c r="L736" i="22"/>
  <c r="O736" i="22"/>
  <c r="K736" i="22"/>
  <c r="I736" i="22"/>
  <c r="H736" i="22"/>
  <c r="N1613" i="22"/>
  <c r="L1613" i="22"/>
  <c r="K1613" i="22"/>
  <c r="O1613" i="22"/>
  <c r="N289" i="22"/>
  <c r="L289" i="22"/>
  <c r="O289" i="22"/>
  <c r="K289" i="22"/>
  <c r="I289" i="22"/>
  <c r="H289" i="22"/>
  <c r="N1950" i="22"/>
  <c r="L1950" i="22"/>
  <c r="K1950" i="22"/>
  <c r="O1950" i="22"/>
  <c r="I1950" i="22"/>
  <c r="H1950" i="22"/>
  <c r="N84" i="22"/>
  <c r="L84" i="22"/>
  <c r="O84" i="22"/>
  <c r="K84" i="22"/>
  <c r="I84" i="22"/>
  <c r="H84" i="22"/>
  <c r="N1287" i="22"/>
  <c r="L1287" i="22"/>
  <c r="K1287" i="22"/>
  <c r="O1287" i="22"/>
  <c r="N1481" i="22"/>
  <c r="L1481" i="22"/>
  <c r="O1481" i="22"/>
  <c r="K1481" i="22"/>
  <c r="N1163" i="22"/>
  <c r="L1163" i="22"/>
  <c r="K1163" i="22"/>
  <c r="O1163" i="22"/>
  <c r="I1163" i="22"/>
  <c r="H1163" i="22"/>
  <c r="N182" i="22"/>
  <c r="L182" i="22"/>
  <c r="O182" i="22"/>
  <c r="K182" i="22"/>
  <c r="I182" i="22"/>
  <c r="H182" i="22"/>
  <c r="N1272" i="22"/>
  <c r="L1272" i="22"/>
  <c r="K1272" i="22"/>
  <c r="O1272" i="22"/>
  <c r="I1272" i="22"/>
  <c r="H1272" i="22"/>
  <c r="N161" i="22"/>
  <c r="L161" i="22"/>
  <c r="O161" i="22"/>
  <c r="K161" i="22"/>
  <c r="I161" i="22"/>
  <c r="H161" i="22"/>
  <c r="N1916" i="22"/>
  <c r="L1916" i="22"/>
  <c r="K1916" i="22"/>
  <c r="O1916" i="22"/>
  <c r="I1916" i="22"/>
  <c r="H1916" i="22"/>
  <c r="N1865" i="22"/>
  <c r="L1865" i="22"/>
  <c r="O1865" i="22"/>
  <c r="K1865" i="22"/>
  <c r="N170" i="22"/>
  <c r="L170" i="22"/>
  <c r="K170" i="22"/>
  <c r="O170" i="22"/>
  <c r="I170" i="22"/>
  <c r="H170" i="22"/>
  <c r="N433" i="22"/>
  <c r="L433" i="22"/>
  <c r="O433" i="22"/>
  <c r="K433" i="22"/>
  <c r="I433" i="22"/>
  <c r="H433" i="22"/>
  <c r="N1008" i="22"/>
  <c r="L1008" i="22"/>
  <c r="K1008" i="22"/>
  <c r="O1008" i="22"/>
  <c r="N1326" i="22"/>
  <c r="L1326" i="22"/>
  <c r="O1326" i="22"/>
  <c r="K1326" i="22"/>
  <c r="N1650" i="22"/>
  <c r="L1650" i="22"/>
  <c r="K1650" i="22"/>
  <c r="O1650" i="22"/>
  <c r="N966" i="22"/>
  <c r="L966" i="22"/>
  <c r="O966" i="22"/>
  <c r="K966" i="22"/>
  <c r="I966" i="22"/>
  <c r="H966" i="22"/>
  <c r="N2226" i="22"/>
  <c r="L2226" i="22"/>
  <c r="K2226" i="22"/>
  <c r="O2226" i="22"/>
  <c r="N1377" i="22"/>
  <c r="L1377" i="22"/>
  <c r="O1377" i="22"/>
  <c r="K1377" i="22"/>
  <c r="I1377" i="22"/>
  <c r="H1377" i="22"/>
  <c r="N1243" i="22"/>
  <c r="L1243" i="22"/>
  <c r="K1243" i="22"/>
  <c r="O1243" i="22"/>
  <c r="I1243" i="22"/>
  <c r="H1243" i="22"/>
  <c r="N815" i="22"/>
  <c r="L815" i="22"/>
  <c r="O815" i="22"/>
  <c r="K815" i="22"/>
  <c r="I815" i="22"/>
  <c r="H815" i="22"/>
  <c r="N1157" i="22"/>
  <c r="L1157" i="22"/>
  <c r="K1157" i="22"/>
  <c r="O1157" i="22"/>
  <c r="N316" i="22"/>
  <c r="L316" i="22"/>
  <c r="O316" i="22"/>
  <c r="K316" i="22"/>
  <c r="I316" i="22"/>
  <c r="H316" i="22"/>
  <c r="N1637" i="22"/>
  <c r="L1637" i="22"/>
  <c r="K1637" i="22"/>
  <c r="O1637" i="22"/>
  <c r="N1683" i="22"/>
  <c r="L1683" i="22"/>
  <c r="O1683" i="22"/>
  <c r="K1683" i="22"/>
  <c r="N1776" i="22"/>
  <c r="L1776" i="22"/>
  <c r="K1776" i="22"/>
  <c r="O1776" i="22"/>
  <c r="N953" i="22"/>
  <c r="L953" i="22"/>
  <c r="O953" i="22"/>
  <c r="K953" i="22"/>
  <c r="I953" i="22"/>
  <c r="H953" i="22"/>
  <c r="N628" i="22"/>
  <c r="L628" i="22"/>
  <c r="K628" i="22"/>
  <c r="O628" i="22"/>
  <c r="I628" i="22"/>
  <c r="H628" i="22"/>
  <c r="N1084" i="22"/>
  <c r="L1084" i="22"/>
  <c r="O1084" i="22"/>
  <c r="K1084" i="22"/>
  <c r="N463" i="22"/>
  <c r="L463" i="22"/>
  <c r="K463" i="22"/>
  <c r="O463" i="22"/>
  <c r="I463" i="22"/>
  <c r="H463" i="22"/>
  <c r="N198" i="22"/>
  <c r="L198" i="22"/>
  <c r="O198" i="22"/>
  <c r="K198" i="22"/>
  <c r="I198" i="22"/>
  <c r="H198" i="22"/>
  <c r="N2046" i="22"/>
  <c r="L2046" i="22"/>
  <c r="K2046" i="22"/>
  <c r="O2046" i="22"/>
  <c r="I2046" i="22"/>
  <c r="H2046" i="22"/>
  <c r="N2157" i="22"/>
  <c r="L2157" i="22"/>
  <c r="O2157" i="22"/>
  <c r="K2157" i="22"/>
  <c r="N1864" i="22"/>
  <c r="O1864" i="22"/>
  <c r="N1293" i="22"/>
  <c r="L1293" i="22"/>
  <c r="O1293" i="22"/>
  <c r="K1293" i="22"/>
  <c r="N1881" i="22"/>
  <c r="L1881" i="22"/>
  <c r="K1881" i="22"/>
  <c r="O1881" i="22"/>
  <c r="N1765" i="22"/>
  <c r="L1765" i="22"/>
  <c r="O1765" i="22"/>
  <c r="K1765" i="22"/>
  <c r="N341" i="22"/>
  <c r="L341" i="22"/>
  <c r="K341" i="22"/>
  <c r="O341" i="22"/>
  <c r="I341" i="22"/>
  <c r="H341" i="22"/>
  <c r="N1114" i="22"/>
  <c r="L1114" i="22"/>
  <c r="O1114" i="22"/>
  <c r="K1114" i="22"/>
  <c r="I1114" i="22"/>
  <c r="H1114" i="22"/>
  <c r="N1458" i="22"/>
  <c r="L1458" i="22"/>
  <c r="K1458" i="22"/>
  <c r="O1458" i="22"/>
  <c r="N1969" i="22"/>
  <c r="L1969" i="22"/>
  <c r="O1969" i="22"/>
  <c r="K1969" i="22"/>
  <c r="N1630" i="22"/>
  <c r="L1630" i="22"/>
  <c r="K1630" i="22"/>
  <c r="O1630" i="22"/>
  <c r="N1980" i="22"/>
  <c r="L1980" i="22"/>
  <c r="O1980" i="22"/>
  <c r="K1980" i="22"/>
  <c r="N1718" i="22"/>
  <c r="L1718" i="22"/>
  <c r="K1718" i="22"/>
  <c r="O1718" i="22"/>
  <c r="I1718" i="22"/>
  <c r="H1718" i="22"/>
  <c r="N1684" i="22"/>
  <c r="L1684" i="22"/>
  <c r="O1684" i="22"/>
  <c r="K1684" i="22"/>
  <c r="N2217" i="22"/>
  <c r="L2217" i="22"/>
  <c r="K2217" i="22"/>
  <c r="O2217" i="22"/>
  <c r="N1875" i="22"/>
  <c r="L1875" i="22"/>
  <c r="O1875" i="22"/>
  <c r="K1875" i="22"/>
  <c r="N2162" i="22"/>
  <c r="L2162" i="22"/>
  <c r="K2162" i="22"/>
  <c r="O2162" i="22"/>
  <c r="N2138" i="22"/>
  <c r="L2138" i="22"/>
  <c r="O2138" i="22"/>
  <c r="K2138" i="22"/>
  <c r="N1771" i="22"/>
  <c r="L1771" i="22"/>
  <c r="K1771" i="22"/>
  <c r="O1771" i="22"/>
  <c r="I1771" i="22"/>
  <c r="H1771" i="22"/>
  <c r="N1924" i="22"/>
  <c r="L1924" i="22"/>
  <c r="O1924" i="22"/>
  <c r="K1924" i="22"/>
  <c r="N2068" i="22"/>
  <c r="L2068" i="22"/>
  <c r="K2068" i="22"/>
  <c r="O2068" i="22"/>
  <c r="N1791" i="22"/>
  <c r="L1791" i="22"/>
  <c r="O1791" i="22"/>
  <c r="K1791" i="22"/>
  <c r="N2037" i="22"/>
  <c r="L2037" i="22"/>
  <c r="K2037" i="22"/>
  <c r="O2037" i="22"/>
  <c r="N1433" i="22"/>
  <c r="L1433" i="22"/>
  <c r="O1433" i="22"/>
  <c r="K1433" i="22"/>
  <c r="I1433" i="22"/>
  <c r="H1433" i="22"/>
  <c r="N618" i="22"/>
  <c r="L618" i="22"/>
  <c r="K618" i="22"/>
  <c r="O618" i="22"/>
  <c r="I618" i="22"/>
  <c r="H618" i="22"/>
  <c r="N2228" i="22"/>
  <c r="O2228" i="22"/>
  <c r="I2228" i="22"/>
  <c r="H2228" i="22"/>
  <c r="N1960" i="22"/>
  <c r="L1960" i="22"/>
  <c r="K1960" i="22"/>
  <c r="O1960" i="22"/>
  <c r="I1960" i="22"/>
  <c r="H1960" i="22"/>
  <c r="N1867" i="22"/>
  <c r="L1867" i="22"/>
  <c r="O1867" i="22"/>
  <c r="K1867" i="22"/>
  <c r="N1124" i="22"/>
  <c r="L1124" i="22"/>
  <c r="K1124" i="22"/>
  <c r="O1124" i="22"/>
  <c r="I1124" i="22"/>
  <c r="H1124" i="22"/>
  <c r="N799" i="22"/>
  <c r="L799" i="22"/>
  <c r="O799" i="22"/>
  <c r="K799" i="22"/>
  <c r="I799" i="22"/>
  <c r="H799" i="22"/>
  <c r="N1103" i="22"/>
  <c r="L1103" i="22"/>
  <c r="K1103" i="22"/>
  <c r="O1103" i="22"/>
  <c r="N2088" i="22"/>
  <c r="L2088" i="22"/>
  <c r="O2088" i="22"/>
  <c r="K2088" i="22"/>
  <c r="N1355" i="22"/>
  <c r="L1355" i="22"/>
  <c r="K1355" i="22"/>
  <c r="O1355" i="22"/>
  <c r="I1355" i="22"/>
  <c r="H1355" i="22"/>
  <c r="N1483" i="22"/>
  <c r="L1483" i="22"/>
  <c r="O1483" i="22"/>
  <c r="K1483" i="22"/>
  <c r="I1483" i="22"/>
  <c r="H1483" i="22"/>
  <c r="N1963" i="22"/>
  <c r="L1963" i="22"/>
  <c r="K1963" i="22"/>
  <c r="O1963" i="22"/>
  <c r="I1963" i="22"/>
  <c r="H1963" i="22"/>
  <c r="N620" i="22"/>
  <c r="L620" i="22"/>
  <c r="O620" i="22"/>
  <c r="K620" i="22"/>
  <c r="I620" i="22"/>
  <c r="H620" i="22"/>
  <c r="N1883" i="22"/>
  <c r="L1883" i="22"/>
  <c r="K1883" i="22"/>
  <c r="O1883" i="22"/>
  <c r="N1030" i="22"/>
  <c r="L1030" i="22"/>
  <c r="O1030" i="22"/>
  <c r="K1030" i="22"/>
  <c r="N2065" i="22"/>
  <c r="L2065" i="22"/>
  <c r="K2065" i="22"/>
  <c r="O2065" i="22"/>
  <c r="I2065" i="22"/>
  <c r="H2065" i="22"/>
  <c r="N2136" i="22"/>
  <c r="L2136" i="22"/>
  <c r="O2136" i="22"/>
  <c r="K2136" i="22"/>
  <c r="N1890" i="22"/>
  <c r="L1890" i="22"/>
  <c r="K1890" i="22"/>
  <c r="O1890" i="22"/>
  <c r="N2148" i="22"/>
  <c r="L2148" i="22"/>
  <c r="O2148" i="22"/>
  <c r="K2148" i="22"/>
  <c r="N2062" i="22"/>
  <c r="L2062" i="22"/>
  <c r="K2062" i="22"/>
  <c r="O2062" i="22"/>
  <c r="N2084" i="22"/>
  <c r="L2084" i="22"/>
  <c r="O2084" i="22"/>
  <c r="K2084" i="22"/>
  <c r="N2011" i="22"/>
  <c r="L2011" i="22"/>
  <c r="K2011" i="22"/>
  <c r="O2011" i="22"/>
  <c r="N2110" i="22"/>
  <c r="L2110" i="22"/>
  <c r="O2110" i="22"/>
  <c r="K2110" i="22"/>
  <c r="N492" i="22"/>
  <c r="L492" i="22"/>
  <c r="K492" i="22"/>
  <c r="O492" i="22"/>
  <c r="I492" i="22"/>
  <c r="H492" i="22"/>
  <c r="N1764" i="22"/>
  <c r="L1764" i="22"/>
  <c r="O1764" i="22"/>
  <c r="K1764" i="22"/>
  <c r="N2221" i="22"/>
  <c r="O2221" i="22"/>
  <c r="N2130" i="22"/>
  <c r="L2130" i="22"/>
  <c r="K2130" i="22"/>
  <c r="O2130" i="22"/>
  <c r="N1961" i="22"/>
  <c r="L1961" i="22"/>
  <c r="O1961" i="22"/>
  <c r="K1961" i="22"/>
  <c r="I1961" i="22"/>
  <c r="H1961" i="22"/>
  <c r="N2220" i="22"/>
  <c r="L2220" i="22"/>
  <c r="K2220" i="22"/>
  <c r="O2220" i="22"/>
  <c r="N1627" i="22"/>
  <c r="L1627" i="22"/>
  <c r="K1627" i="22"/>
  <c r="O1627" i="22"/>
  <c r="I1627" i="22"/>
  <c r="H1627" i="22"/>
  <c r="N1452" i="22"/>
  <c r="L1452" i="22"/>
  <c r="K1452" i="22"/>
  <c r="I1452" i="22"/>
  <c r="O1452" i="22"/>
  <c r="H1452" i="22"/>
  <c r="N1837" i="22"/>
  <c r="L1837" i="22"/>
  <c r="O1837" i="22"/>
  <c r="K1837" i="22"/>
  <c r="N1964" i="22"/>
  <c r="L1964" i="22"/>
  <c r="K1964" i="22"/>
  <c r="I1964" i="22"/>
  <c r="O1964" i="22"/>
  <c r="H1964" i="22"/>
  <c r="N2236" i="22"/>
  <c r="O2236" i="22"/>
  <c r="I2236" i="22"/>
  <c r="H2236" i="22"/>
  <c r="N1529" i="22"/>
  <c r="L1529" i="22"/>
  <c r="K1529" i="22"/>
  <c r="O1529" i="22"/>
  <c r="N1835" i="22"/>
  <c r="L1835" i="22"/>
  <c r="O1835" i="22"/>
  <c r="K1835" i="22"/>
  <c r="I1835" i="22"/>
  <c r="H1835" i="22"/>
  <c r="N1936" i="22"/>
  <c r="L1936" i="22"/>
  <c r="K1936" i="22"/>
  <c r="O1936" i="22"/>
  <c r="N2238" i="22"/>
  <c r="L2238" i="22"/>
  <c r="K2238" i="22"/>
  <c r="O2238" i="22"/>
  <c r="N1168" i="22"/>
  <c r="L1168" i="22"/>
  <c r="K1168" i="22"/>
  <c r="I1168" i="22"/>
  <c r="O1168" i="22"/>
  <c r="H1168" i="22"/>
  <c r="N1315" i="22"/>
  <c r="L1315" i="22"/>
  <c r="O1315" i="22"/>
  <c r="K1315" i="22"/>
  <c r="I1315" i="22"/>
  <c r="H1315" i="22"/>
  <c r="N2160" i="22"/>
  <c r="L2160" i="22"/>
  <c r="K2160" i="22"/>
  <c r="O2160" i="22"/>
  <c r="N1972" i="22"/>
  <c r="L1972" i="22"/>
  <c r="K1972" i="22"/>
  <c r="O1972" i="22"/>
  <c r="N2225" i="22"/>
  <c r="L2225" i="22"/>
  <c r="K2225" i="22"/>
  <c r="O2225" i="22"/>
  <c r="N2077" i="22"/>
  <c r="O2077" i="22"/>
  <c r="I2077" i="22"/>
  <c r="H2077" i="22"/>
  <c r="N2042" i="22"/>
  <c r="L2042" i="22"/>
  <c r="K2042" i="22"/>
  <c r="O2042" i="22"/>
  <c r="N1888" i="22"/>
  <c r="L1888" i="22"/>
  <c r="K1888" i="22"/>
  <c r="O1888" i="22"/>
  <c r="N2018" i="22"/>
  <c r="L2018" i="22"/>
  <c r="K2018" i="22"/>
  <c r="I2018" i="22"/>
  <c r="O2018" i="22"/>
  <c r="H2018" i="22"/>
  <c r="N1425" i="22"/>
  <c r="L1425" i="22"/>
  <c r="O1425" i="22"/>
  <c r="K1425" i="22"/>
  <c r="N2029" i="22"/>
  <c r="L2029" i="22"/>
  <c r="K2029" i="22"/>
  <c r="O2029" i="22"/>
  <c r="N2019" i="22"/>
  <c r="L2019" i="22"/>
  <c r="K2019" i="22"/>
  <c r="O2019" i="22"/>
  <c r="N1035" i="22"/>
  <c r="L1035" i="22"/>
  <c r="K1035" i="22"/>
  <c r="O1035" i="22"/>
  <c r="N1313" i="22"/>
  <c r="L1313" i="22"/>
  <c r="O1313" i="22"/>
  <c r="K1313" i="22"/>
  <c r="N2158" i="22"/>
  <c r="L2158" i="22"/>
  <c r="K2158" i="22"/>
  <c r="O2158" i="22"/>
  <c r="N1779" i="22"/>
  <c r="L1779" i="22"/>
  <c r="K1779" i="22"/>
  <c r="O1779" i="22"/>
  <c r="N2204" i="22"/>
  <c r="O2204" i="22"/>
  <c r="I2204" i="22"/>
  <c r="H2204" i="22"/>
  <c r="N1557" i="22"/>
  <c r="O1557" i="22"/>
  <c r="L1557" i="22"/>
  <c r="I1557" i="22"/>
  <c r="K1557" i="22"/>
  <c r="H1557" i="22"/>
  <c r="N1384" i="22"/>
  <c r="O1384" i="22"/>
  <c r="L1384" i="22"/>
  <c r="I1384" i="22"/>
  <c r="K1384" i="22"/>
  <c r="H1384" i="22"/>
  <c r="N1037" i="22"/>
  <c r="O1037" i="22"/>
  <c r="L1037" i="22"/>
  <c r="I1037" i="22"/>
  <c r="K1037" i="22"/>
  <c r="H1037" i="22"/>
  <c r="N1437" i="22"/>
  <c r="O1437" i="22"/>
  <c r="L1437" i="22"/>
  <c r="I1437" i="22"/>
  <c r="K1437" i="22"/>
  <c r="H1437" i="22"/>
  <c r="N1600" i="22"/>
  <c r="O1600" i="22"/>
  <c r="L1600" i="22"/>
  <c r="K1600" i="22"/>
  <c r="N1824" i="22"/>
  <c r="O1824" i="22"/>
  <c r="L1824" i="22"/>
  <c r="K1824" i="22"/>
  <c r="N1670" i="22"/>
  <c r="O1670" i="22"/>
  <c r="L1670" i="22"/>
  <c r="I1670" i="22"/>
  <c r="K1670" i="22"/>
  <c r="H1670" i="22"/>
  <c r="N818" i="22"/>
  <c r="O818" i="22"/>
  <c r="L818" i="22"/>
  <c r="K818" i="22"/>
  <c r="N2152" i="22"/>
  <c r="O2152" i="22"/>
  <c r="L2152" i="22"/>
  <c r="K2152" i="22"/>
  <c r="N1952" i="22"/>
  <c r="O1952" i="22"/>
  <c r="N1612" i="22"/>
  <c r="O1612" i="22"/>
  <c r="L1612" i="22"/>
  <c r="K1612" i="22"/>
  <c r="N1735" i="22"/>
  <c r="O1735" i="22"/>
  <c r="L1735" i="22"/>
  <c r="K1735" i="22"/>
  <c r="N2003" i="22"/>
  <c r="O2003" i="22"/>
  <c r="L2003" i="22"/>
  <c r="K2003" i="22"/>
  <c r="N2151" i="22"/>
  <c r="O2151" i="22"/>
  <c r="L2151" i="22"/>
  <c r="K2151" i="22"/>
  <c r="N1671" i="22"/>
  <c r="O1671" i="22"/>
  <c r="L1671" i="22"/>
  <c r="K1671" i="22"/>
  <c r="N1489" i="22"/>
  <c r="O1489" i="22"/>
  <c r="L1489" i="22"/>
  <c r="I1489" i="22"/>
  <c r="K1489" i="22"/>
  <c r="H1489" i="22"/>
  <c r="N682" i="22"/>
  <c r="O682" i="22"/>
  <c r="L682" i="22"/>
  <c r="K682" i="22"/>
  <c r="N2227" i="22"/>
  <c r="O2227" i="22"/>
  <c r="L2227" i="22"/>
  <c r="K2227" i="22"/>
  <c r="I2227" i="22"/>
  <c r="H2227" i="22"/>
  <c r="N924" i="22"/>
  <c r="L924" i="22"/>
  <c r="O924" i="22"/>
  <c r="K924" i="22"/>
  <c r="N1900" i="22"/>
  <c r="O1900" i="22"/>
  <c r="L1900" i="22"/>
  <c r="K1900" i="22"/>
  <c r="N1982" i="22"/>
  <c r="L1982" i="22"/>
  <c r="O1982" i="22"/>
  <c r="K1982" i="22"/>
  <c r="N722" i="22"/>
  <c r="O722" i="22"/>
  <c r="L722" i="22"/>
  <c r="K722" i="22"/>
  <c r="I722" i="22"/>
  <c r="H722" i="22"/>
  <c r="N1202" i="22"/>
  <c r="L1202" i="22"/>
  <c r="O1202" i="22"/>
  <c r="K1202" i="22"/>
  <c r="I1202" i="22"/>
  <c r="H1202" i="22"/>
  <c r="N1165" i="22"/>
  <c r="O1165" i="22"/>
  <c r="L1165" i="22"/>
  <c r="K1165" i="22"/>
  <c r="I1165" i="22"/>
  <c r="H1165" i="22"/>
  <c r="N2200" i="22"/>
  <c r="L2200" i="22"/>
  <c r="O2200" i="22"/>
  <c r="K2200" i="22"/>
  <c r="I2200" i="22"/>
  <c r="H2200" i="22"/>
  <c r="N88" i="22"/>
  <c r="O88" i="22"/>
  <c r="L88" i="22"/>
  <c r="K88" i="22"/>
  <c r="I88" i="22"/>
  <c r="H88" i="22"/>
  <c r="N586" i="22"/>
  <c r="L586" i="22"/>
  <c r="O586" i="22"/>
  <c r="K586" i="22"/>
  <c r="I586" i="22"/>
  <c r="H586" i="22"/>
  <c r="N2195" i="22"/>
  <c r="O2195" i="22"/>
  <c r="L2195" i="22"/>
  <c r="K2195" i="22"/>
  <c r="N1589" i="22"/>
  <c r="L1589" i="22"/>
  <c r="O1589" i="22"/>
  <c r="K1589" i="22"/>
  <c r="I1589" i="22"/>
  <c r="H1589" i="22"/>
  <c r="N1716" i="22"/>
  <c r="O1716" i="22"/>
  <c r="L1716" i="22"/>
  <c r="K1716" i="22"/>
  <c r="N2120" i="22"/>
  <c r="L2120" i="22"/>
  <c r="O2120" i="22"/>
  <c r="K2120" i="22"/>
  <c r="I2120" i="22"/>
  <c r="H2120" i="22"/>
  <c r="N1655" i="22"/>
  <c r="O1655" i="22"/>
  <c r="L1655" i="22"/>
  <c r="K1655" i="22"/>
  <c r="N1681" i="22"/>
  <c r="L1681" i="22"/>
  <c r="O1681" i="22"/>
  <c r="K1681" i="22"/>
  <c r="N1958" i="22"/>
  <c r="O1958" i="22"/>
  <c r="L1958" i="22"/>
  <c r="K1958" i="22"/>
  <c r="N459" i="22"/>
  <c r="L459" i="22"/>
  <c r="O459" i="22"/>
  <c r="K459" i="22"/>
  <c r="I459" i="22"/>
  <c r="H459" i="22"/>
  <c r="N1836" i="22"/>
  <c r="O1836" i="22"/>
  <c r="L1836" i="22"/>
  <c r="K1836" i="22"/>
  <c r="I1836" i="22"/>
  <c r="H1836" i="22"/>
  <c r="N598" i="22"/>
  <c r="L598" i="22"/>
  <c r="O598" i="22"/>
  <c r="K598" i="22"/>
  <c r="I598" i="22"/>
  <c r="H598" i="22"/>
  <c r="N147" i="22"/>
  <c r="O147" i="22"/>
  <c r="L147" i="22"/>
  <c r="K147" i="22"/>
  <c r="I147" i="22"/>
  <c r="H147" i="22"/>
  <c r="N537" i="22"/>
  <c r="L537" i="22"/>
  <c r="O537" i="22"/>
  <c r="K537" i="22"/>
  <c r="I537" i="22"/>
  <c r="H537" i="22"/>
  <c r="N482" i="22"/>
  <c r="O482" i="22"/>
  <c r="L482" i="22"/>
  <c r="K482" i="22"/>
  <c r="I482" i="22"/>
  <c r="H482" i="22"/>
  <c r="N385" i="22"/>
  <c r="L385" i="22"/>
  <c r="O385" i="22"/>
  <c r="K385" i="22"/>
  <c r="I385" i="22"/>
  <c r="H385" i="22"/>
  <c r="N303" i="22"/>
  <c r="O303" i="22"/>
  <c r="L303" i="22"/>
  <c r="K303" i="22"/>
  <c r="I303" i="22"/>
  <c r="H303" i="22"/>
  <c r="N585" i="22"/>
  <c r="O585" i="22"/>
  <c r="L585" i="22"/>
  <c r="K585" i="22"/>
  <c r="I585" i="22"/>
  <c r="H585" i="22"/>
  <c r="N1300" i="22"/>
  <c r="L1300" i="22"/>
  <c r="O1300" i="22"/>
  <c r="K1300" i="22"/>
  <c r="I1300" i="22"/>
  <c r="H1300" i="22"/>
  <c r="N1579" i="22"/>
  <c r="O1579" i="22"/>
  <c r="L1579" i="22"/>
  <c r="K1579" i="22"/>
  <c r="N756" i="22"/>
  <c r="L756" i="22"/>
  <c r="O756" i="22"/>
  <c r="K756" i="22"/>
  <c r="I756" i="22"/>
  <c r="H756" i="22"/>
  <c r="N766" i="22"/>
  <c r="O766" i="22"/>
  <c r="L766" i="22"/>
  <c r="K766" i="22"/>
  <c r="I766" i="22"/>
  <c r="H766" i="22"/>
  <c r="N116" i="22"/>
  <c r="L116" i="22"/>
  <c r="O116" i="22"/>
  <c r="K116" i="22"/>
  <c r="I116" i="22"/>
  <c r="H116" i="22"/>
  <c r="N73" i="22"/>
  <c r="O73" i="22"/>
  <c r="L73" i="22"/>
  <c r="K73" i="22"/>
  <c r="I73" i="22"/>
  <c r="H73" i="22"/>
  <c r="N600" i="22"/>
  <c r="L600" i="22"/>
  <c r="O600" i="22"/>
  <c r="K600" i="22"/>
  <c r="I600" i="22"/>
  <c r="H600" i="22"/>
  <c r="N149" i="22"/>
  <c r="O149" i="22"/>
  <c r="L149" i="22"/>
  <c r="K149" i="22"/>
  <c r="I149" i="22"/>
  <c r="H149" i="22"/>
  <c r="N124" i="22"/>
  <c r="L124" i="22"/>
  <c r="O124" i="22"/>
  <c r="K124" i="22"/>
  <c r="I124" i="22"/>
  <c r="H124" i="22"/>
  <c r="N1094" i="22"/>
  <c r="O1094" i="22"/>
  <c r="L1094" i="22"/>
  <c r="K1094" i="22"/>
  <c r="I1094" i="22"/>
  <c r="H1094" i="22"/>
  <c r="N1195" i="22"/>
  <c r="L1195" i="22"/>
  <c r="O1195" i="22"/>
  <c r="K1195" i="22"/>
  <c r="I1195" i="22"/>
  <c r="H1195" i="22"/>
  <c r="N1629" i="22"/>
  <c r="O1629" i="22"/>
  <c r="L1629" i="22"/>
  <c r="K1629" i="22"/>
  <c r="N1233" i="22"/>
  <c r="L1233" i="22"/>
  <c r="O1233" i="22"/>
  <c r="K1233" i="22"/>
  <c r="I1233" i="22"/>
  <c r="H1233" i="22"/>
  <c r="N204" i="22"/>
  <c r="O204" i="22"/>
  <c r="L204" i="22"/>
  <c r="K204" i="22"/>
  <c r="I204" i="22"/>
  <c r="H204" i="22"/>
  <c r="N709" i="22"/>
  <c r="L709" i="22"/>
  <c r="O709" i="22"/>
  <c r="K709" i="22"/>
  <c r="N990" i="22"/>
  <c r="O990" i="22"/>
  <c r="L990" i="22"/>
  <c r="K990" i="22"/>
  <c r="I990" i="22"/>
  <c r="H990" i="22"/>
  <c r="N304" i="22"/>
  <c r="L304" i="22"/>
  <c r="O304" i="22"/>
  <c r="K304" i="22"/>
  <c r="I304" i="22"/>
  <c r="H304" i="22"/>
  <c r="N1222" i="22"/>
  <c r="O1222" i="22"/>
  <c r="L1222" i="22"/>
  <c r="K1222" i="22"/>
  <c r="I1222" i="22"/>
  <c r="H1222" i="22"/>
  <c r="N743" i="22"/>
  <c r="L743" i="22"/>
  <c r="O743" i="22"/>
  <c r="K743" i="22"/>
  <c r="I743" i="22"/>
  <c r="H743" i="22"/>
  <c r="N773" i="22"/>
  <c r="O773" i="22"/>
  <c r="L773" i="22"/>
  <c r="K773" i="22"/>
  <c r="I773" i="22"/>
  <c r="H773" i="22"/>
  <c r="N1429" i="22"/>
  <c r="L1429" i="22"/>
  <c r="O1429" i="22"/>
  <c r="K1429" i="22"/>
  <c r="I1429" i="22"/>
  <c r="H1429" i="22"/>
  <c r="N732" i="22"/>
  <c r="O732" i="22"/>
  <c r="L732" i="22"/>
  <c r="K732" i="22"/>
  <c r="I732" i="22"/>
  <c r="H732" i="22"/>
  <c r="N134" i="22"/>
  <c r="L134" i="22"/>
  <c r="O134" i="22"/>
  <c r="K134" i="22"/>
  <c r="I134" i="22"/>
  <c r="H134" i="22"/>
  <c r="N1711" i="22"/>
  <c r="O1711" i="22"/>
  <c r="L1711" i="22"/>
  <c r="K1711" i="22"/>
  <c r="N1268" i="22"/>
  <c r="L1268" i="22"/>
  <c r="O1268" i="22"/>
  <c r="K1268" i="22"/>
  <c r="I1268" i="22"/>
  <c r="H1268" i="22"/>
  <c r="N1086" i="22"/>
  <c r="O1086" i="22"/>
  <c r="L1086" i="22"/>
  <c r="K1086" i="22"/>
  <c r="N1322" i="22"/>
  <c r="L1322" i="22"/>
  <c r="O1322" i="22"/>
  <c r="K1322" i="22"/>
  <c r="I1322" i="22"/>
  <c r="H1322" i="22"/>
  <c r="N1145" i="22"/>
  <c r="O1145" i="22"/>
  <c r="L1145" i="22"/>
  <c r="K1145" i="22"/>
  <c r="I1145" i="22"/>
  <c r="H1145" i="22"/>
  <c r="N1759" i="22"/>
  <c r="L1759" i="22"/>
  <c r="O1759" i="22"/>
  <c r="K1759" i="22"/>
  <c r="N988" i="22"/>
  <c r="O988" i="22"/>
  <c r="L988" i="22"/>
  <c r="K988" i="22"/>
  <c r="N702" i="22"/>
  <c r="L702" i="22"/>
  <c r="O702" i="22"/>
  <c r="K702" i="22"/>
  <c r="I702" i="22"/>
  <c r="H702" i="22"/>
  <c r="N931" i="22"/>
  <c r="O931" i="22"/>
  <c r="L931" i="22"/>
  <c r="K931" i="22"/>
  <c r="I931" i="22"/>
  <c r="H931" i="22"/>
  <c r="N471" i="22"/>
  <c r="L471" i="22"/>
  <c r="O471" i="22"/>
  <c r="K471" i="22"/>
  <c r="I471" i="22"/>
  <c r="H471" i="22"/>
  <c r="N804" i="22"/>
  <c r="O804" i="22"/>
  <c r="L804" i="22"/>
  <c r="K804" i="22"/>
  <c r="I804" i="22"/>
  <c r="H804" i="22"/>
  <c r="N1164" i="22"/>
  <c r="L1164" i="22"/>
  <c r="O1164" i="22"/>
  <c r="K1164" i="22"/>
  <c r="N1392" i="22"/>
  <c r="O1392" i="22"/>
  <c r="L1392" i="22"/>
  <c r="K1392" i="22"/>
  <c r="I1392" i="22"/>
  <c r="H1392" i="22"/>
  <c r="N50" i="22"/>
  <c r="L50" i="22"/>
  <c r="O50" i="22"/>
  <c r="K50" i="22"/>
  <c r="I50" i="22"/>
  <c r="H50" i="22"/>
  <c r="N1147" i="22"/>
  <c r="O1147" i="22"/>
  <c r="L1147" i="22"/>
  <c r="K1147" i="22"/>
  <c r="I1147" i="22"/>
  <c r="H1147" i="22"/>
  <c r="N333" i="22"/>
  <c r="L333" i="22"/>
  <c r="O333" i="22"/>
  <c r="K333" i="22"/>
  <c r="I333" i="22"/>
  <c r="H333" i="22"/>
  <c r="N52" i="22"/>
  <c r="O52" i="22"/>
  <c r="L52" i="22"/>
  <c r="K52" i="22"/>
  <c r="I52" i="22"/>
  <c r="H52" i="22"/>
  <c r="N614" i="22"/>
  <c r="L614" i="22"/>
  <c r="O614" i="22"/>
  <c r="K614" i="22"/>
  <c r="I614" i="22"/>
  <c r="H614" i="22"/>
  <c r="N300" i="22"/>
  <c r="O300" i="22"/>
  <c r="L300" i="22"/>
  <c r="K300" i="22"/>
  <c r="I300" i="22"/>
  <c r="H300" i="22"/>
  <c r="N983" i="22"/>
  <c r="L983" i="22"/>
  <c r="O983" i="22"/>
  <c r="K983" i="22"/>
  <c r="I983" i="22"/>
  <c r="H983" i="22"/>
  <c r="N668" i="22"/>
  <c r="O668" i="22"/>
  <c r="L668" i="22"/>
  <c r="K668" i="22"/>
  <c r="I668" i="22"/>
  <c r="H668" i="22"/>
  <c r="N1269" i="22"/>
  <c r="L1269" i="22"/>
  <c r="O1269" i="22"/>
  <c r="K1269" i="22"/>
  <c r="I1269" i="22"/>
  <c r="H1269" i="22"/>
  <c r="N360" i="22"/>
  <c r="O360" i="22"/>
  <c r="L360" i="22"/>
  <c r="K360" i="22"/>
  <c r="I360" i="22"/>
  <c r="H360" i="22"/>
  <c r="N60" i="22"/>
  <c r="L60" i="22"/>
  <c r="O60" i="22"/>
  <c r="K60" i="22"/>
  <c r="I60" i="22"/>
  <c r="H60" i="22"/>
  <c r="N1659" i="22"/>
  <c r="O1659" i="22"/>
  <c r="L1659" i="22"/>
  <c r="K1659" i="22"/>
  <c r="I1659" i="22"/>
  <c r="H1659" i="22"/>
  <c r="N695" i="22"/>
  <c r="L695" i="22"/>
  <c r="O695" i="22"/>
  <c r="K695" i="22"/>
  <c r="I695" i="22"/>
  <c r="H695" i="22"/>
  <c r="N1839" i="22"/>
  <c r="O1839" i="22"/>
  <c r="L1839" i="22"/>
  <c r="K1839" i="22"/>
  <c r="N602" i="22"/>
  <c r="L602" i="22"/>
  <c r="O602" i="22"/>
  <c r="K602" i="22"/>
  <c r="I602" i="22"/>
  <c r="H602" i="22"/>
  <c r="N1454" i="22"/>
  <c r="O1454" i="22"/>
  <c r="L1454" i="22"/>
  <c r="K1454" i="22"/>
  <c r="N27" i="22"/>
  <c r="L27" i="22"/>
  <c r="O27" i="22"/>
  <c r="K27" i="22"/>
  <c r="I27" i="22"/>
  <c r="H27" i="22"/>
  <c r="N389" i="22"/>
  <c r="O389" i="22"/>
  <c r="L389" i="22"/>
  <c r="K389" i="22"/>
  <c r="I389" i="22"/>
  <c r="H389" i="22"/>
  <c r="N1210" i="22"/>
  <c r="L1210" i="22"/>
  <c r="O1210" i="22"/>
  <c r="K1210" i="22"/>
  <c r="I1210" i="22"/>
  <c r="H1210" i="22"/>
  <c r="N262" i="22"/>
  <c r="O262" i="22"/>
  <c r="L262" i="22"/>
  <c r="K262" i="22"/>
  <c r="I262" i="22"/>
  <c r="H262" i="22"/>
  <c r="N1609" i="22"/>
  <c r="L1609" i="22"/>
  <c r="O1609" i="22"/>
  <c r="K1609" i="22"/>
  <c r="N98" i="22"/>
  <c r="O98" i="22"/>
  <c r="L98" i="22"/>
  <c r="K98" i="22"/>
  <c r="I98" i="22"/>
  <c r="H98" i="22"/>
  <c r="N10" i="22"/>
  <c r="L10" i="22"/>
  <c r="O10" i="22"/>
  <c r="K10" i="22"/>
  <c r="I10" i="22"/>
  <c r="H10" i="22"/>
  <c r="N117" i="22"/>
  <c r="O117" i="22"/>
  <c r="L117" i="22"/>
  <c r="K117" i="22"/>
  <c r="I117" i="22"/>
  <c r="H117" i="22"/>
  <c r="N74" i="22"/>
  <c r="L74" i="22"/>
  <c r="O74" i="22"/>
  <c r="K74" i="22"/>
  <c r="I74" i="22"/>
  <c r="H74" i="22"/>
  <c r="N554" i="22"/>
  <c r="O554" i="22"/>
  <c r="L554" i="22"/>
  <c r="K554" i="22"/>
  <c r="I554" i="22"/>
  <c r="H554" i="22"/>
  <c r="N1386" i="22"/>
  <c r="L1386" i="22"/>
  <c r="O1386" i="22"/>
  <c r="K1386" i="22"/>
  <c r="I1386" i="22"/>
  <c r="H1386" i="22"/>
  <c r="N51" i="22"/>
  <c r="O51" i="22"/>
  <c r="L51" i="22"/>
  <c r="K51" i="22"/>
  <c r="I51" i="22"/>
  <c r="H51" i="22"/>
  <c r="N429" i="22"/>
  <c r="L429" i="22"/>
  <c r="O429" i="22"/>
  <c r="K429" i="22"/>
  <c r="I429" i="22"/>
  <c r="H429" i="22"/>
  <c r="N135" i="22"/>
  <c r="O135" i="22"/>
  <c r="L135" i="22"/>
  <c r="K135" i="22"/>
  <c r="I135" i="22"/>
  <c r="H135" i="22"/>
  <c r="N345" i="22"/>
  <c r="L345" i="22"/>
  <c r="O345" i="22"/>
  <c r="K345" i="22"/>
  <c r="I345" i="22"/>
  <c r="H345" i="22"/>
  <c r="N1599" i="22"/>
  <c r="O1599" i="22"/>
  <c r="L1599" i="22"/>
  <c r="K1599" i="22"/>
  <c r="I1599" i="22"/>
  <c r="H1599" i="22"/>
  <c r="N865" i="22"/>
  <c r="L865" i="22"/>
  <c r="O865" i="22"/>
  <c r="K865" i="22"/>
  <c r="I865" i="22"/>
  <c r="H865" i="22"/>
  <c r="N1026" i="22"/>
  <c r="O1026" i="22"/>
  <c r="L1026" i="22"/>
  <c r="K1026" i="22"/>
  <c r="I1026" i="22"/>
  <c r="H1026" i="22"/>
  <c r="N1219" i="22"/>
  <c r="L1219" i="22"/>
  <c r="O1219" i="22"/>
  <c r="K1219" i="22"/>
  <c r="I1219" i="22"/>
  <c r="H1219" i="22"/>
  <c r="N1814" i="22"/>
  <c r="O1814" i="22"/>
  <c r="L1814" i="22"/>
  <c r="K1814" i="22"/>
  <c r="N1666" i="22"/>
  <c r="L1666" i="22"/>
  <c r="O1666" i="22"/>
  <c r="K1666" i="22"/>
  <c r="N39" i="22"/>
  <c r="O39" i="22"/>
  <c r="L39" i="22"/>
  <c r="K39" i="22"/>
  <c r="I39" i="22"/>
  <c r="H39" i="22"/>
  <c r="N523" i="22"/>
  <c r="L523" i="22"/>
  <c r="O523" i="22"/>
  <c r="K523" i="22"/>
  <c r="I523" i="22"/>
  <c r="H523" i="22"/>
  <c r="N1594" i="22"/>
  <c r="O1594" i="22"/>
  <c r="L1594" i="22"/>
  <c r="K1594" i="22"/>
  <c r="N963" i="22"/>
  <c r="L963" i="22"/>
  <c r="O963" i="22"/>
  <c r="K963" i="22"/>
  <c r="I963" i="22"/>
  <c r="H963" i="22"/>
  <c r="N582" i="22"/>
  <c r="O582" i="22"/>
  <c r="L582" i="22"/>
  <c r="K582" i="22"/>
  <c r="I582" i="22"/>
  <c r="H582" i="22"/>
  <c r="N643" i="22"/>
  <c r="L643" i="22"/>
  <c r="O643" i="22"/>
  <c r="K643" i="22"/>
  <c r="I643" i="22"/>
  <c r="H643" i="22"/>
  <c r="N1108" i="22"/>
  <c r="O1108" i="22"/>
  <c r="L1108" i="22"/>
  <c r="K1108" i="22"/>
  <c r="I1108" i="22"/>
  <c r="H1108" i="22"/>
  <c r="N130" i="22"/>
  <c r="L130" i="22"/>
  <c r="O130" i="22"/>
  <c r="K130" i="22"/>
  <c r="I130" i="22"/>
  <c r="H130" i="22"/>
  <c r="N426" i="22"/>
  <c r="O426" i="22"/>
  <c r="L426" i="22"/>
  <c r="K426" i="22"/>
  <c r="I426" i="22"/>
  <c r="H426" i="22"/>
  <c r="N1907" i="22"/>
  <c r="L1907" i="22"/>
  <c r="O1907" i="22"/>
  <c r="K1907" i="22"/>
  <c r="N1176" i="22"/>
  <c r="O1176" i="22"/>
  <c r="L1176" i="22"/>
  <c r="K1176" i="22"/>
  <c r="I1176" i="22"/>
  <c r="H1176" i="22"/>
  <c r="N145" i="22"/>
  <c r="L145" i="22"/>
  <c r="O145" i="22"/>
  <c r="K145" i="22"/>
  <c r="I145" i="22"/>
  <c r="H145" i="22"/>
  <c r="N1441" i="22"/>
  <c r="O1441" i="22"/>
  <c r="L1441" i="22"/>
  <c r="K1441" i="22"/>
  <c r="I1441" i="22"/>
  <c r="H1441" i="22"/>
  <c r="N970" i="22"/>
  <c r="L970" i="22"/>
  <c r="O970" i="22"/>
  <c r="K970" i="22"/>
  <c r="I970" i="22"/>
  <c r="H970" i="22"/>
  <c r="N1678" i="22"/>
  <c r="O1678" i="22"/>
  <c r="L1678" i="22"/>
  <c r="K1678" i="22"/>
  <c r="I1678" i="22"/>
  <c r="H1678" i="22"/>
  <c r="N801" i="22"/>
  <c r="L801" i="22"/>
  <c r="O801" i="22"/>
  <c r="K801" i="22"/>
  <c r="I801" i="22"/>
  <c r="H801" i="22"/>
  <c r="N890" i="22"/>
  <c r="O890" i="22"/>
  <c r="L890" i="22"/>
  <c r="K890" i="22"/>
  <c r="I890" i="22"/>
  <c r="H890" i="22"/>
  <c r="N1011" i="22"/>
  <c r="L1011" i="22"/>
  <c r="O1011" i="22"/>
  <c r="K1011" i="22"/>
  <c r="I1011" i="22"/>
  <c r="H1011" i="22"/>
  <c r="N1017" i="22"/>
  <c r="O1017" i="22"/>
  <c r="L1017" i="22"/>
  <c r="K1017" i="22"/>
  <c r="I1017" i="22"/>
  <c r="H1017" i="22"/>
  <c r="N882" i="22"/>
  <c r="L882" i="22"/>
  <c r="O882" i="22"/>
  <c r="K882" i="22"/>
  <c r="I882" i="22"/>
  <c r="H882" i="22"/>
  <c r="N1265" i="22"/>
  <c r="O1265" i="22"/>
  <c r="L1265" i="22"/>
  <c r="K1265" i="22"/>
  <c r="I1265" i="22"/>
  <c r="H1265" i="22"/>
  <c r="N369" i="22"/>
  <c r="L369" i="22"/>
  <c r="O369" i="22"/>
  <c r="K369" i="22"/>
  <c r="I369" i="22"/>
  <c r="H369" i="22"/>
  <c r="N951" i="22"/>
  <c r="O951" i="22"/>
  <c r="L951" i="22"/>
  <c r="K951" i="22"/>
  <c r="I951" i="22"/>
  <c r="H951" i="22"/>
  <c r="N1128" i="22"/>
  <c r="L1128" i="22"/>
  <c r="O1128" i="22"/>
  <c r="K1128" i="22"/>
  <c r="N886" i="22"/>
  <c r="O886" i="22"/>
  <c r="L886" i="22"/>
  <c r="K886" i="22"/>
  <c r="I886" i="22"/>
  <c r="H886" i="22"/>
  <c r="N613" i="22"/>
  <c r="L613" i="22"/>
  <c r="O613" i="22"/>
  <c r="K613" i="22"/>
  <c r="I613" i="22"/>
  <c r="H613" i="22"/>
  <c r="N154" i="22"/>
  <c r="O154" i="22"/>
  <c r="L154" i="22"/>
  <c r="K154" i="22"/>
  <c r="I154" i="22"/>
  <c r="H154" i="22"/>
  <c r="N549" i="22"/>
  <c r="L549" i="22"/>
  <c r="O549" i="22"/>
  <c r="K549" i="22"/>
  <c r="N186" i="22"/>
  <c r="O186" i="22"/>
  <c r="L186" i="22"/>
  <c r="K186" i="22"/>
  <c r="I186" i="22"/>
  <c r="H186" i="22"/>
  <c r="N1317" i="22"/>
  <c r="L1317" i="22"/>
  <c r="O1317" i="22"/>
  <c r="K1317" i="22"/>
  <c r="I1317" i="22"/>
  <c r="H1317" i="22"/>
  <c r="N407" i="22"/>
  <c r="O407" i="22"/>
  <c r="L407" i="22"/>
  <c r="K407" i="22"/>
  <c r="I407" i="22"/>
  <c r="H407" i="22"/>
  <c r="N1096" i="22"/>
  <c r="L1096" i="22"/>
  <c r="O1096" i="22"/>
  <c r="K1096" i="22"/>
  <c r="I1096" i="22"/>
  <c r="H1096" i="22"/>
  <c r="N987" i="22"/>
  <c r="O987" i="22"/>
  <c r="L987" i="22"/>
  <c r="K987" i="22"/>
  <c r="I987" i="22"/>
  <c r="H987" i="22"/>
  <c r="N1040" i="22"/>
  <c r="L1040" i="22"/>
  <c r="O1040" i="22"/>
  <c r="K1040" i="22"/>
  <c r="N1411" i="22"/>
  <c r="O1411" i="22"/>
  <c r="L1411" i="22"/>
  <c r="K1411" i="22"/>
  <c r="I1411" i="22"/>
  <c r="H1411" i="22"/>
  <c r="N465" i="22"/>
  <c r="L465" i="22"/>
  <c r="O465" i="22"/>
  <c r="K465" i="22"/>
  <c r="I465" i="22"/>
  <c r="H465" i="22"/>
  <c r="N911" i="22"/>
  <c r="O911" i="22"/>
  <c r="L911" i="22"/>
  <c r="K911" i="22"/>
  <c r="I911" i="22"/>
  <c r="H911" i="22"/>
  <c r="N1937" i="22"/>
  <c r="L1937" i="22"/>
  <c r="O1937" i="22"/>
  <c r="K1937" i="22"/>
  <c r="N467" i="22"/>
  <c r="O467" i="22"/>
  <c r="L467" i="22"/>
  <c r="K467" i="22"/>
  <c r="I467" i="22"/>
  <c r="H467" i="22"/>
  <c r="N883" i="22"/>
  <c r="L883" i="22"/>
  <c r="O883" i="22"/>
  <c r="K883" i="22"/>
  <c r="I883" i="22"/>
  <c r="H883" i="22"/>
  <c r="N1166" i="22"/>
  <c r="O1166" i="22"/>
  <c r="L1166" i="22"/>
  <c r="K1166" i="22"/>
  <c r="I1166" i="22"/>
  <c r="H1166" i="22"/>
  <c r="N1211" i="22"/>
  <c r="L1211" i="22"/>
  <c r="O1211" i="22"/>
  <c r="K1211" i="22"/>
  <c r="I1211" i="22"/>
  <c r="H1211" i="22"/>
  <c r="N564" i="22"/>
  <c r="O564" i="22"/>
  <c r="L564" i="22"/>
  <c r="K564" i="22"/>
  <c r="I564" i="22"/>
  <c r="H564" i="22"/>
  <c r="N979" i="22"/>
  <c r="L979" i="22"/>
  <c r="O979" i="22"/>
  <c r="K979" i="22"/>
  <c r="I979" i="22"/>
  <c r="H979" i="22"/>
  <c r="N994" i="22"/>
  <c r="O994" i="22"/>
  <c r="L994" i="22"/>
  <c r="K994" i="22"/>
  <c r="I994" i="22"/>
  <c r="H994" i="22"/>
  <c r="N913" i="22"/>
  <c r="L913" i="22"/>
  <c r="O913" i="22"/>
  <c r="K913" i="22"/>
  <c r="I913" i="22"/>
  <c r="H913" i="22"/>
  <c r="N1015" i="22"/>
  <c r="O1015" i="22"/>
  <c r="L1015" i="22"/>
  <c r="K1015" i="22"/>
  <c r="N870" i="22"/>
  <c r="L870" i="22"/>
  <c r="O870" i="22"/>
  <c r="K870" i="22"/>
  <c r="N1605" i="22"/>
  <c r="O1605" i="22"/>
  <c r="L1605" i="22"/>
  <c r="K1605" i="22"/>
  <c r="I1605" i="22"/>
  <c r="H1605" i="22"/>
  <c r="N265" i="22"/>
  <c r="L265" i="22"/>
  <c r="O265" i="22"/>
  <c r="K265" i="22"/>
  <c r="I265" i="22"/>
  <c r="H265" i="22"/>
  <c r="N855" i="22"/>
  <c r="O855" i="22"/>
  <c r="L855" i="22"/>
  <c r="K855" i="22"/>
  <c r="N404" i="22"/>
  <c r="L404" i="22"/>
  <c r="O404" i="22"/>
  <c r="K404" i="22"/>
  <c r="I404" i="22"/>
  <c r="H404" i="22"/>
  <c r="N765" i="22"/>
  <c r="O765" i="22"/>
  <c r="L765" i="22"/>
  <c r="K765" i="22"/>
  <c r="I765" i="22"/>
  <c r="H765" i="22"/>
  <c r="N593" i="22"/>
  <c r="L593" i="22"/>
  <c r="O593" i="22"/>
  <c r="K593" i="22"/>
  <c r="I593" i="22"/>
  <c r="H593" i="22"/>
  <c r="N344" i="22"/>
  <c r="O344" i="22"/>
  <c r="L344" i="22"/>
  <c r="K344" i="22"/>
  <c r="I344" i="22"/>
  <c r="H344" i="22"/>
  <c r="N1016" i="22"/>
  <c r="L1016" i="22"/>
  <c r="O1016" i="22"/>
  <c r="K1016" i="22"/>
  <c r="I1016" i="22"/>
  <c r="H1016" i="22"/>
  <c r="N194" i="22"/>
  <c r="O194" i="22"/>
  <c r="L194" i="22"/>
  <c r="K194" i="22"/>
  <c r="I194" i="22"/>
  <c r="H194" i="22"/>
  <c r="N595" i="22"/>
  <c r="L595" i="22"/>
  <c r="O595" i="22"/>
  <c r="K595" i="22"/>
  <c r="I595" i="22"/>
  <c r="H595" i="22"/>
  <c r="N939" i="22"/>
  <c r="O939" i="22"/>
  <c r="L939" i="22"/>
  <c r="K939" i="22"/>
  <c r="I939" i="22"/>
  <c r="H939" i="22"/>
  <c r="N1508" i="22"/>
  <c r="L1508" i="22"/>
  <c r="O1508" i="22"/>
  <c r="K1508" i="22"/>
  <c r="N573" i="22"/>
  <c r="O573" i="22"/>
  <c r="L573" i="22"/>
  <c r="K573" i="22"/>
  <c r="I573" i="22"/>
  <c r="H573" i="22"/>
  <c r="N1212" i="22"/>
  <c r="L1212" i="22"/>
  <c r="O1212" i="22"/>
  <c r="K1212" i="22"/>
  <c r="I1212" i="22"/>
  <c r="H1212" i="22"/>
  <c r="N1156" i="22"/>
  <c r="O1156" i="22"/>
  <c r="L1156" i="22"/>
  <c r="K1156" i="22"/>
  <c r="I1156" i="22"/>
  <c r="H1156" i="22"/>
  <c r="N770" i="22"/>
  <c r="L770" i="22"/>
  <c r="O770" i="22"/>
  <c r="K770" i="22"/>
  <c r="N1364" i="22"/>
  <c r="O1364" i="22"/>
  <c r="L1364" i="22"/>
  <c r="K1364" i="22"/>
  <c r="N782" i="22"/>
  <c r="L782" i="22"/>
  <c r="O782" i="22"/>
  <c r="K782" i="22"/>
  <c r="N1329" i="22"/>
  <c r="O1329" i="22"/>
  <c r="L1329" i="22"/>
  <c r="K1329" i="22"/>
  <c r="N361" i="22"/>
  <c r="L361" i="22"/>
  <c r="O361" i="22"/>
  <c r="K361" i="22"/>
  <c r="I361" i="22"/>
  <c r="H361" i="22"/>
  <c r="N128" i="22"/>
  <c r="O128" i="22"/>
  <c r="L128" i="22"/>
  <c r="K128" i="22"/>
  <c r="I128" i="22"/>
  <c r="H128" i="22"/>
  <c r="N197" i="22"/>
  <c r="L197" i="22"/>
  <c r="O197" i="22"/>
  <c r="K197" i="22"/>
  <c r="I197" i="22"/>
  <c r="H197" i="22"/>
  <c r="N557" i="22"/>
  <c r="O557" i="22"/>
  <c r="L557" i="22"/>
  <c r="K557" i="22"/>
  <c r="I557" i="22"/>
  <c r="H557" i="22"/>
  <c r="N286" i="22"/>
  <c r="L286" i="22"/>
  <c r="O286" i="22"/>
  <c r="K286" i="22"/>
  <c r="I286" i="22"/>
  <c r="H286" i="22"/>
  <c r="N431" i="22"/>
  <c r="O431" i="22"/>
  <c r="L431" i="22"/>
  <c r="K431" i="22"/>
  <c r="I431" i="22"/>
  <c r="H431" i="22"/>
  <c r="N48" i="22"/>
  <c r="L48" i="22"/>
  <c r="O48" i="22"/>
  <c r="K48" i="22"/>
  <c r="I48" i="22"/>
  <c r="H48" i="22"/>
  <c r="N820" i="22"/>
  <c r="O820" i="22"/>
  <c r="L820" i="22"/>
  <c r="K820" i="22"/>
  <c r="I820" i="22"/>
  <c r="H820" i="22"/>
  <c r="N281" i="22"/>
  <c r="L281" i="22"/>
  <c r="O281" i="22"/>
  <c r="K281" i="22"/>
  <c r="I281" i="22"/>
  <c r="H281" i="22"/>
  <c r="N252" i="22"/>
  <c r="O252" i="22"/>
  <c r="L252" i="22"/>
  <c r="K252" i="22"/>
  <c r="I252" i="22"/>
  <c r="H252" i="22"/>
  <c r="N259" i="22"/>
  <c r="L259" i="22"/>
  <c r="O259" i="22"/>
  <c r="K259" i="22"/>
  <c r="I259" i="22"/>
  <c r="H259" i="22"/>
  <c r="N836" i="22"/>
  <c r="O836" i="22"/>
  <c r="L836" i="22"/>
  <c r="K836" i="22"/>
  <c r="I836" i="22"/>
  <c r="H836" i="22"/>
  <c r="N452" i="22"/>
  <c r="L452" i="22"/>
  <c r="O452" i="22"/>
  <c r="K452" i="22"/>
  <c r="I452" i="22"/>
  <c r="H452" i="22"/>
  <c r="N1703" i="22"/>
  <c r="O1703" i="22"/>
  <c r="L1703" i="22"/>
  <c r="K1703" i="22"/>
  <c r="N434" i="22"/>
  <c r="L434" i="22"/>
  <c r="O434" i="22"/>
  <c r="K434" i="22"/>
  <c r="I434" i="22"/>
  <c r="H434" i="22"/>
  <c r="N1740" i="22"/>
  <c r="O1740" i="22"/>
  <c r="L1740" i="22"/>
  <c r="K1740" i="22"/>
  <c r="N1241" i="22"/>
  <c r="L1241" i="22"/>
  <c r="O1241" i="22"/>
  <c r="K1241" i="22"/>
  <c r="I1241" i="22"/>
  <c r="H1241" i="22"/>
  <c r="N1753" i="22"/>
  <c r="O1753" i="22"/>
  <c r="L1753" i="22"/>
  <c r="K1753" i="22"/>
  <c r="N79" i="22"/>
  <c r="L79" i="22"/>
  <c r="O79" i="22"/>
  <c r="K79" i="22"/>
  <c r="I79" i="22"/>
  <c r="H79" i="22"/>
  <c r="N1812" i="22"/>
  <c r="O1812" i="22"/>
  <c r="L1812" i="22"/>
  <c r="K1812" i="22"/>
  <c r="N78" i="22"/>
  <c r="L78" i="22"/>
  <c r="O78" i="22"/>
  <c r="K78" i="22"/>
  <c r="I78" i="22"/>
  <c r="H78" i="22"/>
  <c r="N42" i="22"/>
  <c r="O42" i="22"/>
  <c r="L42" i="22"/>
  <c r="K42" i="22"/>
  <c r="I42" i="22"/>
  <c r="H42" i="22"/>
  <c r="N110" i="22"/>
  <c r="L110" i="22"/>
  <c r="O110" i="22"/>
  <c r="K110" i="22"/>
  <c r="I110" i="22"/>
  <c r="H110" i="22"/>
  <c r="N131" i="22"/>
  <c r="O131" i="22"/>
  <c r="L131" i="22"/>
  <c r="K131" i="22"/>
  <c r="I131" i="22"/>
  <c r="H131" i="22"/>
  <c r="N910" i="22"/>
  <c r="L910" i="22"/>
  <c r="O910" i="22"/>
  <c r="K910" i="22"/>
  <c r="N1943" i="22"/>
  <c r="O1943" i="22"/>
  <c r="L1943" i="22"/>
  <c r="K1943" i="22"/>
  <c r="N2047" i="22"/>
  <c r="L2047" i="22"/>
  <c r="O2047" i="22"/>
  <c r="K2047" i="22"/>
  <c r="I2047" i="22"/>
  <c r="H2047" i="22"/>
  <c r="N729" i="22"/>
  <c r="O729" i="22"/>
  <c r="L729" i="22"/>
  <c r="K729" i="22"/>
  <c r="I729" i="22"/>
  <c r="H729" i="22"/>
  <c r="N822" i="22"/>
  <c r="L822" i="22"/>
  <c r="O822" i="22"/>
  <c r="K822" i="22"/>
  <c r="I822" i="22"/>
  <c r="H822" i="22"/>
  <c r="N1795" i="22"/>
  <c r="O1795" i="22"/>
  <c r="I1795" i="22"/>
  <c r="H1795" i="22"/>
  <c r="N710" i="22"/>
  <c r="L710" i="22"/>
  <c r="O710" i="22"/>
  <c r="K710" i="22"/>
  <c r="I710" i="22"/>
  <c r="H710" i="22"/>
  <c r="N509" i="22"/>
  <c r="O509" i="22"/>
  <c r="L509" i="22"/>
  <c r="K509" i="22"/>
  <c r="I509" i="22"/>
  <c r="H509" i="22"/>
  <c r="N546" i="22"/>
  <c r="L546" i="22"/>
  <c r="O546" i="22"/>
  <c r="K546" i="22"/>
  <c r="I546" i="22"/>
  <c r="H546" i="22"/>
  <c r="N466" i="22"/>
  <c r="O466" i="22"/>
  <c r="L466" i="22"/>
  <c r="K466" i="22"/>
  <c r="I466" i="22"/>
  <c r="H466" i="22"/>
  <c r="N1621" i="22"/>
  <c r="L1621" i="22"/>
  <c r="O1621" i="22"/>
  <c r="K1621" i="22"/>
  <c r="N24" i="22"/>
  <c r="O24" i="22"/>
  <c r="L24" i="22"/>
  <c r="K24" i="22"/>
  <c r="I24" i="22"/>
  <c r="H24" i="22"/>
  <c r="N2053" i="22"/>
  <c r="O2053" i="22"/>
  <c r="N834" i="22"/>
  <c r="O834" i="22"/>
  <c r="L834" i="22"/>
  <c r="K834" i="22"/>
  <c r="N1645" i="22"/>
  <c r="L1645" i="22"/>
  <c r="O1645" i="22"/>
  <c r="K1645" i="22"/>
  <c r="N803" i="22"/>
  <c r="O803" i="22"/>
  <c r="L803" i="22"/>
  <c r="K803" i="22"/>
  <c r="I803" i="22"/>
  <c r="H803" i="22"/>
  <c r="N938" i="22"/>
  <c r="O938" i="22"/>
  <c r="L938" i="22"/>
  <c r="K938" i="22"/>
  <c r="N211" i="22"/>
  <c r="L211" i="22"/>
  <c r="O211" i="22"/>
  <c r="K211" i="22"/>
  <c r="N1111" i="22"/>
  <c r="O1111" i="22"/>
  <c r="L1111" i="22"/>
  <c r="K1111" i="22"/>
  <c r="N617" i="22"/>
  <c r="L617" i="22"/>
  <c r="O617" i="22"/>
  <c r="K617" i="22"/>
  <c r="N290" i="22"/>
  <c r="O290" i="22"/>
  <c r="L290" i="22"/>
  <c r="K290" i="22"/>
  <c r="N1228" i="22"/>
  <c r="L1228" i="22"/>
  <c r="O1228" i="22"/>
  <c r="K1228" i="22"/>
  <c r="N794" i="22"/>
  <c r="O794" i="22"/>
  <c r="L794" i="22"/>
  <c r="K794" i="22"/>
  <c r="N1179" i="22"/>
  <c r="L1179" i="22"/>
  <c r="O1179" i="22"/>
  <c r="K1179" i="22"/>
  <c r="N114" i="22"/>
  <c r="O114" i="22"/>
  <c r="L114" i="22"/>
  <c r="K114" i="22"/>
  <c r="I114" i="22"/>
  <c r="H114" i="22"/>
  <c r="N469" i="22"/>
  <c r="L469" i="22"/>
  <c r="O469" i="22"/>
  <c r="K469" i="22"/>
  <c r="I469" i="22"/>
  <c r="H469" i="22"/>
  <c r="N1181" i="22"/>
  <c r="O1181" i="22"/>
  <c r="L1181" i="22"/>
  <c r="K1181" i="22"/>
  <c r="N860" i="22"/>
  <c r="L860" i="22"/>
  <c r="O860" i="22"/>
  <c r="K860" i="22"/>
  <c r="N992" i="22"/>
  <c r="O992" i="22"/>
  <c r="L992" i="22"/>
  <c r="K992" i="22"/>
  <c r="I992" i="22"/>
  <c r="H992" i="22"/>
  <c r="N1807" i="22"/>
  <c r="L1807" i="22"/>
  <c r="O1807" i="22"/>
  <c r="K1807" i="22"/>
  <c r="N689" i="22"/>
  <c r="O689" i="22"/>
  <c r="L689" i="22"/>
  <c r="K689" i="22"/>
  <c r="I689" i="22"/>
  <c r="H689" i="22"/>
  <c r="N1747" i="22"/>
  <c r="L1747" i="22"/>
  <c r="O1747" i="22"/>
  <c r="K1747" i="22"/>
  <c r="N535" i="22"/>
  <c r="O535" i="22"/>
  <c r="L535" i="22"/>
  <c r="K535" i="22"/>
  <c r="N1327" i="22"/>
  <c r="L1327" i="22"/>
  <c r="O1327" i="22"/>
  <c r="K1327" i="22"/>
  <c r="N603" i="22"/>
  <c r="O603" i="22"/>
  <c r="L603" i="22"/>
  <c r="K603" i="22"/>
  <c r="I603" i="22"/>
  <c r="H603" i="22"/>
  <c r="N1548" i="22"/>
  <c r="L1548" i="22"/>
  <c r="O1548" i="22"/>
  <c r="K1548" i="22"/>
  <c r="N1727" i="22"/>
  <c r="O1727" i="22"/>
  <c r="L1727" i="22"/>
  <c r="K1727" i="22"/>
  <c r="N1552" i="22"/>
  <c r="O1552" i="22"/>
  <c r="N862" i="22"/>
  <c r="O862" i="22"/>
  <c r="L862" i="22"/>
  <c r="K862" i="22"/>
  <c r="N266" i="22"/>
  <c r="L266" i="22"/>
  <c r="O266" i="22"/>
  <c r="K266" i="22"/>
  <c r="N606" i="22"/>
  <c r="O606" i="22"/>
  <c r="L606" i="22"/>
  <c r="K606" i="22"/>
  <c r="N527" i="22"/>
  <c r="L527" i="22"/>
  <c r="O527" i="22"/>
  <c r="K527" i="22"/>
  <c r="I527" i="22"/>
  <c r="H527" i="22"/>
  <c r="N634" i="22"/>
  <c r="O634" i="22"/>
  <c r="L634" i="22"/>
  <c r="K634" i="22"/>
  <c r="N126" i="22"/>
  <c r="O126" i="22"/>
  <c r="L126" i="22"/>
  <c r="I126" i="22"/>
  <c r="H126" i="22"/>
  <c r="K126" i="22"/>
  <c r="N867" i="22"/>
  <c r="O867" i="22"/>
  <c r="L867" i="22"/>
  <c r="I867" i="22"/>
  <c r="H867" i="22"/>
  <c r="K867" i="22"/>
  <c r="N1227" i="22"/>
  <c r="O1227" i="22"/>
  <c r="L1227" i="22"/>
  <c r="I1227" i="22"/>
  <c r="H1227" i="22"/>
  <c r="K1227" i="22"/>
  <c r="N1577" i="22"/>
  <c r="O1577" i="22"/>
  <c r="L1577" i="22"/>
  <c r="K1577" i="22"/>
  <c r="N29" i="22"/>
  <c r="O29" i="22"/>
  <c r="L29" i="22"/>
  <c r="I29" i="22"/>
  <c r="H29" i="22"/>
  <c r="K29" i="22"/>
  <c r="N1917" i="22"/>
  <c r="O1917" i="22"/>
  <c r="L1917" i="22"/>
  <c r="K1917" i="22"/>
  <c r="N669" i="22"/>
  <c r="O669" i="22"/>
  <c r="L669" i="22"/>
  <c r="I669" i="22"/>
  <c r="H669" i="22"/>
  <c r="K669" i="22"/>
  <c r="N108" i="22"/>
  <c r="O108" i="22"/>
  <c r="L108" i="22"/>
  <c r="I108" i="22"/>
  <c r="H108" i="22"/>
  <c r="K108" i="22"/>
  <c r="N1388" i="22"/>
  <c r="O1388" i="22"/>
  <c r="L1388" i="22"/>
  <c r="K1388" i="22"/>
  <c r="N279" i="22"/>
  <c r="O279" i="22"/>
  <c r="L279" i="22"/>
  <c r="I279" i="22"/>
  <c r="H279" i="22"/>
  <c r="K279" i="22"/>
  <c r="N718" i="22"/>
  <c r="O718" i="22"/>
  <c r="L718" i="22"/>
  <c r="I718" i="22"/>
  <c r="H718" i="22"/>
  <c r="K718" i="22"/>
  <c r="N160" i="22"/>
  <c r="O160" i="22"/>
  <c r="L160" i="22"/>
  <c r="I160" i="22"/>
  <c r="H160" i="22"/>
  <c r="K160" i="22"/>
  <c r="N1350" i="22"/>
  <c r="O1350" i="22"/>
  <c r="L1350" i="22"/>
  <c r="I1350" i="22"/>
  <c r="H1350" i="22"/>
  <c r="K1350" i="22"/>
  <c r="N250" i="22"/>
  <c r="O250" i="22"/>
  <c r="L250" i="22"/>
  <c r="I250" i="22"/>
  <c r="H250" i="22"/>
  <c r="K250" i="22"/>
  <c r="N356" i="22"/>
  <c r="O356" i="22"/>
  <c r="L356" i="22"/>
  <c r="I356" i="22"/>
  <c r="H356" i="22"/>
  <c r="K356" i="22"/>
  <c r="N9" i="22"/>
  <c r="O9" i="22"/>
  <c r="L9" i="22"/>
  <c r="I9" i="22"/>
  <c r="H9" i="22"/>
  <c r="K9" i="22"/>
  <c r="N1462" i="22"/>
  <c r="O1462" i="22"/>
  <c r="L1462" i="22"/>
  <c r="K1462" i="22"/>
  <c r="N2111" i="22"/>
  <c r="O2111" i="22"/>
  <c r="L2111" i="22"/>
  <c r="K2111" i="22"/>
  <c r="N2028" i="22"/>
  <c r="O2028" i="22"/>
  <c r="L2028" i="22"/>
  <c r="K2028" i="22"/>
  <c r="N704" i="22"/>
  <c r="O704" i="22"/>
  <c r="L704" i="22"/>
  <c r="I704" i="22"/>
  <c r="K704" i="22"/>
  <c r="H704" i="22"/>
  <c r="N1316" i="22"/>
  <c r="O1316" i="22"/>
  <c r="L1316" i="22"/>
  <c r="K1316" i="22"/>
  <c r="N1560" i="22"/>
  <c r="O1560" i="22"/>
  <c r="L1560" i="22"/>
  <c r="I1560" i="22"/>
  <c r="K1560" i="22"/>
  <c r="H1560" i="22"/>
  <c r="N1183" i="22"/>
  <c r="O1183" i="22"/>
  <c r="L1183" i="22"/>
  <c r="I1183" i="22"/>
  <c r="K1183" i="22"/>
  <c r="H1183" i="22"/>
  <c r="N632" i="22"/>
  <c r="O632" i="22"/>
  <c r="L632" i="22"/>
  <c r="K632" i="22"/>
  <c r="N962" i="22"/>
  <c r="O962" i="22"/>
  <c r="L962" i="22"/>
  <c r="I962" i="22"/>
  <c r="K962" i="22"/>
  <c r="H962" i="22"/>
  <c r="N318" i="22"/>
  <c r="O318" i="22"/>
  <c r="L318" i="22"/>
  <c r="I318" i="22"/>
  <c r="K318" i="22"/>
  <c r="H318" i="22"/>
  <c r="N1099" i="22"/>
  <c r="O1099" i="22"/>
  <c r="L1099" i="22"/>
  <c r="I1099" i="22"/>
  <c r="K1099" i="22"/>
  <c r="H1099" i="22"/>
  <c r="N1039" i="22"/>
  <c r="O1039" i="22"/>
  <c r="L1039" i="22"/>
  <c r="K1039" i="22"/>
  <c r="N1009" i="22"/>
  <c r="O1009" i="22"/>
  <c r="L1009" i="22"/>
  <c r="K1009" i="22"/>
  <c r="N392" i="22"/>
  <c r="O392" i="22"/>
  <c r="L392" i="22"/>
  <c r="I392" i="22"/>
  <c r="K392" i="22"/>
  <c r="H392" i="22"/>
  <c r="N1053" i="22"/>
  <c r="O1053" i="22"/>
  <c r="L1053" i="22"/>
  <c r="K1053" i="22"/>
  <c r="N1638" i="22"/>
  <c r="O1638" i="22"/>
  <c r="L1638" i="22"/>
  <c r="I1638" i="22"/>
  <c r="K1638" i="22"/>
  <c r="H1638" i="22"/>
  <c r="N1951" i="22"/>
  <c r="O1951" i="22"/>
  <c r="L1951" i="22"/>
  <c r="K1951" i="22"/>
  <c r="N552" i="22"/>
  <c r="O552" i="22"/>
  <c r="L552" i="22"/>
  <c r="K552" i="22"/>
  <c r="I552" i="22"/>
  <c r="H552" i="22"/>
  <c r="N785" i="22"/>
  <c r="O785" i="22"/>
  <c r="L785" i="22"/>
  <c r="I785" i="22"/>
  <c r="K785" i="22"/>
  <c r="H785" i="22"/>
  <c r="N831" i="22"/>
  <c r="O831" i="22"/>
  <c r="L831" i="22"/>
  <c r="K831" i="22"/>
  <c r="N752" i="22"/>
  <c r="O752" i="22"/>
  <c r="L752" i="22"/>
  <c r="I752" i="22"/>
  <c r="K752" i="22"/>
  <c r="H752" i="22"/>
  <c r="N118" i="22"/>
  <c r="O118" i="22"/>
  <c r="L118" i="22"/>
  <c r="I118" i="22"/>
  <c r="K118" i="22"/>
  <c r="H118" i="22"/>
  <c r="N101" i="22"/>
  <c r="O101" i="22"/>
  <c r="L101" i="22"/>
  <c r="K101" i="22"/>
  <c r="I101" i="22"/>
  <c r="H101" i="22"/>
  <c r="N2085" i="22"/>
  <c r="O2085" i="22"/>
  <c r="L2085" i="22"/>
  <c r="K2085" i="22"/>
  <c r="N143" i="22"/>
  <c r="O143" i="22"/>
  <c r="L143" i="22"/>
  <c r="K143" i="22"/>
  <c r="I143" i="22"/>
  <c r="H143" i="22"/>
  <c r="N363" i="22"/>
  <c r="O363" i="22"/>
  <c r="L363" i="22"/>
  <c r="K363" i="22"/>
  <c r="I363" i="22"/>
  <c r="H363" i="22"/>
  <c r="N2197" i="22"/>
  <c r="O2197" i="22"/>
  <c r="L2197" i="22"/>
  <c r="K2197" i="22"/>
  <c r="N416" i="22"/>
  <c r="O416" i="22"/>
  <c r="L416" i="22"/>
  <c r="I416" i="22"/>
  <c r="K416" i="22"/>
  <c r="H416" i="22"/>
  <c r="N686" i="22"/>
  <c r="O686" i="22"/>
  <c r="L686" i="22"/>
  <c r="I686" i="22"/>
  <c r="K686" i="22"/>
  <c r="H686" i="22"/>
  <c r="N249" i="22"/>
  <c r="O249" i="22"/>
  <c r="L249" i="22"/>
  <c r="K249" i="22"/>
  <c r="I249" i="22"/>
  <c r="H249" i="22"/>
  <c r="N401" i="22"/>
  <c r="O401" i="22"/>
  <c r="L401" i="22"/>
  <c r="K401" i="22"/>
  <c r="I401" i="22"/>
  <c r="H401" i="22"/>
  <c r="N136" i="22"/>
  <c r="O136" i="22"/>
  <c r="L136" i="22"/>
  <c r="K136" i="22"/>
  <c r="I136" i="22"/>
  <c r="H136" i="22"/>
  <c r="N103" i="22"/>
  <c r="O103" i="22"/>
  <c r="L103" i="22"/>
  <c r="I103" i="22"/>
  <c r="K103" i="22"/>
  <c r="H103" i="22"/>
  <c r="N123" i="22"/>
  <c r="O123" i="22"/>
  <c r="L123" i="22"/>
  <c r="I123" i="22"/>
  <c r="K123" i="22"/>
  <c r="H123" i="22"/>
  <c r="N542" i="22"/>
  <c r="O542" i="22"/>
  <c r="L542" i="22"/>
  <c r="K542" i="22"/>
  <c r="N942" i="22"/>
  <c r="O942" i="22"/>
  <c r="L942" i="22"/>
  <c r="I942" i="22"/>
  <c r="K942" i="22"/>
  <c r="H942" i="22"/>
  <c r="N1500" i="22"/>
  <c r="O1500" i="22"/>
  <c r="L1500" i="22"/>
  <c r="I1500" i="22"/>
  <c r="K1500" i="22"/>
  <c r="H1500" i="22"/>
  <c r="N1646" i="22"/>
  <c r="O1646" i="22"/>
  <c r="L1646" i="22"/>
  <c r="K1646" i="22"/>
  <c r="N747" i="22"/>
  <c r="O747" i="22"/>
  <c r="L747" i="22"/>
  <c r="K747" i="22"/>
  <c r="N633" i="22"/>
  <c r="O633" i="22"/>
  <c r="L633" i="22"/>
  <c r="K633" i="22"/>
  <c r="N1504" i="22"/>
  <c r="O1504" i="22"/>
  <c r="L1504" i="22"/>
  <c r="K1504" i="22"/>
  <c r="N941" i="22"/>
  <c r="O941" i="22"/>
  <c r="L941" i="22"/>
  <c r="K941" i="22"/>
  <c r="I941" i="22"/>
  <c r="H941" i="22"/>
  <c r="N927" i="22"/>
  <c r="O927" i="22"/>
  <c r="L927" i="22"/>
  <c r="K927" i="22"/>
  <c r="N1971" i="22"/>
  <c r="O1971" i="22"/>
  <c r="L1971" i="22"/>
  <c r="K1971" i="22"/>
  <c r="N1734" i="22"/>
  <c r="O1734" i="22"/>
  <c r="I1734" i="22"/>
  <c r="H1734" i="22"/>
  <c r="N1378" i="22"/>
  <c r="O1378" i="22"/>
  <c r="L1378" i="22"/>
  <c r="K1378" i="22"/>
  <c r="N1422" i="22"/>
  <c r="O1422" i="22"/>
  <c r="L1422" i="22"/>
  <c r="K1422" i="22"/>
  <c r="N1562" i="22"/>
  <c r="O1562" i="22"/>
  <c r="L1562" i="22"/>
  <c r="K1562" i="22"/>
  <c r="N2057" i="22"/>
  <c r="O2057" i="22"/>
  <c r="L2057" i="22"/>
  <c r="K2057" i="22"/>
  <c r="N2205" i="22"/>
  <c r="O2205" i="22"/>
  <c r="L2205" i="22"/>
  <c r="K2205" i="22"/>
  <c r="N1611" i="22"/>
  <c r="O1611" i="22"/>
  <c r="L1611" i="22"/>
  <c r="K1611" i="22"/>
  <c r="I1611" i="22"/>
  <c r="H1611" i="22"/>
  <c r="N353" i="22"/>
  <c r="O353" i="22"/>
  <c r="L353" i="22"/>
  <c r="K353" i="22"/>
  <c r="I353" i="22"/>
  <c r="H353" i="22"/>
  <c r="N1545" i="22"/>
  <c r="O1545" i="22"/>
  <c r="L1545" i="22"/>
  <c r="K1545" i="22"/>
  <c r="I1545" i="22"/>
  <c r="H1545" i="22"/>
  <c r="N1618" i="22"/>
  <c r="O1618" i="22"/>
  <c r="L1618" i="22"/>
  <c r="K1618" i="22"/>
  <c r="N1987" i="22"/>
  <c r="O1987" i="22"/>
  <c r="L1987" i="22"/>
  <c r="K1987" i="22"/>
  <c r="N1816" i="22"/>
  <c r="O1816" i="22"/>
  <c r="L1816" i="22"/>
  <c r="K1816" i="22"/>
  <c r="N1941" i="22"/>
  <c r="O1941" i="22"/>
  <c r="L1941" i="22"/>
  <c r="K1941" i="22"/>
  <c r="I1941" i="22"/>
  <c r="H1941" i="22"/>
  <c r="N1218" i="22"/>
  <c r="O1218" i="22"/>
  <c r="L1218" i="22"/>
  <c r="K1218" i="22"/>
  <c r="N1845" i="22"/>
  <c r="O1845" i="22"/>
  <c r="L1845" i="22"/>
  <c r="K1845" i="22"/>
  <c r="N2126" i="22"/>
  <c r="O2126" i="22"/>
  <c r="L2126" i="22"/>
  <c r="K2126" i="22"/>
  <c r="N1869" i="22"/>
  <c r="O1869" i="22"/>
  <c r="L1869" i="22"/>
  <c r="K1869" i="22"/>
  <c r="N2122" i="22"/>
  <c r="O2122" i="22"/>
  <c r="L2122" i="22"/>
  <c r="K2122" i="22"/>
  <c r="I2122" i="22"/>
  <c r="H2122" i="22"/>
  <c r="N1464" i="22"/>
  <c r="O1464" i="22"/>
  <c r="L1464" i="22"/>
  <c r="K1464" i="22"/>
  <c r="I1464" i="22"/>
  <c r="H1464" i="22"/>
  <c r="N1515" i="22"/>
  <c r="O1515" i="22"/>
  <c r="L1515" i="22"/>
  <c r="K1515" i="22"/>
  <c r="N1251" i="22"/>
  <c r="O1251" i="22"/>
  <c r="L1251" i="22"/>
  <c r="K1251" i="22"/>
  <c r="I1251" i="22"/>
  <c r="H1251" i="22"/>
  <c r="N497" i="22"/>
  <c r="O497" i="22"/>
  <c r="L497" i="22"/>
  <c r="K497" i="22"/>
  <c r="I497" i="22"/>
  <c r="H497" i="22"/>
  <c r="N1485" i="22"/>
  <c r="O1485" i="22"/>
  <c r="L1485" i="22"/>
  <c r="K1485" i="22"/>
  <c r="N2192" i="22"/>
  <c r="O2192" i="22"/>
  <c r="L2192" i="22"/>
  <c r="K2192" i="22"/>
  <c r="N1830" i="22"/>
  <c r="O1830" i="22"/>
  <c r="L1830" i="22"/>
  <c r="K1830" i="22"/>
  <c r="N1649" i="22"/>
  <c r="O1649" i="22"/>
  <c r="I1649" i="22"/>
  <c r="H1649" i="22"/>
  <c r="N254" i="22"/>
  <c r="O254" i="22"/>
  <c r="L254" i="22"/>
  <c r="K254" i="22"/>
  <c r="I254" i="22"/>
  <c r="H254" i="22"/>
  <c r="N1918" i="22"/>
  <c r="O1918" i="22"/>
  <c r="L1918" i="22"/>
  <c r="K1918" i="22"/>
  <c r="I1918" i="22"/>
  <c r="H1918" i="22"/>
  <c r="N2089" i="22"/>
  <c r="O2089" i="22"/>
  <c r="L2089" i="22"/>
  <c r="K2089" i="22"/>
  <c r="N2188" i="22"/>
  <c r="O2188" i="22"/>
  <c r="L2188" i="22"/>
  <c r="K2188" i="22"/>
  <c r="N1893" i="22"/>
  <c r="O1893" i="22"/>
  <c r="L1893" i="22"/>
  <c r="K1893" i="22"/>
  <c r="N1840" i="22"/>
  <c r="O1840" i="22"/>
  <c r="L1840" i="22"/>
  <c r="K1840" i="22"/>
  <c r="N1526" i="22"/>
  <c r="O1526" i="22"/>
  <c r="L1526" i="22"/>
  <c r="K1526" i="22"/>
  <c r="I1526" i="22"/>
  <c r="H1526" i="22"/>
  <c r="N2092" i="22"/>
  <c r="O2092" i="22"/>
  <c r="L2092" i="22"/>
  <c r="K2092" i="22"/>
  <c r="I2092" i="22"/>
  <c r="H2092" i="22"/>
  <c r="N1848" i="22"/>
  <c r="O1848" i="22"/>
  <c r="L1848" i="22"/>
  <c r="K1848" i="22"/>
  <c r="N2022" i="22"/>
  <c r="O2022" i="22"/>
  <c r="L2022" i="22"/>
  <c r="K2022" i="22"/>
  <c r="N1379" i="22"/>
  <c r="O1379" i="22"/>
  <c r="L1379" i="22"/>
  <c r="K1379" i="22"/>
  <c r="I1379" i="22"/>
  <c r="H1379" i="22"/>
  <c r="N2191" i="22"/>
  <c r="O2191" i="22"/>
  <c r="L2191" i="22"/>
  <c r="K2191" i="22"/>
  <c r="N1303" i="22"/>
  <c r="O1303" i="22"/>
  <c r="L1303" i="22"/>
  <c r="K1303" i="22"/>
  <c r="N1431" i="22"/>
  <c r="O1431" i="22"/>
  <c r="L1431" i="22"/>
  <c r="K1431" i="22"/>
  <c r="I1431" i="22"/>
  <c r="H1431" i="22"/>
  <c r="N2187" i="22"/>
  <c r="O2187" i="22"/>
  <c r="L2187" i="22"/>
  <c r="K2187" i="22"/>
  <c r="N2190" i="22"/>
  <c r="O2190" i="22"/>
  <c r="N1602" i="22"/>
  <c r="O1602" i="22"/>
  <c r="L1602" i="22"/>
  <c r="K1602" i="22"/>
  <c r="I1602" i="22"/>
  <c r="H1602" i="22"/>
  <c r="N2199" i="22"/>
  <c r="O2199" i="22"/>
  <c r="L2199" i="22"/>
  <c r="K2199" i="22"/>
  <c r="N1903" i="22"/>
  <c r="O1903" i="22"/>
  <c r="L1903" i="22"/>
  <c r="K1903" i="22"/>
  <c r="N2006" i="22"/>
  <c r="O2006" i="22"/>
  <c r="L2006" i="22"/>
  <c r="K2006" i="22"/>
  <c r="I2006" i="22"/>
  <c r="H2006" i="22"/>
  <c r="N1640" i="22"/>
  <c r="O1640" i="22"/>
  <c r="L1640" i="22"/>
  <c r="K1640" i="22"/>
  <c r="N2201" i="22"/>
  <c r="O2201" i="22"/>
  <c r="L2201" i="22"/>
  <c r="K2201" i="22"/>
  <c r="N2206" i="22"/>
  <c r="O2206" i="22"/>
  <c r="L2206" i="22"/>
  <c r="K2206" i="22"/>
  <c r="N1965" i="22"/>
  <c r="O1965" i="22"/>
  <c r="L1965" i="22"/>
  <c r="K1965" i="22"/>
  <c r="N2137" i="22"/>
  <c r="O2137" i="22"/>
  <c r="L2137" i="22"/>
  <c r="K2137" i="22"/>
  <c r="N2189" i="22"/>
  <c r="O2189" i="22"/>
  <c r="L2189" i="22"/>
  <c r="K2189" i="22"/>
  <c r="N2144" i="22"/>
  <c r="O2144" i="22"/>
  <c r="L2144" i="22"/>
  <c r="K2144" i="22"/>
  <c r="N2207" i="22"/>
  <c r="O2207" i="22"/>
  <c r="L2207" i="22"/>
  <c r="K2207" i="22"/>
  <c r="N2143" i="22"/>
  <c r="O2143" i="22"/>
  <c r="N1984" i="22"/>
  <c r="O1984" i="22"/>
  <c r="L1984" i="22"/>
  <c r="K1984" i="22"/>
  <c r="N1087" i="22"/>
  <c r="O1087" i="22"/>
  <c r="L1087" i="22"/>
  <c r="K1087" i="22"/>
  <c r="I1087" i="22"/>
  <c r="H1087" i="22"/>
  <c r="N715" i="22"/>
  <c r="O715" i="22"/>
  <c r="L715" i="22"/>
  <c r="K715" i="22"/>
  <c r="N2140" i="22"/>
  <c r="O2140" i="22"/>
  <c r="L2140" i="22"/>
  <c r="K2140" i="22"/>
  <c r="N1491" i="22"/>
  <c r="O1491" i="22"/>
  <c r="L1491" i="22"/>
  <c r="K1491" i="22"/>
  <c r="I1491" i="22"/>
  <c r="H1491" i="22"/>
  <c r="N2145" i="22"/>
  <c r="O2145" i="22"/>
  <c r="L2145" i="22"/>
  <c r="K2145" i="22"/>
  <c r="N2134" i="22"/>
  <c r="O2134" i="22"/>
  <c r="L2134" i="22"/>
  <c r="K2134" i="22"/>
  <c r="N1921" i="22"/>
  <c r="O1921" i="22"/>
  <c r="N1995" i="22"/>
  <c r="O1995" i="22"/>
  <c r="L1995" i="22"/>
  <c r="K1995" i="22"/>
  <c r="N1742" i="22"/>
  <c r="O1742" i="22"/>
  <c r="L1742" i="22"/>
  <c r="I1742" i="22"/>
  <c r="K1742" i="22"/>
  <c r="H1742" i="22"/>
  <c r="N2055" i="22"/>
  <c r="O2055" i="22"/>
  <c r="L2055" i="22"/>
  <c r="K2055" i="22"/>
  <c r="N1490" i="22"/>
  <c r="O1490" i="22"/>
  <c r="L1490" i="22"/>
  <c r="K1490" i="22"/>
  <c r="N751" i="22"/>
  <c r="L751" i="22"/>
  <c r="O751" i="22"/>
  <c r="K751" i="22"/>
  <c r="N1756" i="22"/>
  <c r="O1756" i="22"/>
  <c r="L1756" i="22"/>
  <c r="K1756" i="22"/>
  <c r="N2012" i="22"/>
  <c r="L2012" i="22"/>
  <c r="O2012" i="22"/>
  <c r="K2012" i="22"/>
  <c r="N2032" i="22"/>
  <c r="O2032" i="22"/>
  <c r="L2032" i="22"/>
  <c r="K2032" i="22"/>
  <c r="N2014" i="22"/>
  <c r="L2014" i="22"/>
  <c r="O2014" i="22"/>
  <c r="K2014" i="22"/>
  <c r="N2108" i="22"/>
  <c r="O2108" i="22"/>
  <c r="L2108" i="22"/>
  <c r="K2108" i="22"/>
  <c r="N2071" i="22"/>
  <c r="L2071" i="22"/>
  <c r="O2071" i="22"/>
  <c r="K2071" i="22"/>
  <c r="N1851" i="22"/>
  <c r="O1851" i="22"/>
  <c r="L1851" i="22"/>
  <c r="K1851" i="22"/>
  <c r="I1851" i="22"/>
  <c r="H1851" i="22"/>
  <c r="N269" i="22"/>
  <c r="L269" i="22"/>
  <c r="O269" i="22"/>
  <c r="K269" i="22"/>
  <c r="I269" i="22"/>
  <c r="H269" i="22"/>
  <c r="N652" i="22"/>
  <c r="O652" i="22"/>
  <c r="L652" i="22"/>
  <c r="K652" i="22"/>
  <c r="I652" i="22"/>
  <c r="H652" i="22"/>
  <c r="N2020" i="22"/>
  <c r="L2020" i="22"/>
  <c r="O2020" i="22"/>
  <c r="K2020" i="22"/>
  <c r="N2182" i="22"/>
  <c r="O2182" i="22"/>
  <c r="L2182" i="22"/>
  <c r="K2182" i="22"/>
  <c r="N510" i="22"/>
  <c r="L510" i="22"/>
  <c r="O510" i="22"/>
  <c r="K510" i="22"/>
  <c r="I510" i="22"/>
  <c r="H510" i="22"/>
  <c r="N1914" i="22"/>
  <c r="O1914" i="22"/>
  <c r="L1914" i="22"/>
  <c r="K1914" i="22"/>
  <c r="I1914" i="22"/>
  <c r="H1914" i="22"/>
  <c r="N1803" i="22"/>
  <c r="O1803" i="22"/>
  <c r="N524" i="22"/>
  <c r="O524" i="22"/>
  <c r="L524" i="22"/>
  <c r="K524" i="22"/>
  <c r="I524" i="22"/>
  <c r="H524" i="22"/>
  <c r="N305" i="22"/>
  <c r="L305" i="22"/>
  <c r="O305" i="22"/>
  <c r="K305" i="22"/>
  <c r="I305" i="22"/>
  <c r="H305" i="22"/>
  <c r="N2009" i="22"/>
  <c r="O2009" i="22"/>
  <c r="L2009" i="22"/>
  <c r="I2009" i="22"/>
  <c r="H2009" i="22"/>
  <c r="K2009" i="22"/>
  <c r="N2049" i="22"/>
  <c r="O2049" i="22"/>
  <c r="L2049" i="22"/>
  <c r="K2049" i="22"/>
  <c r="N894" i="22"/>
  <c r="O894" i="22"/>
  <c r="L894" i="22"/>
  <c r="I894" i="22"/>
  <c r="H894" i="22"/>
  <c r="K894" i="22"/>
  <c r="N1940" i="22"/>
  <c r="O1940" i="22"/>
  <c r="L1940" i="22"/>
  <c r="I1940" i="22"/>
  <c r="H1940" i="22"/>
  <c r="K1940" i="22"/>
  <c r="N1979" i="22"/>
  <c r="O1979" i="22"/>
  <c r="L1979" i="22"/>
  <c r="I1979" i="22"/>
  <c r="H1979" i="22"/>
  <c r="K1979" i="22"/>
  <c r="N1601" i="22"/>
  <c r="O1601" i="22"/>
  <c r="L1601" i="22"/>
  <c r="I1601" i="22"/>
  <c r="H1601" i="22"/>
  <c r="K1601" i="22"/>
  <c r="N2202" i="22"/>
  <c r="O2202" i="22"/>
  <c r="L2202" i="22"/>
  <c r="K2202" i="22"/>
  <c r="N1820" i="22"/>
  <c r="O1820" i="22"/>
  <c r="L1820" i="22"/>
  <c r="I1820" i="22"/>
  <c r="H1820" i="22"/>
  <c r="K1820" i="22"/>
  <c r="N1160" i="22"/>
  <c r="O1160" i="22"/>
  <c r="L1160" i="22"/>
  <c r="I1160" i="22"/>
  <c r="H1160" i="22"/>
  <c r="K1160" i="22"/>
  <c r="N1990" i="22"/>
  <c r="O1990" i="22"/>
  <c r="L1990" i="22"/>
  <c r="I1990" i="22"/>
  <c r="H1990" i="22"/>
  <c r="K1990" i="22"/>
  <c r="N18" i="22"/>
  <c r="O18" i="22"/>
  <c r="L18" i="22"/>
  <c r="I18" i="22"/>
  <c r="H18" i="22"/>
  <c r="K18" i="22"/>
  <c r="N2196" i="22"/>
  <c r="O2196" i="22"/>
  <c r="L2196" i="22"/>
  <c r="K2196" i="22"/>
  <c r="N75" i="22"/>
  <c r="O75" i="22"/>
  <c r="L75" i="22"/>
  <c r="I75" i="22"/>
  <c r="H75" i="22"/>
  <c r="K75" i="22"/>
  <c r="N2090" i="22"/>
  <c r="O2090" i="22"/>
  <c r="L2090" i="22"/>
  <c r="K2090" i="22"/>
  <c r="N2180" i="22"/>
  <c r="O2180" i="22"/>
  <c r="L2180" i="22"/>
  <c r="K2180" i="22"/>
  <c r="N185" i="22"/>
  <c r="O185" i="22"/>
  <c r="L185" i="22"/>
  <c r="I185" i="22"/>
  <c r="H185" i="22"/>
  <c r="K185" i="22"/>
  <c r="N2104" i="22"/>
  <c r="O2104" i="22"/>
  <c r="L2104" i="22"/>
  <c r="K2104" i="22"/>
  <c r="N1543" i="22"/>
  <c r="O1543" i="22"/>
  <c r="L1543" i="22"/>
  <c r="I1543" i="22"/>
  <c r="H1543" i="22"/>
  <c r="K1543" i="22"/>
  <c r="N1078" i="22"/>
  <c r="O1078" i="22"/>
  <c r="L1078" i="22"/>
  <c r="I1078" i="22"/>
  <c r="H1078" i="22"/>
  <c r="K1078" i="22"/>
  <c r="N2149" i="22"/>
  <c r="O2149" i="22"/>
  <c r="L2149" i="22"/>
  <c r="K2149" i="22"/>
  <c r="N1201" i="22"/>
  <c r="O1201" i="22"/>
  <c r="L1201" i="22"/>
  <c r="I1201" i="22"/>
  <c r="H1201" i="22"/>
  <c r="K1201" i="22"/>
  <c r="N233" i="22"/>
  <c r="O233" i="22"/>
  <c r="L233" i="22"/>
  <c r="I233" i="22"/>
  <c r="H233" i="22"/>
  <c r="K233" i="22"/>
  <c r="N791" i="22"/>
  <c r="O791" i="22"/>
  <c r="L791" i="22"/>
  <c r="I791" i="22"/>
  <c r="H791" i="22"/>
  <c r="K791" i="22"/>
  <c r="N989" i="22"/>
  <c r="O989" i="22"/>
  <c r="L989" i="22"/>
  <c r="K989" i="22"/>
  <c r="N1304" i="22"/>
  <c r="O1304" i="22"/>
  <c r="L1304" i="22"/>
  <c r="I1304" i="22"/>
  <c r="H1304" i="22"/>
  <c r="K1304" i="22"/>
  <c r="N421" i="22"/>
  <c r="O421" i="22"/>
  <c r="L421" i="22"/>
  <c r="I421" i="22"/>
  <c r="H421" i="22"/>
  <c r="K421" i="22"/>
  <c r="N1025" i="22"/>
  <c r="O1025" i="22"/>
  <c r="L1025" i="22"/>
  <c r="I1025" i="22"/>
  <c r="H1025" i="22"/>
  <c r="K1025" i="22"/>
  <c r="N919" i="22"/>
  <c r="O919" i="22"/>
  <c r="L919" i="22"/>
  <c r="I919" i="22"/>
  <c r="H919" i="22"/>
  <c r="K919" i="22"/>
  <c r="N202" i="22"/>
  <c r="O202" i="22"/>
  <c r="L202" i="22"/>
  <c r="I202" i="22"/>
  <c r="H202" i="22"/>
  <c r="K202" i="22"/>
  <c r="N1405" i="22"/>
  <c r="O1405" i="22"/>
  <c r="L1405" i="22"/>
  <c r="I1405" i="22"/>
  <c r="H1405" i="22"/>
  <c r="K1405" i="22"/>
  <c r="N1056" i="22"/>
  <c r="O1056" i="22"/>
  <c r="L1056" i="22"/>
  <c r="I1056" i="22"/>
  <c r="H1056" i="22"/>
  <c r="K1056" i="22"/>
  <c r="N122" i="22"/>
  <c r="O122" i="22"/>
  <c r="L122" i="22"/>
  <c r="I122" i="22"/>
  <c r="H122" i="22"/>
  <c r="K122" i="22"/>
  <c r="N857" i="22"/>
  <c r="O857" i="22"/>
  <c r="L857" i="22"/>
  <c r="I857" i="22"/>
  <c r="H857" i="22"/>
  <c r="K857" i="22"/>
  <c r="N1062" i="22"/>
  <c r="O1062" i="22"/>
  <c r="L1062" i="22"/>
  <c r="I1062" i="22"/>
  <c r="H1062" i="22"/>
  <c r="K1062" i="22"/>
  <c r="N310" i="22"/>
  <c r="O310" i="22"/>
  <c r="L310" i="22"/>
  <c r="I310" i="22"/>
  <c r="H310" i="22"/>
  <c r="K310" i="22"/>
  <c r="N806" i="22"/>
  <c r="O806" i="22"/>
  <c r="L806" i="22"/>
  <c r="K806" i="22"/>
  <c r="N1155" i="22"/>
  <c r="O1155" i="22"/>
  <c r="L1155" i="22"/>
  <c r="I1155" i="22"/>
  <c r="H1155" i="22"/>
  <c r="K1155" i="22"/>
  <c r="N1310" i="22"/>
  <c r="O1310" i="22"/>
  <c r="L1310" i="22"/>
  <c r="I1310" i="22"/>
  <c r="H1310" i="22"/>
  <c r="K1310" i="22"/>
  <c r="N1188" i="22"/>
  <c r="O1188" i="22"/>
  <c r="L1188" i="22"/>
  <c r="K1188" i="22"/>
  <c r="N1182" i="22"/>
  <c r="O1182" i="22"/>
  <c r="L1182" i="22"/>
  <c r="I1182" i="22"/>
  <c r="H1182" i="22"/>
  <c r="K1182" i="22"/>
  <c r="N676" i="22"/>
  <c r="O676" i="22"/>
  <c r="L676" i="22"/>
  <c r="I676" i="22"/>
  <c r="H676" i="22"/>
  <c r="K676" i="22"/>
  <c r="N444" i="22"/>
  <c r="O444" i="22"/>
  <c r="L444" i="22"/>
  <c r="I444" i="22"/>
  <c r="H444" i="22"/>
  <c r="K444" i="22"/>
  <c r="N326" i="22"/>
  <c r="O326" i="22"/>
  <c r="L326" i="22"/>
  <c r="I326" i="22"/>
  <c r="H326" i="22"/>
  <c r="K326" i="22"/>
  <c r="N338" i="22"/>
  <c r="O338" i="22"/>
  <c r="L338" i="22"/>
  <c r="I338" i="22"/>
  <c r="H338" i="22"/>
  <c r="K338" i="22"/>
  <c r="N1079" i="22"/>
  <c r="O1079" i="22"/>
  <c r="L1079" i="22"/>
  <c r="I1079" i="22"/>
  <c r="H1079" i="22"/>
  <c r="K1079" i="22"/>
  <c r="N1125" i="22"/>
  <c r="O1125" i="22"/>
  <c r="L1125" i="22"/>
  <c r="I1125" i="22"/>
  <c r="H1125" i="22"/>
  <c r="K1125" i="22"/>
  <c r="N1532" i="22"/>
  <c r="O1532" i="22"/>
  <c r="L1532" i="22"/>
  <c r="K1532" i="22"/>
  <c r="N484" i="22"/>
  <c r="O484" i="22"/>
  <c r="L484" i="22"/>
  <c r="I484" i="22"/>
  <c r="H484" i="22"/>
  <c r="K484" i="22"/>
  <c r="N1216" i="22"/>
  <c r="O1216" i="22"/>
  <c r="L1216" i="22"/>
  <c r="I1216" i="22"/>
  <c r="H1216" i="22"/>
  <c r="K1216" i="22"/>
  <c r="N908" i="22"/>
  <c r="O908" i="22"/>
  <c r="L908" i="22"/>
  <c r="K908" i="22"/>
  <c r="N327" i="22"/>
  <c r="O327" i="22"/>
  <c r="L327" i="22"/>
  <c r="I327" i="22"/>
  <c r="H327" i="22"/>
  <c r="K327" i="22"/>
  <c r="N1492" i="22"/>
  <c r="O1492" i="22"/>
  <c r="L1492" i="22"/>
  <c r="K1492" i="22"/>
  <c r="N639" i="22"/>
  <c r="O639" i="22"/>
  <c r="L639" i="22"/>
  <c r="I639" i="22"/>
  <c r="H639" i="22"/>
  <c r="K639" i="22"/>
  <c r="N1091" i="22"/>
  <c r="O1091" i="22"/>
  <c r="L1091" i="22"/>
  <c r="K1091" i="22"/>
  <c r="N1819" i="22"/>
  <c r="O1819" i="22"/>
  <c r="L1819" i="22"/>
  <c r="K1819" i="22"/>
  <c r="N1403" i="22"/>
  <c r="O1403" i="22"/>
  <c r="L1403" i="22"/>
  <c r="K1403" i="22"/>
  <c r="N1003" i="22"/>
  <c r="O1003" i="22"/>
  <c r="L1003" i="22"/>
  <c r="I1003" i="22"/>
  <c r="H1003" i="22"/>
  <c r="K1003" i="22"/>
  <c r="N1052" i="22"/>
  <c r="O1052" i="22"/>
  <c r="L1052" i="22"/>
  <c r="I1052" i="22"/>
  <c r="H1052" i="22"/>
  <c r="K1052" i="22"/>
  <c r="N1349" i="22"/>
  <c r="O1349" i="22"/>
  <c r="L1349" i="22"/>
  <c r="I1349" i="22"/>
  <c r="H1349" i="22"/>
  <c r="K1349" i="22"/>
  <c r="N1933" i="22"/>
  <c r="O1933" i="22"/>
  <c r="L1933" i="22"/>
  <c r="K1933" i="22"/>
  <c r="N889" i="22"/>
  <c r="O889" i="22"/>
  <c r="L889" i="22"/>
  <c r="I889" i="22"/>
  <c r="H889" i="22"/>
  <c r="K889" i="22"/>
  <c r="N255" i="22"/>
  <c r="O255" i="22"/>
  <c r="L255" i="22"/>
  <c r="I255" i="22"/>
  <c r="H255" i="22"/>
  <c r="K255" i="22"/>
  <c r="N121" i="22"/>
  <c r="O121" i="22"/>
  <c r="L121" i="22"/>
  <c r="I121" i="22"/>
  <c r="H121" i="22"/>
  <c r="K121" i="22"/>
  <c r="N1841" i="22"/>
  <c r="O1841" i="22"/>
  <c r="L1841" i="22"/>
  <c r="K1841" i="22"/>
  <c r="N457" i="22"/>
  <c r="O457" i="22"/>
  <c r="L457" i="22"/>
  <c r="I457" i="22"/>
  <c r="H457" i="22"/>
  <c r="K457" i="22"/>
  <c r="N162" i="22"/>
  <c r="O162" i="22"/>
  <c r="L162" i="22"/>
  <c r="I162" i="22"/>
  <c r="H162" i="22"/>
  <c r="K162" i="22"/>
  <c r="N33" i="22"/>
  <c r="O33" i="22"/>
  <c r="L33" i="22"/>
  <c r="I33" i="22"/>
  <c r="H33" i="22"/>
  <c r="K33" i="22"/>
  <c r="N499" i="22"/>
  <c r="O499" i="22"/>
  <c r="L499" i="22"/>
  <c r="I499" i="22"/>
  <c r="H499" i="22"/>
  <c r="K499" i="22"/>
  <c r="N579" i="22"/>
  <c r="O579" i="22"/>
  <c r="L579" i="22"/>
  <c r="I579" i="22"/>
  <c r="H579" i="22"/>
  <c r="K579" i="22"/>
  <c r="N390" i="22"/>
  <c r="O390" i="22"/>
  <c r="L390" i="22"/>
  <c r="I390" i="22"/>
  <c r="H390" i="22"/>
  <c r="K390" i="22"/>
  <c r="N235" i="22"/>
  <c r="O235" i="22"/>
  <c r="L235" i="22"/>
  <c r="I235" i="22"/>
  <c r="H235" i="22"/>
  <c r="K235" i="22"/>
  <c r="N555" i="22"/>
  <c r="O555" i="22"/>
  <c r="L555" i="22"/>
  <c r="I555" i="22"/>
  <c r="H555" i="22"/>
  <c r="K555" i="22"/>
  <c r="N767" i="22"/>
  <c r="O767" i="22"/>
  <c r="L767" i="22"/>
  <c r="I767" i="22"/>
  <c r="H767" i="22"/>
  <c r="K767" i="22"/>
  <c r="N307" i="22"/>
  <c r="O307" i="22"/>
  <c r="L307" i="22"/>
  <c r="I307" i="22"/>
  <c r="H307" i="22"/>
  <c r="K307" i="22"/>
  <c r="N1214" i="22"/>
  <c r="O1214" i="22"/>
  <c r="L1214" i="22"/>
  <c r="I1214" i="22"/>
  <c r="H1214" i="22"/>
  <c r="K1214" i="22"/>
  <c r="N706" i="22"/>
  <c r="O706" i="22"/>
  <c r="L706" i="22"/>
  <c r="I706" i="22"/>
  <c r="H706" i="22"/>
  <c r="K706" i="22"/>
  <c r="N580" i="22"/>
  <c r="O580" i="22"/>
  <c r="L580" i="22"/>
  <c r="I580" i="22"/>
  <c r="H580" i="22"/>
  <c r="K580" i="22"/>
  <c r="N66" i="22"/>
  <c r="O66" i="22"/>
  <c r="L66" i="22"/>
  <c r="I66" i="22"/>
  <c r="H66" i="22"/>
  <c r="K66" i="22"/>
  <c r="N690" i="22"/>
  <c r="O690" i="22"/>
  <c r="L690" i="22"/>
  <c r="I690" i="22"/>
  <c r="H690" i="22"/>
  <c r="K690" i="22"/>
  <c r="N739" i="22"/>
  <c r="O739" i="22"/>
  <c r="L739" i="22"/>
  <c r="I739" i="22"/>
  <c r="H739" i="22"/>
  <c r="K739" i="22"/>
  <c r="N336" i="22"/>
  <c r="O336" i="22"/>
  <c r="L336" i="22"/>
  <c r="I336" i="22"/>
  <c r="H336" i="22"/>
  <c r="K336" i="22"/>
  <c r="N746" i="22"/>
  <c r="O746" i="22"/>
  <c r="L746" i="22"/>
  <c r="I746" i="22"/>
  <c r="H746" i="22"/>
  <c r="K746" i="22"/>
  <c r="N599" i="22"/>
  <c r="O599" i="22"/>
  <c r="L599" i="22"/>
  <c r="I599" i="22"/>
  <c r="H599" i="22"/>
  <c r="K599" i="22"/>
  <c r="N498" i="22"/>
  <c r="O498" i="22"/>
  <c r="L498" i="22"/>
  <c r="I498" i="22"/>
  <c r="H498" i="22"/>
  <c r="K498" i="22"/>
  <c r="N629" i="22"/>
  <c r="O629" i="22"/>
  <c r="L629" i="22"/>
  <c r="I629" i="22"/>
  <c r="H629" i="22"/>
  <c r="K629" i="22"/>
  <c r="N692" i="22"/>
  <c r="O692" i="22"/>
  <c r="L692" i="22"/>
  <c r="I692" i="22"/>
  <c r="H692" i="22"/>
  <c r="K692" i="22"/>
  <c r="N146" i="22"/>
  <c r="O146" i="22"/>
  <c r="L146" i="22"/>
  <c r="I146" i="22"/>
  <c r="H146" i="22"/>
  <c r="K146" i="22"/>
  <c r="N91" i="22"/>
  <c r="O91" i="22"/>
  <c r="L91" i="22"/>
  <c r="I91" i="22"/>
  <c r="H91" i="22"/>
  <c r="K91" i="22"/>
  <c r="N728" i="22"/>
  <c r="O728" i="22"/>
  <c r="L728" i="22"/>
  <c r="I728" i="22"/>
  <c r="H728" i="22"/>
  <c r="K728" i="22"/>
  <c r="N1320" i="22"/>
  <c r="O1320" i="22"/>
  <c r="L1320" i="22"/>
  <c r="I1320" i="22"/>
  <c r="H1320" i="22"/>
  <c r="K1320" i="22"/>
  <c r="N763" i="22"/>
  <c r="O763" i="22"/>
  <c r="L763" i="22"/>
  <c r="I763" i="22"/>
  <c r="H763" i="22"/>
  <c r="K763" i="22"/>
  <c r="N1175" i="22"/>
  <c r="O1175" i="22"/>
  <c r="L1175" i="22"/>
  <c r="I1175" i="22"/>
  <c r="H1175" i="22"/>
  <c r="K1175" i="22"/>
  <c r="N978" i="22"/>
  <c r="O978" i="22"/>
  <c r="L978" i="22"/>
  <c r="I978" i="22"/>
  <c r="H978" i="22"/>
  <c r="K978" i="22"/>
  <c r="N703" i="22"/>
  <c r="O703" i="22"/>
  <c r="L703" i="22"/>
  <c r="I703" i="22"/>
  <c r="H703" i="22"/>
  <c r="K703" i="22"/>
  <c r="N1828" i="22"/>
  <c r="O1828" i="22"/>
  <c r="L1828" i="22"/>
  <c r="K1828" i="22"/>
  <c r="N1097" i="22"/>
  <c r="O1097" i="22"/>
  <c r="L1097" i="22"/>
  <c r="I1097" i="22"/>
  <c r="H1097" i="22"/>
  <c r="K1097" i="22"/>
  <c r="N1019" i="22"/>
  <c r="O1019" i="22"/>
  <c r="L1019" i="22"/>
  <c r="K1019" i="22"/>
  <c r="N845" i="22"/>
  <c r="O845" i="22"/>
  <c r="L845" i="22"/>
  <c r="I845" i="22"/>
  <c r="H845" i="22"/>
  <c r="K845" i="22"/>
  <c r="N49" i="22"/>
  <c r="O49" i="22"/>
  <c r="L49" i="22"/>
  <c r="I49" i="22"/>
  <c r="H49" i="22"/>
  <c r="K49" i="22"/>
  <c r="N45" i="22"/>
  <c r="O45" i="22"/>
  <c r="L45" i="22"/>
  <c r="I45" i="22"/>
  <c r="H45" i="22"/>
  <c r="K45" i="22"/>
  <c r="N173" i="22"/>
  <c r="O173" i="22"/>
  <c r="L173" i="22"/>
  <c r="I173" i="22"/>
  <c r="H173" i="22"/>
  <c r="K173" i="22"/>
  <c r="N1882" i="22"/>
  <c r="O1882" i="22"/>
  <c r="L1882" i="22"/>
  <c r="I1882" i="22"/>
  <c r="H1882" i="22"/>
  <c r="K1882" i="22"/>
  <c r="N562" i="22"/>
  <c r="O562" i="22"/>
  <c r="L562" i="22"/>
  <c r="I562" i="22"/>
  <c r="H562" i="22"/>
  <c r="K562" i="22"/>
  <c r="N1938" i="22"/>
  <c r="O1938" i="22"/>
  <c r="L1938" i="22"/>
  <c r="I1938" i="22"/>
  <c r="H1938" i="22"/>
  <c r="K1938" i="22"/>
  <c r="N740" i="22"/>
  <c r="O740" i="22"/>
  <c r="L740" i="22"/>
  <c r="I740" i="22"/>
  <c r="H740" i="22"/>
  <c r="K740" i="22"/>
  <c r="N324" i="22"/>
  <c r="O324" i="22"/>
  <c r="L324" i="22"/>
  <c r="I324" i="22"/>
  <c r="H324" i="22"/>
  <c r="K324" i="22"/>
  <c r="N1514" i="22"/>
  <c r="O1514" i="22"/>
  <c r="L1514" i="22"/>
  <c r="K1514" i="22"/>
  <c r="N1344" i="22"/>
  <c r="O1344" i="22"/>
  <c r="L1344" i="22"/>
  <c r="I1344" i="22"/>
  <c r="H1344" i="22"/>
  <c r="K1344" i="22"/>
  <c r="N959" i="22"/>
  <c r="O959" i="22"/>
  <c r="L959" i="22"/>
  <c r="I959" i="22"/>
  <c r="H959" i="22"/>
  <c r="K959" i="22"/>
  <c r="N1880" i="22"/>
  <c r="O1880" i="22"/>
  <c r="L1880" i="22"/>
  <c r="I1880" i="22"/>
  <c r="H1880" i="22"/>
  <c r="K1880" i="22"/>
  <c r="N1691" i="22"/>
  <c r="O1691" i="22"/>
  <c r="L1691" i="22"/>
  <c r="K1691" i="22"/>
  <c r="N968" i="22"/>
  <c r="O968" i="22"/>
  <c r="L968" i="22"/>
  <c r="K968" i="22"/>
  <c r="N397" i="22"/>
  <c r="O397" i="22"/>
  <c r="L397" i="22"/>
  <c r="I397" i="22"/>
  <c r="H397" i="22"/>
  <c r="K397" i="22"/>
  <c r="N1389" i="22"/>
  <c r="O1389" i="22"/>
  <c r="N945" i="22"/>
  <c r="O945" i="22"/>
  <c r="L945" i="22"/>
  <c r="I945" i="22"/>
  <c r="H945" i="22"/>
  <c r="K945" i="22"/>
  <c r="N1662" i="22"/>
  <c r="O1662" i="22"/>
  <c r="L1662" i="22"/>
  <c r="I1662" i="22"/>
  <c r="H1662" i="22"/>
  <c r="K1662" i="22"/>
  <c r="N2059" i="22"/>
  <c r="O2059" i="22"/>
  <c r="L2059" i="22"/>
  <c r="I2059" i="22"/>
  <c r="H2059" i="22"/>
  <c r="K2059" i="22"/>
  <c r="N758" i="22"/>
  <c r="O758" i="22"/>
  <c r="L758" i="22"/>
  <c r="I758" i="22"/>
  <c r="H758" i="22"/>
  <c r="K758" i="22"/>
  <c r="N1385" i="22"/>
  <c r="O1385" i="22"/>
  <c r="L1385" i="22"/>
  <c r="I1385" i="22"/>
  <c r="H1385" i="22"/>
  <c r="K1385" i="22"/>
  <c r="N567" i="22"/>
  <c r="O567" i="22"/>
  <c r="L567" i="22"/>
  <c r="I567" i="22"/>
  <c r="H567" i="22"/>
  <c r="K567" i="22"/>
  <c r="N1854" i="22"/>
  <c r="O1854" i="22"/>
  <c r="L1854" i="22"/>
  <c r="I1854" i="22"/>
  <c r="H1854" i="22"/>
  <c r="K1854" i="22"/>
  <c r="N309" i="22"/>
  <c r="O309" i="22"/>
  <c r="L309" i="22"/>
  <c r="I309" i="22"/>
  <c r="H309" i="22"/>
  <c r="K309" i="22"/>
  <c r="N1712" i="22"/>
  <c r="O1712" i="22"/>
  <c r="L1712" i="22"/>
  <c r="I1712" i="22"/>
  <c r="H1712" i="22"/>
  <c r="K1712" i="22"/>
  <c r="N544" i="22"/>
  <c r="O544" i="22"/>
  <c r="L544" i="22"/>
  <c r="I544" i="22"/>
  <c r="H544" i="22"/>
  <c r="K544" i="22"/>
  <c r="N805" i="22"/>
  <c r="O805" i="22"/>
  <c r="L805" i="22"/>
  <c r="I805" i="22"/>
  <c r="H805" i="22"/>
  <c r="K805" i="22"/>
  <c r="N206" i="22"/>
  <c r="O206" i="22"/>
  <c r="L206" i="22"/>
  <c r="I206" i="22"/>
  <c r="H206" i="22"/>
  <c r="K206" i="22"/>
  <c r="N1383" i="22"/>
  <c r="O1383" i="22"/>
  <c r="L1383" i="22"/>
  <c r="I1383" i="22"/>
  <c r="H1383" i="22"/>
  <c r="K1383" i="22"/>
  <c r="N1152" i="22"/>
  <c r="O1152" i="22"/>
  <c r="L1152" i="22"/>
  <c r="I1152" i="22"/>
  <c r="H1152" i="22"/>
  <c r="K1152" i="22"/>
  <c r="N1359" i="22"/>
  <c r="O1359" i="22"/>
  <c r="L1359" i="22"/>
  <c r="I1359" i="22"/>
  <c r="H1359" i="22"/>
  <c r="K1359" i="22"/>
  <c r="N1006" i="22"/>
  <c r="O1006" i="22"/>
  <c r="L1006" i="22"/>
  <c r="I1006" i="22"/>
  <c r="H1006" i="22"/>
  <c r="K1006" i="22"/>
  <c r="N575" i="22"/>
  <c r="O575" i="22"/>
  <c r="L575" i="22"/>
  <c r="I575" i="22"/>
  <c r="H575" i="22"/>
  <c r="K575" i="22"/>
  <c r="N584" i="22"/>
  <c r="O584" i="22"/>
  <c r="L584" i="22"/>
  <c r="I584" i="22"/>
  <c r="H584" i="22"/>
  <c r="K584" i="22"/>
  <c r="N100" i="22"/>
  <c r="O100" i="22"/>
  <c r="L100" i="22"/>
  <c r="I100" i="22"/>
  <c r="H100" i="22"/>
  <c r="K100" i="22"/>
  <c r="N1065" i="22"/>
  <c r="O1065" i="22"/>
  <c r="L1065" i="22"/>
  <c r="I1065" i="22"/>
  <c r="H1065" i="22"/>
  <c r="K1065" i="22"/>
  <c r="N1398" i="22"/>
  <c r="O1398" i="22"/>
  <c r="L1398" i="22"/>
  <c r="K1398" i="22"/>
  <c r="N1424" i="22"/>
  <c r="O1424" i="22"/>
  <c r="L1424" i="22"/>
  <c r="K1424" i="22"/>
  <c r="N1299" i="22"/>
  <c r="O1299" i="22"/>
  <c r="L1299" i="22"/>
  <c r="I1299" i="22"/>
  <c r="H1299" i="22"/>
  <c r="K1299" i="22"/>
  <c r="N181" i="22"/>
  <c r="O181" i="22"/>
  <c r="L181" i="22"/>
  <c r="I181" i="22"/>
  <c r="H181" i="22"/>
  <c r="K181" i="22"/>
  <c r="N1028" i="22"/>
  <c r="O1028" i="22"/>
  <c r="L1028" i="22"/>
  <c r="I1028" i="22"/>
  <c r="H1028" i="22"/>
  <c r="K1028" i="22"/>
  <c r="N1991" i="22"/>
  <c r="O1991" i="22"/>
  <c r="L1991" i="22"/>
  <c r="K1991" i="22"/>
  <c r="N384" i="22"/>
  <c r="O384" i="22"/>
  <c r="L384" i="22"/>
  <c r="I384" i="22"/>
  <c r="H384" i="22"/>
  <c r="K384" i="22"/>
  <c r="N741" i="22"/>
  <c r="O741" i="22"/>
  <c r="L741" i="22"/>
  <c r="K741" i="22"/>
  <c r="N481" i="22"/>
  <c r="O481" i="22"/>
  <c r="L481" i="22"/>
  <c r="I481" i="22"/>
  <c r="H481" i="22"/>
  <c r="K481" i="22"/>
  <c r="N1457" i="22"/>
  <c r="O1457" i="22"/>
  <c r="L1457" i="22"/>
  <c r="I1457" i="22"/>
  <c r="H1457" i="22"/>
  <c r="K1457" i="22"/>
  <c r="N1381" i="22"/>
  <c r="O1381" i="22"/>
  <c r="N1224" i="22"/>
  <c r="O1224" i="22"/>
  <c r="L1224" i="22"/>
  <c r="I1224" i="22"/>
  <c r="H1224" i="22"/>
  <c r="K1224" i="22"/>
  <c r="N1063" i="22"/>
  <c r="O1063" i="22"/>
  <c r="L1063" i="22"/>
  <c r="I1063" i="22"/>
  <c r="H1063" i="22"/>
  <c r="K1063" i="22"/>
  <c r="N1331" i="22"/>
  <c r="O1331" i="22"/>
  <c r="L1331" i="22"/>
  <c r="K1331" i="22"/>
  <c r="N1587" i="22"/>
  <c r="O1587" i="22"/>
  <c r="L1587" i="22"/>
  <c r="K1587" i="22"/>
  <c r="N526" i="22"/>
  <c r="O526" i="22"/>
  <c r="L526" i="22"/>
  <c r="I526" i="22"/>
  <c r="H526" i="22"/>
  <c r="K526" i="22"/>
  <c r="N362" i="22"/>
  <c r="O362" i="22"/>
  <c r="L362" i="22"/>
  <c r="I362" i="22"/>
  <c r="H362" i="22"/>
  <c r="K362" i="22"/>
  <c r="N455" i="22"/>
  <c r="O455" i="22"/>
  <c r="L455" i="22"/>
  <c r="I455" i="22"/>
  <c r="H455" i="22"/>
  <c r="K455" i="22"/>
  <c r="N1274" i="22"/>
  <c r="O1274" i="22"/>
  <c r="L1274" i="22"/>
  <c r="K1274" i="22"/>
  <c r="N800" i="22"/>
  <c r="O800" i="22"/>
  <c r="L800" i="22"/>
  <c r="I800" i="22"/>
  <c r="H800" i="22"/>
  <c r="K800" i="22"/>
  <c r="N769" i="22"/>
  <c r="O769" i="22"/>
  <c r="L769" i="22"/>
  <c r="I769" i="22"/>
  <c r="H769" i="22"/>
  <c r="K769" i="22"/>
  <c r="N1663" i="22"/>
  <c r="O1663" i="22"/>
  <c r="L1663" i="22"/>
  <c r="K1663" i="22"/>
  <c r="N1169" i="22"/>
  <c r="O1169" i="22"/>
  <c r="L1169" i="22"/>
  <c r="I1169" i="22"/>
  <c r="H1169" i="22"/>
  <c r="K1169" i="22"/>
  <c r="N99" i="22"/>
  <c r="O99" i="22"/>
  <c r="L99" i="22"/>
  <c r="I99" i="22"/>
  <c r="H99" i="22"/>
  <c r="K99" i="22"/>
  <c r="N1123" i="22"/>
  <c r="O1123" i="22"/>
  <c r="L1123" i="22"/>
  <c r="K1123" i="22"/>
  <c r="N314" i="22"/>
  <c r="O314" i="22"/>
  <c r="L314" i="22"/>
  <c r="I314" i="22"/>
  <c r="H314" i="22"/>
  <c r="K314" i="22"/>
  <c r="N1236" i="22"/>
  <c r="O1236" i="22"/>
  <c r="L1236" i="22"/>
  <c r="K1236" i="22"/>
  <c r="N1280" i="22"/>
  <c r="O1280" i="22"/>
  <c r="L1280" i="22"/>
  <c r="K1280" i="22"/>
  <c r="N1763" i="22"/>
  <c r="O1763" i="22"/>
  <c r="L1763" i="22"/>
  <c r="K1763" i="22"/>
  <c r="N1631" i="22"/>
  <c r="O1631" i="22"/>
  <c r="L1631" i="22"/>
  <c r="I1631" i="22"/>
  <c r="H1631" i="22"/>
  <c r="K1631" i="22"/>
  <c r="N31" i="22"/>
  <c r="O31" i="22"/>
  <c r="L31" i="22"/>
  <c r="I31" i="22"/>
  <c r="H31" i="22"/>
  <c r="K31" i="22"/>
  <c r="N378" i="22"/>
  <c r="O378" i="22"/>
  <c r="L378" i="22"/>
  <c r="I378" i="22"/>
  <c r="H378" i="22"/>
  <c r="K378" i="22"/>
  <c r="N976" i="22"/>
  <c r="O976" i="22"/>
  <c r="L976" i="22"/>
  <c r="I976" i="22"/>
  <c r="H976" i="22"/>
  <c r="K976" i="22"/>
  <c r="N1607" i="22"/>
  <c r="O1607" i="22"/>
  <c r="L1607" i="22"/>
  <c r="I1607" i="22"/>
  <c r="H1607" i="22"/>
  <c r="K1607" i="22"/>
  <c r="N295" i="22"/>
  <c r="O295" i="22"/>
  <c r="L295" i="22"/>
  <c r="I295" i="22"/>
  <c r="H295" i="22"/>
  <c r="K295" i="22"/>
  <c r="N230" i="22"/>
  <c r="O230" i="22"/>
  <c r="L230" i="22"/>
  <c r="I230" i="22"/>
  <c r="H230" i="22"/>
  <c r="K230" i="22"/>
  <c r="N1309" i="22"/>
  <c r="O1309" i="22"/>
  <c r="L1309" i="22"/>
  <c r="I1309" i="22"/>
  <c r="H1309" i="22"/>
  <c r="K1309" i="22"/>
  <c r="N12" i="22"/>
  <c r="O12" i="22"/>
  <c r="L12" i="22"/>
  <c r="I12" i="22"/>
  <c r="H12" i="22"/>
  <c r="K12" i="22"/>
  <c r="N900" i="22"/>
  <c r="O900" i="22"/>
  <c r="L900" i="22"/>
  <c r="I900" i="22"/>
  <c r="H900" i="22"/>
  <c r="K900" i="22"/>
  <c r="N731" i="22"/>
  <c r="O731" i="22"/>
  <c r="L731" i="22"/>
  <c r="I731" i="22"/>
  <c r="H731" i="22"/>
  <c r="K731" i="22"/>
  <c r="N568" i="22"/>
  <c r="O568" i="22"/>
  <c r="L568" i="22"/>
  <c r="I568" i="22"/>
  <c r="H568" i="22"/>
  <c r="K568" i="22"/>
  <c r="N331" i="22"/>
  <c r="O331" i="22"/>
  <c r="L331" i="22"/>
  <c r="I331" i="22"/>
  <c r="H331" i="22"/>
  <c r="K331" i="22"/>
  <c r="N757" i="22"/>
  <c r="O757" i="22"/>
  <c r="L757" i="22"/>
  <c r="I757" i="22"/>
  <c r="H757" i="22"/>
  <c r="K757" i="22"/>
  <c r="N1371" i="22"/>
  <c r="O1371" i="22"/>
  <c r="L1371" i="22"/>
  <c r="I1371" i="22"/>
  <c r="H1371" i="22"/>
  <c r="K1371" i="22"/>
  <c r="N1592" i="22"/>
  <c r="O1592" i="22"/>
  <c r="L1592" i="22"/>
  <c r="K1592" i="22"/>
  <c r="N984" i="22"/>
  <c r="O984" i="22"/>
  <c r="L984" i="22"/>
  <c r="K984" i="22"/>
  <c r="N790" i="22"/>
  <c r="O790" i="22"/>
  <c r="L790" i="22"/>
  <c r="I790" i="22"/>
  <c r="H790" i="22"/>
  <c r="K790" i="22"/>
  <c r="N1330" i="22"/>
  <c r="O1330" i="22"/>
  <c r="L1330" i="22"/>
  <c r="K1330" i="22"/>
  <c r="N569" i="22"/>
  <c r="O569" i="22"/>
  <c r="L569" i="22"/>
  <c r="I569" i="22"/>
  <c r="H569" i="22"/>
  <c r="K569" i="22"/>
  <c r="N1863" i="22"/>
  <c r="O1863" i="22"/>
  <c r="L1863" i="22"/>
  <c r="K1863" i="22"/>
  <c r="N1401" i="22"/>
  <c r="O1401" i="22"/>
  <c r="L1401" i="22"/>
  <c r="K1401" i="22"/>
  <c r="N648" i="22"/>
  <c r="O648" i="22"/>
  <c r="L648" i="22"/>
  <c r="I648" i="22"/>
  <c r="H648" i="22"/>
  <c r="K648" i="22"/>
  <c r="N54" i="22"/>
  <c r="O54" i="22"/>
  <c r="L54" i="22"/>
  <c r="I54" i="22"/>
  <c r="H54" i="22"/>
  <c r="K54" i="22"/>
  <c r="N81" i="22"/>
  <c r="O81" i="22"/>
  <c r="L81" i="22"/>
  <c r="I81" i="22"/>
  <c r="H81" i="22"/>
  <c r="K81" i="22"/>
  <c r="N8" i="22"/>
  <c r="O8" i="22"/>
  <c r="L8" i="22"/>
  <c r="I8" i="22"/>
  <c r="H8" i="22"/>
  <c r="K8" i="22"/>
  <c r="N47" i="22"/>
  <c r="O47" i="22"/>
  <c r="L47" i="22"/>
  <c r="I47" i="22"/>
  <c r="H47" i="22"/>
  <c r="K47" i="22"/>
  <c r="N2105" i="22"/>
  <c r="O2105" i="22"/>
  <c r="I2105" i="22"/>
  <c r="H2105" i="22"/>
  <c r="N1370" i="22"/>
  <c r="O1370" i="22"/>
  <c r="L1370" i="22"/>
  <c r="I1370" i="22"/>
  <c r="H1370" i="22"/>
  <c r="K1370" i="22"/>
  <c r="N1054" i="22"/>
  <c r="O1054" i="22"/>
  <c r="L1054" i="22"/>
  <c r="I1054" i="22"/>
  <c r="H1054" i="22"/>
  <c r="K1054" i="22"/>
  <c r="N1563" i="22"/>
  <c r="O1563" i="22"/>
  <c r="L1563" i="22"/>
  <c r="K1563" i="22"/>
  <c r="N1739" i="22"/>
  <c r="O1739" i="22"/>
  <c r="L1739" i="22"/>
  <c r="K1739" i="22"/>
  <c r="N1956" i="22"/>
  <c r="O1956" i="22"/>
  <c r="L1956" i="22"/>
  <c r="K1956" i="22"/>
  <c r="N1843" i="22"/>
  <c r="O1843" i="22"/>
  <c r="L1843" i="22"/>
  <c r="K1843" i="22"/>
  <c r="N1360" i="22"/>
  <c r="O1360" i="22"/>
  <c r="L1360" i="22"/>
  <c r="K1360" i="22"/>
  <c r="N1521" i="22"/>
  <c r="O1521" i="22"/>
  <c r="L1521" i="22"/>
  <c r="I1521" i="22"/>
  <c r="H1521" i="22"/>
  <c r="K1521" i="22"/>
  <c r="N2016" i="22"/>
  <c r="O2016" i="22"/>
  <c r="L2016" i="22"/>
  <c r="K2016" i="22"/>
  <c r="N2017" i="22"/>
  <c r="O2017" i="22"/>
  <c r="L2017" i="22"/>
  <c r="K2017" i="22"/>
  <c r="N1777" i="22"/>
  <c r="O1777" i="22"/>
  <c r="L1777" i="22"/>
  <c r="I1777" i="22"/>
  <c r="H1777" i="22"/>
  <c r="K1777" i="22"/>
  <c r="N1337" i="22"/>
  <c r="O1337" i="22"/>
  <c r="L1337" i="22"/>
  <c r="K1337" i="22"/>
  <c r="N733" i="22"/>
  <c r="O733" i="22"/>
  <c r="L733" i="22"/>
  <c r="K733" i="22"/>
  <c r="N798" i="22"/>
  <c r="O798" i="22"/>
  <c r="L798" i="22"/>
  <c r="I798" i="22"/>
  <c r="H798" i="22"/>
  <c r="K798" i="22"/>
  <c r="N1292" i="22"/>
  <c r="O1292" i="22"/>
  <c r="L1292" i="22"/>
  <c r="K1292" i="22"/>
  <c r="N1887" i="22"/>
  <c r="O1887" i="22"/>
  <c r="L1887" i="22"/>
  <c r="I1887" i="22"/>
  <c r="H1887" i="22"/>
  <c r="K1887" i="22"/>
  <c r="N522" i="22"/>
  <c r="O522" i="22"/>
  <c r="L522" i="22"/>
  <c r="K522" i="22"/>
  <c r="N287" i="22"/>
  <c r="O287" i="22"/>
  <c r="L287" i="22"/>
  <c r="K287" i="22"/>
  <c r="N644" i="22"/>
  <c r="O644" i="22"/>
  <c r="L644" i="22"/>
  <c r="K644" i="22"/>
  <c r="N291" i="22"/>
  <c r="O291" i="22"/>
  <c r="L291" i="22"/>
  <c r="I291" i="22"/>
  <c r="H291" i="22"/>
  <c r="K291" i="22"/>
  <c r="N493" i="22"/>
  <c r="O493" i="22"/>
  <c r="L493" i="22"/>
  <c r="K493" i="22"/>
  <c r="N77" i="22"/>
  <c r="O77" i="22"/>
  <c r="L77" i="22"/>
  <c r="I77" i="22"/>
  <c r="H77" i="22"/>
  <c r="K77" i="22"/>
  <c r="N1363" i="22"/>
  <c r="O1363" i="22"/>
  <c r="L1363" i="22"/>
  <c r="K1363" i="22"/>
  <c r="N480" i="22"/>
  <c r="O480" i="22"/>
  <c r="L480" i="22"/>
  <c r="K480" i="22"/>
  <c r="N350" i="22"/>
  <c r="O350" i="22"/>
  <c r="L350" i="22"/>
  <c r="K350" i="22"/>
  <c r="N1409" i="22"/>
  <c r="O1409" i="22"/>
  <c r="L1409" i="22"/>
  <c r="K1409" i="22"/>
  <c r="N410" i="22"/>
  <c r="O410" i="22"/>
  <c r="L410" i="22"/>
  <c r="I410" i="22"/>
  <c r="H410" i="22"/>
  <c r="K410" i="22"/>
  <c r="N193" i="22"/>
  <c r="O193" i="22"/>
  <c r="L193" i="22"/>
  <c r="I193" i="22"/>
  <c r="H193" i="22"/>
  <c r="K193" i="22"/>
  <c r="N247" i="22"/>
  <c r="O247" i="22"/>
  <c r="L247" i="22"/>
  <c r="I247" i="22"/>
  <c r="H247" i="22"/>
  <c r="K247" i="22"/>
  <c r="N312" i="22"/>
  <c r="O312" i="22"/>
  <c r="L312" i="22"/>
  <c r="K312" i="22"/>
  <c r="N1523" i="22"/>
  <c r="O1523" i="22"/>
  <c r="L1523" i="22"/>
  <c r="K1523" i="22"/>
  <c r="N817" i="22"/>
  <c r="O817" i="22"/>
  <c r="L817" i="22"/>
  <c r="I817" i="22"/>
  <c r="H817" i="22"/>
  <c r="K817" i="22"/>
  <c r="N1695" i="22"/>
  <c r="O1695" i="22"/>
  <c r="L1695" i="22"/>
  <c r="K1695" i="22"/>
  <c r="N468" i="22"/>
  <c r="O468" i="22"/>
  <c r="L468" i="22"/>
  <c r="K468" i="22"/>
  <c r="N1568" i="22"/>
  <c r="O1568" i="22"/>
  <c r="N651" i="22"/>
  <c r="O651" i="22"/>
  <c r="L651" i="22"/>
  <c r="K651" i="22"/>
  <c r="N1667" i="22"/>
  <c r="O1667" i="22"/>
  <c r="L1667" i="22"/>
  <c r="K1667" i="22"/>
  <c r="N1270" i="22"/>
  <c r="O1270" i="22"/>
  <c r="L1270" i="22"/>
  <c r="I1270" i="22"/>
  <c r="H1270" i="22"/>
  <c r="K1270" i="22"/>
  <c r="N461" i="22"/>
  <c r="O461" i="22"/>
  <c r="L461" i="22"/>
  <c r="I461" i="22"/>
  <c r="H461" i="22"/>
  <c r="K461" i="22"/>
  <c r="N1032" i="22"/>
  <c r="O1032" i="22"/>
  <c r="L1032" i="22"/>
  <c r="I1032" i="22"/>
  <c r="H1032" i="22"/>
  <c r="K1032" i="22"/>
  <c r="N417" i="22"/>
  <c r="O417" i="22"/>
  <c r="L417" i="22"/>
  <c r="I417" i="22"/>
  <c r="H417" i="22"/>
  <c r="K417" i="22"/>
  <c r="N1404" i="22"/>
  <c r="L1404" i="22"/>
  <c r="K1404" i="22"/>
  <c r="O1404" i="22"/>
  <c r="N707" i="22"/>
  <c r="L707" i="22"/>
  <c r="O707" i="22"/>
  <c r="K707" i="22"/>
  <c r="N174" i="22"/>
  <c r="L174" i="22"/>
  <c r="K174" i="22"/>
  <c r="I174" i="22"/>
  <c r="O174" i="22"/>
  <c r="H174" i="22"/>
  <c r="N1685" i="22"/>
  <c r="L1685" i="22"/>
  <c r="K1685" i="22"/>
  <c r="O1685" i="22"/>
  <c r="I1685" i="22"/>
  <c r="H1685" i="22"/>
  <c r="N155" i="22"/>
  <c r="L155" i="22"/>
  <c r="K155" i="22"/>
  <c r="I155" i="22"/>
  <c r="O155" i="22"/>
  <c r="H155" i="22"/>
  <c r="N1636" i="22"/>
  <c r="L1636" i="22"/>
  <c r="O1636" i="22"/>
  <c r="K1636" i="22"/>
  <c r="I1636" i="22"/>
  <c r="H1636" i="22"/>
  <c r="N210" i="22"/>
  <c r="L210" i="22"/>
  <c r="K210" i="22"/>
  <c r="I210" i="22"/>
  <c r="O210" i="22"/>
  <c r="H210" i="22"/>
  <c r="N2031" i="22"/>
  <c r="L2031" i="22"/>
  <c r="K2031" i="22"/>
  <c r="O2031" i="22"/>
  <c r="I2031" i="22"/>
  <c r="H2031" i="22"/>
  <c r="N142" i="22"/>
  <c r="L142" i="22"/>
  <c r="K142" i="22"/>
  <c r="I142" i="22"/>
  <c r="O142" i="22"/>
  <c r="H142" i="22"/>
  <c r="N1614" i="22"/>
  <c r="L1614" i="22"/>
  <c r="O1614" i="22"/>
  <c r="K1614" i="22"/>
  <c r="I1614" i="22"/>
  <c r="H1614" i="22"/>
  <c r="N203" i="22"/>
  <c r="L203" i="22"/>
  <c r="K203" i="22"/>
  <c r="I203" i="22"/>
  <c r="O203" i="22"/>
  <c r="H203" i="22"/>
  <c r="N2102" i="22"/>
  <c r="L2102" i="22"/>
  <c r="K2102" i="22"/>
  <c r="O2102" i="22"/>
  <c r="I2102" i="22"/>
  <c r="H2102" i="22"/>
  <c r="N370" i="22"/>
  <c r="L370" i="22"/>
  <c r="K370" i="22"/>
  <c r="I370" i="22"/>
  <c r="O370" i="22"/>
  <c r="H370" i="22"/>
  <c r="N2097" i="22"/>
  <c r="L2097" i="22"/>
  <c r="O2097" i="22"/>
  <c r="K2097" i="22"/>
  <c r="N475" i="22"/>
  <c r="L475" i="22"/>
  <c r="K475" i="22"/>
  <c r="O475" i="22"/>
  <c r="N1450" i="22"/>
  <c r="L1450" i="22"/>
  <c r="K1450" i="22"/>
  <c r="O1450" i="22"/>
  <c r="N102" i="22"/>
  <c r="L102" i="22"/>
  <c r="K102" i="22"/>
  <c r="I102" i="22"/>
  <c r="O102" i="22"/>
  <c r="H102" i="22"/>
  <c r="N935" i="22"/>
  <c r="L935" i="22"/>
  <c r="O935" i="22"/>
  <c r="K935" i="22"/>
  <c r="I935" i="22"/>
  <c r="H935" i="22"/>
  <c r="N297" i="22"/>
  <c r="L297" i="22"/>
  <c r="K297" i="22"/>
  <c r="I297" i="22"/>
  <c r="O297" i="22"/>
  <c r="H297" i="22"/>
  <c r="N213" i="22"/>
  <c r="L213" i="22"/>
  <c r="K213" i="22"/>
  <c r="O213" i="22"/>
  <c r="I213" i="22"/>
  <c r="H213" i="22"/>
  <c r="N445" i="22"/>
  <c r="L445" i="22"/>
  <c r="K445" i="22"/>
  <c r="I445" i="22"/>
  <c r="O445" i="22"/>
  <c r="H445" i="22"/>
  <c r="N454" i="22"/>
  <c r="O454" i="22"/>
  <c r="L454" i="22"/>
  <c r="I454" i="22"/>
  <c r="K454" i="22"/>
  <c r="H454" i="22"/>
  <c r="O1879" i="22"/>
  <c r="L1879" i="22"/>
  <c r="N1879" i="22"/>
  <c r="I1879" i="22"/>
  <c r="K1879" i="22"/>
  <c r="H1879" i="22"/>
  <c r="N1827" i="22"/>
  <c r="O1827" i="22"/>
  <c r="L1827" i="22"/>
  <c r="K1827" i="22"/>
  <c r="N1470" i="22"/>
  <c r="O1470" i="22"/>
  <c r="L1470" i="22"/>
  <c r="I1470" i="22"/>
  <c r="K1470" i="22"/>
  <c r="H1470" i="22"/>
  <c r="N505" i="22"/>
  <c r="O505" i="22"/>
  <c r="L505" i="22"/>
  <c r="I505" i="22"/>
  <c r="K505" i="22"/>
  <c r="H505" i="22"/>
  <c r="N1057" i="22"/>
  <c r="O1057" i="22"/>
  <c r="L1057" i="22"/>
  <c r="K1057" i="22"/>
  <c r="N246" i="22"/>
  <c r="O246" i="22"/>
  <c r="L246" i="22"/>
  <c r="I246" i="22"/>
  <c r="K246" i="22"/>
  <c r="H246" i="22"/>
  <c r="N1686" i="22"/>
  <c r="O1686" i="22"/>
  <c r="L1686" i="22"/>
  <c r="K1686" i="22"/>
  <c r="N148" i="22"/>
  <c r="O148" i="22"/>
  <c r="L148" i="22"/>
  <c r="I148" i="22"/>
  <c r="K148" i="22"/>
  <c r="H148" i="22"/>
  <c r="N887" i="22"/>
  <c r="O887" i="22"/>
  <c r="L887" i="22"/>
  <c r="K887" i="22"/>
  <c r="N721" i="22"/>
  <c r="O721" i="22"/>
  <c r="L721" i="22"/>
  <c r="I721" i="22"/>
  <c r="K721" i="22"/>
  <c r="H721" i="22"/>
  <c r="N1345" i="22"/>
  <c r="O1345" i="22"/>
  <c r="I1345" i="22"/>
  <c r="H1345" i="22"/>
  <c r="N1192" i="22"/>
  <c r="O1192" i="22"/>
  <c r="L1192" i="22"/>
  <c r="K1192" i="22"/>
  <c r="N1231" i="22"/>
  <c r="O1231" i="22"/>
  <c r="L1231" i="22"/>
  <c r="K1231" i="22"/>
  <c r="N1323" i="22"/>
  <c r="O1323" i="22"/>
  <c r="L1323" i="22"/>
  <c r="K1323" i="22"/>
  <c r="N1077" i="22"/>
  <c r="O1077" i="22"/>
  <c r="L1077" i="22"/>
  <c r="I1077" i="22"/>
  <c r="K1077" i="22"/>
  <c r="H1077" i="22"/>
  <c r="N635" i="22"/>
  <c r="O635" i="22"/>
  <c r="L635" i="22"/>
  <c r="I635" i="22"/>
  <c r="K635" i="22"/>
  <c r="H635" i="22"/>
  <c r="N1583" i="22"/>
  <c r="O1583" i="22"/>
  <c r="L1583" i="22"/>
  <c r="K1583" i="22"/>
  <c r="N1959" i="22"/>
  <c r="O1959" i="22"/>
  <c r="L1959" i="22"/>
  <c r="I1959" i="22"/>
  <c r="K1959" i="22"/>
  <c r="H1959" i="22"/>
  <c r="N1675" i="22"/>
  <c r="O1675" i="22"/>
  <c r="L1675" i="22"/>
  <c r="I1675" i="22"/>
  <c r="K1675" i="22"/>
  <c r="H1675" i="22"/>
  <c r="N1239" i="22"/>
  <c r="O1239" i="22"/>
  <c r="L1239" i="22"/>
  <c r="K1239" i="22"/>
  <c r="N1790" i="22"/>
  <c r="O1790" i="22"/>
  <c r="L1790" i="22"/>
  <c r="K1790" i="22"/>
  <c r="N713" i="22"/>
  <c r="O713" i="22"/>
  <c r="L713" i="22"/>
  <c r="K713" i="22"/>
  <c r="N1132" i="22"/>
  <c r="O1132" i="22"/>
  <c r="L1132" i="22"/>
  <c r="I1132" i="22"/>
  <c r="K1132" i="22"/>
  <c r="H1132" i="22"/>
  <c r="N1302" i="22"/>
  <c r="O1302" i="22"/>
  <c r="L1302" i="22"/>
  <c r="I1302" i="22"/>
  <c r="K1302" i="22"/>
  <c r="H1302" i="22"/>
  <c r="N243" i="22"/>
  <c r="O243" i="22"/>
  <c r="L243" i="22"/>
  <c r="I243" i="22"/>
  <c r="K243" i="22"/>
  <c r="H243" i="22"/>
  <c r="N871" i="22"/>
  <c r="O871" i="22"/>
  <c r="L871" i="22"/>
  <c r="I871" i="22"/>
  <c r="K871" i="22"/>
  <c r="H871" i="22"/>
  <c r="N2222" i="22"/>
  <c r="O2222" i="22"/>
  <c r="L2222" i="22"/>
  <c r="K2222" i="22"/>
  <c r="N2194" i="22"/>
  <c r="O2194" i="22"/>
  <c r="L2194" i="22"/>
  <c r="K2194" i="22"/>
  <c r="N1915" i="22"/>
  <c r="O1915" i="22"/>
  <c r="L1915" i="22"/>
  <c r="K1915" i="22"/>
  <c r="N227" i="22"/>
  <c r="O227" i="22"/>
  <c r="L227" i="22"/>
  <c r="K227" i="22"/>
  <c r="I227" i="22"/>
  <c r="H227" i="22"/>
  <c r="N22" i="22"/>
  <c r="O22" i="22"/>
  <c r="L22" i="22"/>
  <c r="I22" i="22"/>
  <c r="K22" i="22"/>
  <c r="H22" i="22"/>
  <c r="N592" i="22"/>
  <c r="O592" i="22"/>
  <c r="L592" i="22"/>
  <c r="K592" i="22"/>
  <c r="I592" i="22"/>
  <c r="H592" i="22"/>
  <c r="N1193" i="22"/>
  <c r="O1193" i="22"/>
  <c r="L1193" i="22"/>
  <c r="K1193" i="22"/>
  <c r="N914" i="22"/>
  <c r="O914" i="22"/>
  <c r="L914" i="22"/>
  <c r="K914" i="22"/>
  <c r="I914" i="22"/>
  <c r="H914" i="22"/>
  <c r="N1804" i="22"/>
  <c r="O1804" i="22"/>
  <c r="L1804" i="22"/>
  <c r="I1804" i="22"/>
  <c r="K1804" i="22"/>
  <c r="H1804" i="22"/>
  <c r="N699" i="22"/>
  <c r="O699" i="22"/>
  <c r="L699" i="22"/>
  <c r="K699" i="22"/>
  <c r="I699" i="22"/>
  <c r="H699" i="22"/>
  <c r="N768" i="22"/>
  <c r="O768" i="22"/>
  <c r="L768" i="22"/>
  <c r="K768" i="22"/>
  <c r="I768" i="22"/>
  <c r="H768" i="22"/>
  <c r="N406" i="22"/>
  <c r="O406" i="22"/>
  <c r="L406" i="22"/>
  <c r="I406" i="22"/>
  <c r="K406" i="22"/>
  <c r="H406" i="22"/>
  <c r="N810" i="22"/>
  <c r="O810" i="22"/>
  <c r="L810" i="22"/>
  <c r="K810" i="22"/>
  <c r="N1339" i="22"/>
  <c r="O1339" i="22"/>
  <c r="L1339" i="22"/>
  <c r="K1339" i="22"/>
  <c r="N1923" i="22"/>
  <c r="O1923" i="22"/>
  <c r="L1923" i="22"/>
  <c r="K1923" i="22"/>
  <c r="N1387" i="22"/>
  <c r="O1387" i="22"/>
  <c r="L1387" i="22"/>
  <c r="K1387" i="22"/>
  <c r="N1278" i="22"/>
  <c r="O1278" i="22"/>
  <c r="L1278" i="22"/>
  <c r="K1278" i="22"/>
  <c r="N1482" i="22"/>
  <c r="O1482" i="22"/>
  <c r="L1482" i="22"/>
  <c r="K1482" i="22"/>
  <c r="N1715" i="22"/>
  <c r="O1715" i="22"/>
  <c r="L1715" i="22"/>
  <c r="K1715" i="22"/>
  <c r="N925" i="22"/>
  <c r="O925" i="22"/>
  <c r="L925" i="22"/>
  <c r="K925" i="22"/>
  <c r="N1539" i="22"/>
  <c r="O1539" i="22"/>
  <c r="N1976" i="22"/>
  <c r="O1976" i="22"/>
  <c r="N727" i="22"/>
  <c r="O727" i="22"/>
  <c r="L727" i="22"/>
  <c r="I727" i="22"/>
  <c r="K727" i="22"/>
  <c r="H727" i="22"/>
  <c r="N349" i="22"/>
  <c r="O349" i="22"/>
  <c r="L349" i="22"/>
  <c r="I349" i="22"/>
  <c r="K349" i="22"/>
  <c r="H349" i="22"/>
  <c r="O937" i="22"/>
  <c r="N937" i="22"/>
  <c r="L937" i="22"/>
  <c r="I937" i="22"/>
  <c r="K937" i="22"/>
  <c r="H937" i="22"/>
  <c r="N1792" i="22"/>
  <c r="O1792" i="22"/>
  <c r="L1792" i="22"/>
  <c r="I1792" i="22"/>
  <c r="K1792" i="22"/>
  <c r="H1792" i="22"/>
  <c r="N2056" i="22"/>
  <c r="L2056" i="22"/>
  <c r="O2056" i="22"/>
  <c r="K2056" i="22"/>
  <c r="N1142" i="22"/>
  <c r="L1142" i="22"/>
  <c r="O1142" i="22"/>
  <c r="K1142" i="22"/>
  <c r="N1034" i="22"/>
  <c r="O1034" i="22"/>
  <c r="L1034" i="22"/>
  <c r="K1034" i="22"/>
  <c r="N1692" i="22"/>
  <c r="O1692" i="22"/>
  <c r="L1692" i="22"/>
  <c r="K1692" i="22"/>
  <c r="N219" i="22"/>
  <c r="L219" i="22"/>
  <c r="K219" i="22"/>
  <c r="I219" i="22"/>
  <c r="O219" i="22"/>
  <c r="H219" i="22"/>
  <c r="N616" i="22"/>
  <c r="O616" i="22"/>
  <c r="L616" i="22"/>
  <c r="K616" i="22"/>
  <c r="I616" i="22"/>
  <c r="H616" i="22"/>
  <c r="N1680" i="22"/>
  <c r="L1680" i="22"/>
  <c r="O1680" i="22"/>
  <c r="K1680" i="22"/>
  <c r="N657" i="22"/>
  <c r="O657" i="22"/>
  <c r="L657" i="22"/>
  <c r="K657" i="22"/>
  <c r="N119" i="22"/>
  <c r="L119" i="22"/>
  <c r="O119" i="22"/>
  <c r="K119" i="22"/>
  <c r="I119" i="22"/>
  <c r="H119" i="22"/>
  <c r="N577" i="22"/>
  <c r="L577" i="22"/>
  <c r="K577" i="22"/>
  <c r="O577" i="22"/>
  <c r="I577" i="22"/>
  <c r="H577" i="22"/>
  <c r="N218" i="22"/>
  <c r="O218" i="22"/>
  <c r="L218" i="22"/>
  <c r="K218" i="22"/>
  <c r="I218" i="22"/>
  <c r="H218" i="22"/>
  <c r="N500" i="22"/>
  <c r="O500" i="22"/>
  <c r="L500" i="22"/>
  <c r="K500" i="22"/>
  <c r="I500" i="22"/>
  <c r="H500" i="22"/>
  <c r="N1586" i="22"/>
  <c r="L1586" i="22"/>
  <c r="K1586" i="22"/>
  <c r="I1586" i="22"/>
  <c r="O1586" i="22"/>
  <c r="H1586" i="22"/>
  <c r="N917" i="22"/>
  <c r="O917" i="22"/>
  <c r="L917" i="22"/>
  <c r="K917" i="22"/>
  <c r="I917" i="22"/>
  <c r="H917" i="22"/>
  <c r="N1092" i="22"/>
  <c r="L1092" i="22"/>
  <c r="K1092" i="22"/>
  <c r="O1092" i="22"/>
  <c r="N759" i="22"/>
  <c r="L759" i="22"/>
  <c r="O759" i="22"/>
  <c r="K759" i="22"/>
  <c r="I759" i="22"/>
  <c r="H759" i="22"/>
  <c r="N906" i="22"/>
  <c r="O906" i="22"/>
  <c r="L906" i="22"/>
  <c r="K906" i="22"/>
  <c r="I906" i="22"/>
  <c r="H906" i="22"/>
  <c r="N352" i="22"/>
  <c r="L352" i="22"/>
  <c r="O352" i="22"/>
  <c r="K352" i="22"/>
  <c r="I352" i="22"/>
  <c r="H352" i="22"/>
  <c r="N1689" i="22"/>
  <c r="L1689" i="22"/>
  <c r="O1689" i="22"/>
  <c r="K1689" i="22"/>
  <c r="I1689" i="22"/>
  <c r="H1689" i="22"/>
  <c r="N1798" i="22"/>
  <c r="L1798" i="22"/>
  <c r="O1798" i="22"/>
  <c r="K1798" i="22"/>
  <c r="N1134" i="22"/>
  <c r="L1134" i="22"/>
  <c r="O1134" i="22"/>
  <c r="K1134" i="22"/>
  <c r="I1134" i="22"/>
  <c r="H1134" i="22"/>
  <c r="N1177" i="22"/>
  <c r="L1177" i="22"/>
  <c r="O1177" i="22"/>
  <c r="K1177" i="22"/>
  <c r="N317" i="22"/>
  <c r="L317" i="22"/>
  <c r="O317" i="22"/>
  <c r="I317" i="22"/>
  <c r="K317" i="22"/>
  <c r="H317" i="22"/>
  <c r="N441" i="22"/>
  <c r="L441" i="22"/>
  <c r="O441" i="22"/>
  <c r="K441" i="22"/>
  <c r="I441" i="22"/>
  <c r="H441" i="22"/>
  <c r="N1140" i="22"/>
  <c r="L1140" i="22"/>
  <c r="K1140" i="22"/>
  <c r="I1140" i="22"/>
  <c r="O1140" i="22"/>
  <c r="H1140" i="22"/>
  <c r="N1657" i="22"/>
  <c r="L1657" i="22"/>
  <c r="O1657" i="22"/>
  <c r="K1657" i="22"/>
  <c r="N85" i="22"/>
  <c r="L85" i="22"/>
  <c r="O85" i="22"/>
  <c r="I85" i="22"/>
  <c r="K85" i="22"/>
  <c r="H85" i="22"/>
  <c r="N192" i="22"/>
  <c r="L192" i="22"/>
  <c r="O192" i="22"/>
  <c r="K192" i="22"/>
  <c r="I192" i="22"/>
  <c r="H192" i="22"/>
  <c r="N1910" i="22"/>
  <c r="L1910" i="22"/>
  <c r="K1910" i="22"/>
  <c r="I1910" i="22"/>
  <c r="O1910" i="22"/>
  <c r="H1910" i="22"/>
  <c r="N1831" i="22"/>
  <c r="L1831" i="22"/>
  <c r="O1831" i="22"/>
  <c r="K1831" i="22"/>
  <c r="N2027" i="22"/>
  <c r="O2027" i="22"/>
  <c r="I2027" i="22"/>
  <c r="H2027" i="22"/>
  <c r="N847" i="22"/>
  <c r="L847" i="22"/>
  <c r="O847" i="22"/>
  <c r="K847" i="22"/>
  <c r="I847" i="22"/>
  <c r="H847" i="22"/>
  <c r="N501" i="22"/>
  <c r="L501" i="22"/>
  <c r="K501" i="22"/>
  <c r="I501" i="22"/>
  <c r="O501" i="22"/>
  <c r="H501" i="22"/>
  <c r="N1833" i="22"/>
  <c r="L1833" i="22"/>
  <c r="O1833" i="22"/>
  <c r="K1833" i="22"/>
  <c r="I1833" i="22"/>
  <c r="H1833" i="22"/>
  <c r="N1418" i="22"/>
  <c r="L1418" i="22"/>
  <c r="O1418" i="22"/>
  <c r="K1418" i="22"/>
  <c r="N372" i="22"/>
  <c r="L372" i="22"/>
  <c r="O372" i="22"/>
  <c r="K372" i="22"/>
  <c r="I372" i="22"/>
  <c r="H372" i="22"/>
  <c r="N175" i="22"/>
  <c r="L175" i="22"/>
  <c r="K175" i="22"/>
  <c r="I175" i="22"/>
  <c r="O175" i="22"/>
  <c r="H175" i="22"/>
  <c r="N558" i="22"/>
  <c r="L558" i="22"/>
  <c r="K558" i="22"/>
  <c r="O558" i="22"/>
  <c r="I558" i="22"/>
  <c r="H558" i="22"/>
  <c r="N120" i="22"/>
  <c r="L120" i="22"/>
  <c r="K120" i="22"/>
  <c r="O120" i="22"/>
  <c r="I120" i="22"/>
  <c r="H120" i="22"/>
  <c r="N371" i="22"/>
  <c r="L371" i="22"/>
  <c r="K371" i="22"/>
  <c r="O371" i="22"/>
  <c r="I371" i="22"/>
  <c r="H371" i="22"/>
  <c r="N1049" i="22"/>
  <c r="L1049" i="22"/>
  <c r="K1049" i="22"/>
  <c r="O1049" i="22"/>
  <c r="N1469" i="22"/>
  <c r="L1469" i="22"/>
  <c r="K1469" i="22"/>
  <c r="O1469" i="22"/>
  <c r="N2176" i="22"/>
  <c r="L2176" i="22"/>
  <c r="K2176" i="22"/>
  <c r="O2176" i="22"/>
  <c r="N1076" i="22"/>
  <c r="L1076" i="22"/>
  <c r="K1076" i="22"/>
  <c r="O1076" i="22"/>
  <c r="I1076" i="22"/>
  <c r="H1076" i="22"/>
  <c r="N2231" i="22"/>
  <c r="L2231" i="22"/>
  <c r="K2231" i="22"/>
  <c r="O2231" i="22"/>
  <c r="N1975" i="22"/>
  <c r="L1975" i="22"/>
  <c r="K1975" i="22"/>
  <c r="O1975" i="22"/>
  <c r="N1993" i="22"/>
  <c r="O1993" i="22"/>
  <c r="N1226" i="22"/>
  <c r="L1226" i="22"/>
  <c r="K1226" i="22"/>
  <c r="O1226" i="22"/>
  <c r="I1226" i="22"/>
  <c r="H1226" i="22"/>
  <c r="N2165" i="22"/>
  <c r="L2165" i="22"/>
  <c r="K2165" i="22"/>
  <c r="O2165" i="22"/>
  <c r="N283" i="22"/>
  <c r="L283" i="22"/>
  <c r="K283" i="22"/>
  <c r="O283" i="22"/>
  <c r="I283" i="22"/>
  <c r="H283" i="22"/>
  <c r="N150" i="22"/>
  <c r="L150" i="22"/>
  <c r="K150" i="22"/>
  <c r="O150" i="22"/>
  <c r="I150" i="22"/>
  <c r="H150" i="22"/>
  <c r="N394" i="22"/>
  <c r="L394" i="22"/>
  <c r="K394" i="22"/>
  <c r="O394" i="22"/>
  <c r="I394" i="22"/>
  <c r="H394" i="22"/>
  <c r="N2078" i="22"/>
  <c r="L2078" i="22"/>
  <c r="K2078" i="22"/>
  <c r="O2078" i="22"/>
  <c r="N270" i="22"/>
  <c r="L270" i="22"/>
  <c r="K270" i="22"/>
  <c r="O270" i="22"/>
  <c r="I270" i="22"/>
  <c r="H270" i="22"/>
  <c r="N2109" i="22"/>
  <c r="L2109" i="22"/>
  <c r="K2109" i="22"/>
  <c r="O2109" i="22"/>
  <c r="I2109" i="22"/>
  <c r="H2109" i="22"/>
  <c r="N2213" i="22"/>
  <c r="O2213" i="22"/>
  <c r="N774" i="22"/>
  <c r="L774" i="22"/>
  <c r="K774" i="22"/>
  <c r="I774" i="22"/>
  <c r="O774" i="22"/>
  <c r="H774" i="22"/>
  <c r="N261" i="22"/>
  <c r="L261" i="22"/>
  <c r="K261" i="22"/>
  <c r="O261" i="22"/>
  <c r="I261" i="22"/>
  <c r="H261" i="22"/>
  <c r="N478" i="22"/>
  <c r="L478" i="22"/>
  <c r="K478" i="22"/>
  <c r="O478" i="22"/>
  <c r="I478" i="22"/>
  <c r="H478" i="22"/>
  <c r="N379" i="22"/>
  <c r="L379" i="22"/>
  <c r="K379" i="22"/>
  <c r="O379" i="22"/>
  <c r="I379" i="22"/>
  <c r="H379" i="22"/>
  <c r="N1102" i="22"/>
  <c r="L1102" i="22"/>
  <c r="K1102" i="22"/>
  <c r="O1102" i="22"/>
  <c r="N61" i="22"/>
  <c r="L61" i="22"/>
  <c r="K61" i="22"/>
  <c r="O61" i="22"/>
  <c r="I61" i="22"/>
  <c r="H61" i="22"/>
  <c r="N1150" i="22"/>
  <c r="L1150" i="22"/>
  <c r="K1150" i="22"/>
  <c r="O1150" i="22"/>
  <c r="I1150" i="22"/>
  <c r="H1150" i="22"/>
  <c r="N1407" i="22"/>
  <c r="L1407" i="22"/>
  <c r="K1407" i="22"/>
  <c r="O1407" i="22"/>
  <c r="N1728" i="22"/>
  <c r="L1728" i="22"/>
  <c r="K1728" i="22"/>
  <c r="I1728" i="22"/>
  <c r="O1728" i="22"/>
  <c r="H1728" i="22"/>
  <c r="N1561" i="22"/>
  <c r="L1561" i="22"/>
  <c r="K1561" i="22"/>
  <c r="O1561" i="22"/>
  <c r="N565" i="22"/>
  <c r="L565" i="22"/>
  <c r="K565" i="22"/>
  <c r="O565" i="22"/>
  <c r="I565" i="22"/>
  <c r="H565" i="22"/>
  <c r="N696" i="22"/>
  <c r="L696" i="22"/>
  <c r="K696" i="22"/>
  <c r="O696" i="22"/>
  <c r="I696" i="22"/>
  <c r="H696" i="22"/>
  <c r="N551" i="22"/>
  <c r="L551" i="22"/>
  <c r="K551" i="22"/>
  <c r="I551" i="22"/>
  <c r="O551" i="22"/>
  <c r="H551" i="22"/>
  <c r="N28" i="22"/>
  <c r="L28" i="22"/>
  <c r="K28" i="22"/>
  <c r="O28" i="22"/>
  <c r="I28" i="22"/>
  <c r="H28" i="22"/>
  <c r="N253" i="22"/>
  <c r="L253" i="22"/>
  <c r="K253" i="22"/>
  <c r="O253" i="22"/>
  <c r="I253" i="22"/>
  <c r="H253" i="22"/>
  <c r="N239" i="22"/>
  <c r="L239" i="22"/>
  <c r="K239" i="22"/>
  <c r="O239" i="22"/>
  <c r="I239" i="22"/>
  <c r="H239" i="22"/>
  <c r="N508" i="22"/>
  <c r="L508" i="22"/>
  <c r="K508" i="22"/>
  <c r="I508" i="22"/>
  <c r="O508" i="22"/>
  <c r="H508" i="22"/>
  <c r="N933" i="22"/>
  <c r="L933" i="22"/>
  <c r="K933" i="22"/>
  <c r="O933" i="22"/>
  <c r="N897" i="22"/>
  <c r="L897" i="22"/>
  <c r="K897" i="22"/>
  <c r="O897" i="22"/>
  <c r="I897" i="22"/>
  <c r="H897" i="22"/>
  <c r="N1846" i="22"/>
  <c r="L1846" i="22"/>
  <c r="K1846" i="22"/>
  <c r="O1846" i="22"/>
  <c r="I1846" i="22"/>
  <c r="H1846" i="22"/>
  <c r="N701" i="22"/>
  <c r="L701" i="22"/>
  <c r="K701" i="22"/>
  <c r="O701" i="22"/>
  <c r="I701" i="22"/>
  <c r="H701" i="22"/>
  <c r="N885" i="22"/>
  <c r="L885" i="22"/>
  <c r="K885" i="22"/>
  <c r="O885" i="22"/>
  <c r="I885" i="22"/>
  <c r="H885" i="22"/>
  <c r="N315" i="22"/>
  <c r="L315" i="22"/>
  <c r="K315" i="22"/>
  <c r="O315" i="22"/>
  <c r="I315" i="22"/>
  <c r="H315" i="22"/>
  <c r="N920" i="22"/>
  <c r="L920" i="22"/>
  <c r="K920" i="22"/>
  <c r="I920" i="22"/>
  <c r="O920" i="22"/>
  <c r="H920" i="22"/>
  <c r="N737" i="22"/>
  <c r="L737" i="22"/>
  <c r="K737" i="22"/>
  <c r="O737" i="22"/>
  <c r="I737" i="22"/>
  <c r="H737" i="22"/>
  <c r="N348" i="22"/>
  <c r="L348" i="22"/>
  <c r="K348" i="22"/>
  <c r="O348" i="22"/>
  <c r="I348" i="22"/>
  <c r="H348" i="22"/>
  <c r="N351" i="22"/>
  <c r="L351" i="22"/>
  <c r="K351" i="22"/>
  <c r="O351" i="22"/>
  <c r="I351" i="22"/>
  <c r="H351" i="22"/>
  <c r="N1067" i="22"/>
  <c r="L1067" i="22"/>
  <c r="K1067" i="22"/>
  <c r="I1067" i="22"/>
  <c r="O1067" i="22"/>
  <c r="H1067" i="22"/>
  <c r="N1699" i="22"/>
  <c r="L1699" i="22"/>
  <c r="K1699" i="22"/>
  <c r="O1699" i="22"/>
  <c r="I1699" i="22"/>
  <c r="H1699" i="22"/>
  <c r="N1810" i="22"/>
  <c r="L1810" i="22"/>
  <c r="K1810" i="22"/>
  <c r="O1810" i="22"/>
  <c r="I1810" i="22"/>
  <c r="H1810" i="22"/>
  <c r="N1263" i="22"/>
  <c r="L1263" i="22"/>
  <c r="K1263" i="22"/>
  <c r="O1263" i="22"/>
  <c r="N2173" i="22"/>
  <c r="L2173" i="22"/>
  <c r="K2173" i="22"/>
  <c r="I2173" i="22"/>
  <c r="O2173" i="22"/>
  <c r="H2173" i="22"/>
  <c r="N705" i="22"/>
  <c r="L705" i="22"/>
  <c r="K705" i="22"/>
  <c r="O705" i="22"/>
  <c r="I705" i="22"/>
  <c r="H705" i="22"/>
  <c r="N2171" i="22"/>
  <c r="L2171" i="22"/>
  <c r="K2171" i="22"/>
  <c r="O2171" i="22"/>
  <c r="N414" i="22"/>
  <c r="L414" i="22"/>
  <c r="K414" i="22"/>
  <c r="O414" i="22"/>
  <c r="I414" i="22"/>
  <c r="H414" i="22"/>
  <c r="N1762" i="22"/>
  <c r="L1762" i="22"/>
  <c r="K1762" i="22"/>
  <c r="O1762" i="22"/>
  <c r="N1082" i="22"/>
  <c r="L1082" i="22"/>
  <c r="K1082" i="22"/>
  <c r="O1082" i="22"/>
  <c r="N237" i="22"/>
  <c r="L237" i="22"/>
  <c r="K237" i="22"/>
  <c r="O237" i="22"/>
  <c r="I237" i="22"/>
  <c r="H237" i="22"/>
  <c r="N1070" i="22"/>
  <c r="L1070" i="22"/>
  <c r="K1070" i="22"/>
  <c r="O1070" i="22"/>
  <c r="I1070" i="22"/>
  <c r="H1070" i="22"/>
  <c r="N1503" i="22"/>
  <c r="L1503" i="22"/>
  <c r="K1503" i="22"/>
  <c r="O1503" i="22"/>
  <c r="N1842" i="22"/>
  <c r="O1842" i="22"/>
  <c r="N1591" i="22"/>
  <c r="L1591" i="22"/>
  <c r="K1591" i="22"/>
  <c r="O1591" i="22"/>
  <c r="N302" i="22"/>
  <c r="L302" i="22"/>
  <c r="K302" i="22"/>
  <c r="O302" i="22"/>
  <c r="I302" i="22"/>
  <c r="H302" i="22"/>
  <c r="N1585" i="22"/>
  <c r="L1585" i="22"/>
  <c r="K1585" i="22"/>
  <c r="O1585" i="22"/>
  <c r="N2216" i="22"/>
  <c r="L2216" i="22"/>
  <c r="K2216" i="22"/>
  <c r="O2216" i="22"/>
  <c r="N684" i="22"/>
  <c r="L684" i="22"/>
  <c r="K684" i="22"/>
  <c r="O684" i="22"/>
  <c r="I684" i="22"/>
  <c r="H684" i="22"/>
  <c r="N1324" i="22"/>
  <c r="L1324" i="22"/>
  <c r="K1324" i="22"/>
  <c r="O1324" i="22"/>
  <c r="I1324" i="22"/>
  <c r="H1324" i="22"/>
  <c r="N936" i="22"/>
  <c r="L936" i="22"/>
  <c r="K936" i="22"/>
  <c r="I936" i="22"/>
  <c r="O936" i="22"/>
  <c r="H936" i="22"/>
  <c r="N1229" i="22"/>
  <c r="L1229" i="22"/>
  <c r="K1229" i="22"/>
  <c r="O1229" i="22"/>
  <c r="I1229" i="22"/>
  <c r="H1229" i="22"/>
  <c r="N1466" i="22"/>
  <c r="L1466" i="22"/>
  <c r="K1466" i="22"/>
  <c r="O1466" i="22"/>
  <c r="I1466" i="22"/>
  <c r="H1466" i="22"/>
  <c r="N2174" i="22"/>
  <c r="L2174" i="22"/>
  <c r="K2174" i="22"/>
  <c r="O2174" i="22"/>
  <c r="N1208" i="22"/>
  <c r="L1208" i="22"/>
  <c r="K1208" i="22"/>
  <c r="O1208" i="22"/>
  <c r="N1813" i="22"/>
  <c r="L1813" i="22"/>
  <c r="K1813" i="22"/>
  <c r="O1813" i="22"/>
  <c r="I1813" i="22"/>
  <c r="H1813" i="22"/>
  <c r="N878" i="22"/>
  <c r="L878" i="22"/>
  <c r="K878" i="22"/>
  <c r="O878" i="22"/>
  <c r="I878" i="22"/>
  <c r="H878" i="22"/>
  <c r="N1783" i="22"/>
  <c r="L1783" i="22"/>
  <c r="K1783" i="22"/>
  <c r="O1783" i="22"/>
  <c r="N1919" i="22"/>
  <c r="L1919" i="22"/>
  <c r="K1919" i="22"/>
  <c r="O1919" i="22"/>
  <c r="N2041" i="22"/>
  <c r="L2041" i="22"/>
  <c r="K2041" i="22"/>
  <c r="O2041" i="22"/>
  <c r="N1553" i="22"/>
  <c r="L1553" i="22"/>
  <c r="K1553" i="22"/>
  <c r="O1553" i="22"/>
  <c r="N1244" i="22"/>
  <c r="L1244" i="22"/>
  <c r="K1244" i="22"/>
  <c r="O1244" i="22"/>
  <c r="I1244" i="22"/>
  <c r="H1244" i="22"/>
  <c r="N301" i="22"/>
  <c r="L301" i="22"/>
  <c r="K301" i="22"/>
  <c r="I301" i="22"/>
  <c r="O301" i="22"/>
  <c r="H301" i="22"/>
  <c r="N1901" i="22"/>
  <c r="L1901" i="22"/>
  <c r="K1901" i="22"/>
  <c r="O1901" i="22"/>
  <c r="N776" i="22"/>
  <c r="L776" i="22"/>
  <c r="K776" i="22"/>
  <c r="O776" i="22"/>
  <c r="I776" i="22"/>
  <c r="H776" i="22"/>
  <c r="N1004" i="22"/>
  <c r="L1004" i="22"/>
  <c r="K1004" i="22"/>
  <c r="O1004" i="22"/>
  <c r="I1004" i="22"/>
  <c r="H1004" i="22"/>
  <c r="N1558" i="22"/>
  <c r="L1558" i="22"/>
  <c r="K1558" i="22"/>
  <c r="O1558" i="22"/>
  <c r="N1071" i="22"/>
  <c r="L1071" i="22"/>
  <c r="K1071" i="22"/>
  <c r="O1071" i="22"/>
  <c r="N1564" i="22"/>
  <c r="L1564" i="22"/>
  <c r="K1564" i="22"/>
  <c r="O1564" i="22"/>
  <c r="I1564" i="22"/>
  <c r="H1564" i="22"/>
  <c r="N2150" i="22"/>
  <c r="L2150" i="22"/>
  <c r="K2150" i="22"/>
  <c r="O2150" i="22"/>
  <c r="I2150" i="22"/>
  <c r="H2150" i="22"/>
  <c r="N627" i="22"/>
  <c r="L627" i="22"/>
  <c r="K627" i="22"/>
  <c r="I627" i="22"/>
  <c r="O627" i="22"/>
  <c r="H627" i="22"/>
  <c r="N948" i="22"/>
  <c r="L948" i="22"/>
  <c r="K948" i="22"/>
  <c r="O948" i="22"/>
  <c r="I948" i="22"/>
  <c r="H948" i="22"/>
  <c r="N450" i="22"/>
  <c r="L450" i="22"/>
  <c r="K450" i="22"/>
  <c r="O450" i="22"/>
  <c r="I450" i="22"/>
  <c r="H450" i="22"/>
  <c r="N1449" i="22"/>
  <c r="L1449" i="22"/>
  <c r="K1449" i="22"/>
  <c r="O1449" i="22"/>
  <c r="N536" i="22"/>
  <c r="L536" i="22"/>
  <c r="K536" i="22"/>
  <c r="I536" i="22"/>
  <c r="O536" i="22"/>
  <c r="H536" i="22"/>
  <c r="N2219" i="22"/>
  <c r="L2219" i="22"/>
  <c r="K2219" i="22"/>
  <c r="O2219" i="22"/>
  <c r="N1499" i="22"/>
  <c r="L1499" i="22"/>
  <c r="K1499" i="22"/>
  <c r="O1499" i="22"/>
  <c r="I1499" i="22"/>
  <c r="H1499" i="22"/>
  <c r="N1604" i="22"/>
  <c r="L1604" i="22"/>
  <c r="K1604" i="22"/>
  <c r="O1604" i="22"/>
  <c r="N1493" i="22"/>
  <c r="L1493" i="22"/>
  <c r="K1493" i="22"/>
  <c r="I1493" i="22"/>
  <c r="O1493" i="22"/>
  <c r="H1493" i="22"/>
  <c r="N1633" i="22"/>
  <c r="L1633" i="22"/>
  <c r="K1633" i="22"/>
  <c r="O1633" i="22"/>
  <c r="N1338" i="22"/>
  <c r="L1338" i="22"/>
  <c r="K1338" i="22"/>
  <c r="O1338" i="22"/>
  <c r="I1338" i="22"/>
  <c r="H1338" i="22"/>
  <c r="N382" i="22"/>
  <c r="L382" i="22"/>
  <c r="K382" i="22"/>
  <c r="O382" i="22"/>
  <c r="I382" i="22"/>
  <c r="H382" i="22"/>
  <c r="N954" i="22"/>
  <c r="L954" i="22"/>
  <c r="K954" i="22"/>
  <c r="I954" i="22"/>
  <c r="O954" i="22"/>
  <c r="H954" i="22"/>
  <c r="N2169" i="22"/>
  <c r="O2169" i="22"/>
  <c r="I2169" i="22"/>
  <c r="H2169" i="22"/>
  <c r="N2154" i="22"/>
  <c r="L2154" i="22"/>
  <c r="K2154" i="22"/>
  <c r="O2154" i="22"/>
  <c r="N1399" i="22"/>
  <c r="L1399" i="22"/>
  <c r="K1399" i="22"/>
  <c r="O1399" i="22"/>
  <c r="I1399" i="22"/>
  <c r="H1399" i="22"/>
  <c r="N2121" i="22"/>
  <c r="L2121" i="22"/>
  <c r="K2121" i="22"/>
  <c r="O2121" i="22"/>
  <c r="N2210" i="22"/>
  <c r="L2210" i="22"/>
  <c r="K2210" i="22"/>
  <c r="O2210" i="22"/>
  <c r="N1700" i="22"/>
  <c r="L1700" i="22"/>
  <c r="K1700" i="22"/>
  <c r="O1700" i="22"/>
  <c r="I1700" i="22"/>
  <c r="H1700" i="22"/>
  <c r="N2021" i="22"/>
  <c r="L2021" i="22"/>
  <c r="K2021" i="22"/>
  <c r="O2021" i="22"/>
  <c r="N1060" i="22"/>
  <c r="L1060" i="22"/>
  <c r="K1060" i="22"/>
  <c r="I1060" i="22"/>
  <c r="H1060" i="22"/>
  <c r="O1060" i="22"/>
  <c r="N1981" i="22"/>
  <c r="L1981" i="22"/>
  <c r="K1981" i="22"/>
  <c r="I1981" i="22"/>
  <c r="O1981" i="22"/>
  <c r="H1981" i="22"/>
  <c r="N1472" i="22"/>
  <c r="L1472" i="22"/>
  <c r="K1472" i="22"/>
  <c r="I1472" i="22"/>
  <c r="H1472" i="22"/>
  <c r="O1472" i="22"/>
  <c r="N1745" i="22"/>
  <c r="L1745" i="22"/>
  <c r="K1745" i="22"/>
  <c r="O1745" i="22"/>
  <c r="N1825" i="22"/>
  <c r="L1825" i="22"/>
  <c r="K1825" i="22"/>
  <c r="O1825" i="22"/>
  <c r="N1780" i="22"/>
  <c r="L1780" i="22"/>
  <c r="K1780" i="22"/>
  <c r="O1780" i="22"/>
  <c r="N1393" i="22"/>
  <c r="L1393" i="22"/>
  <c r="K1393" i="22"/>
  <c r="I1393" i="22"/>
  <c r="H1393" i="22"/>
  <c r="O1393" i="22"/>
  <c r="N1925" i="22"/>
  <c r="L1925" i="22"/>
  <c r="K1925" i="22"/>
  <c r="O1925" i="22"/>
  <c r="N999" i="22"/>
  <c r="L999" i="22"/>
  <c r="K999" i="22"/>
  <c r="I999" i="22"/>
  <c r="H999" i="22"/>
  <c r="O999" i="22"/>
  <c r="N1760" i="22"/>
  <c r="L1760" i="22"/>
  <c r="K1760" i="22"/>
  <c r="O1760" i="22"/>
  <c r="N2010" i="22"/>
  <c r="L2010" i="22"/>
  <c r="K2010" i="22"/>
  <c r="O2010" i="22"/>
  <c r="N1284" i="22"/>
  <c r="L1284" i="22"/>
  <c r="K1284" i="22"/>
  <c r="O1284" i="22"/>
  <c r="N1497" i="22"/>
  <c r="L1497" i="22"/>
  <c r="K1497" i="22"/>
  <c r="O1497" i="22"/>
  <c r="N1832" i="22"/>
  <c r="L1832" i="22"/>
  <c r="K1832" i="22"/>
  <c r="O1832" i="22"/>
  <c r="N2070" i="22"/>
  <c r="L2070" i="22"/>
  <c r="K2070" i="22"/>
  <c r="O2070" i="22"/>
  <c r="N1465" i="22"/>
  <c r="L1465" i="22"/>
  <c r="K1465" i="22"/>
  <c r="O1465" i="22"/>
  <c r="N2215" i="22"/>
  <c r="L2215" i="22"/>
  <c r="K2215" i="22"/>
  <c r="I2215" i="22"/>
  <c r="H2215" i="22"/>
  <c r="O2215" i="22"/>
  <c r="N950" i="22"/>
  <c r="L950" i="22"/>
  <c r="K950" i="22"/>
  <c r="O950" i="22"/>
  <c r="N830" i="22"/>
  <c r="L830" i="22"/>
  <c r="K830" i="22"/>
  <c r="I830" i="22"/>
  <c r="H830" i="22"/>
  <c r="O830" i="22"/>
  <c r="N541" i="22"/>
  <c r="L541" i="22"/>
  <c r="K541" i="22"/>
  <c r="I541" i="22"/>
  <c r="O541" i="22"/>
  <c r="H541" i="22"/>
  <c r="N439" i="22"/>
  <c r="L439" i="22"/>
  <c r="K439" i="22"/>
  <c r="I439" i="22"/>
  <c r="H439" i="22"/>
  <c r="O439" i="22"/>
  <c r="N1786" i="22"/>
  <c r="L1786" i="22"/>
  <c r="K1786" i="22"/>
  <c r="I1786" i="22"/>
  <c r="O1786" i="22"/>
  <c r="H1786" i="22"/>
  <c r="N1348" i="22"/>
  <c r="I1348" i="22"/>
  <c r="H1348" i="22"/>
  <c r="O1348" i="22"/>
  <c r="N2087" i="22"/>
  <c r="L2087" i="22"/>
  <c r="K2087" i="22"/>
  <c r="O2087" i="22"/>
  <c r="N1135" i="22"/>
  <c r="L1135" i="22"/>
  <c r="K1135" i="22"/>
  <c r="I1135" i="22"/>
  <c r="H1135" i="22"/>
  <c r="O1135" i="22"/>
  <c r="N2082" i="22"/>
  <c r="L2082" i="22"/>
  <c r="K2082" i="22"/>
  <c r="O2082" i="22"/>
  <c r="N2001" i="22"/>
  <c r="L2001" i="22"/>
  <c r="K2001" i="22"/>
  <c r="O2001" i="22"/>
  <c r="N1904" i="22"/>
  <c r="L1904" i="22"/>
  <c r="K1904" i="22"/>
  <c r="O1904" i="22"/>
  <c r="N1913" i="22"/>
  <c r="L1913" i="22"/>
  <c r="K1913" i="22"/>
  <c r="I1913" i="22"/>
  <c r="H1913" i="22"/>
  <c r="O1913" i="22"/>
  <c r="N1376" i="22"/>
  <c r="L1376" i="22"/>
  <c r="K1376" i="22"/>
  <c r="I1376" i="22"/>
  <c r="O1376" i="22"/>
  <c r="H1376" i="22"/>
  <c r="N2172" i="22"/>
  <c r="L2172" i="22"/>
  <c r="K2172" i="22"/>
  <c r="O2172" i="22"/>
  <c r="N473" i="22"/>
  <c r="L473" i="22"/>
  <c r="K473" i="22"/>
  <c r="I473" i="22"/>
  <c r="O473" i="22"/>
  <c r="H473" i="22"/>
  <c r="N451" i="22"/>
  <c r="L451" i="22"/>
  <c r="O451" i="22"/>
  <c r="K451" i="22"/>
  <c r="I451" i="22"/>
  <c r="H451" i="22"/>
  <c r="N1487" i="22"/>
  <c r="O1487" i="22"/>
  <c r="L1487" i="22"/>
  <c r="K1487" i="22"/>
  <c r="I1487" i="22"/>
  <c r="H1487" i="22"/>
  <c r="N1905" i="22"/>
  <c r="L1905" i="22"/>
  <c r="O1905" i="22"/>
  <c r="K1905" i="22"/>
  <c r="N1818" i="22"/>
  <c r="O1818" i="22"/>
  <c r="L1818" i="22"/>
  <c r="K1818" i="22"/>
  <c r="N1276" i="22"/>
  <c r="L1276" i="22"/>
  <c r="O1276" i="22"/>
  <c r="K1276" i="22"/>
  <c r="I1276" i="22"/>
  <c r="H1276" i="22"/>
  <c r="N1022" i="22"/>
  <c r="O1022" i="22"/>
  <c r="L1022" i="22"/>
  <c r="K1022" i="22"/>
  <c r="I1022" i="22"/>
  <c r="H1022" i="22"/>
  <c r="N2181" i="22"/>
  <c r="L2181" i="22"/>
  <c r="O2181" i="22"/>
  <c r="K2181" i="22"/>
  <c r="N1967" i="22"/>
  <c r="O1967" i="22"/>
  <c r="L1967" i="22"/>
  <c r="K1967" i="22"/>
  <c r="N571" i="22"/>
  <c r="L571" i="22"/>
  <c r="O571" i="22"/>
  <c r="K571" i="22"/>
  <c r="I571" i="22"/>
  <c r="H571" i="22"/>
  <c r="N1953" i="22"/>
  <c r="O1953" i="22"/>
  <c r="L1953" i="22"/>
  <c r="K1953" i="22"/>
  <c r="I1953" i="22"/>
  <c r="H1953" i="22"/>
  <c r="N1520" i="22"/>
  <c r="L1520" i="22"/>
  <c r="O1520" i="22"/>
  <c r="K1520" i="22"/>
  <c r="N2060" i="22"/>
  <c r="O2060" i="22"/>
  <c r="L2060" i="22"/>
  <c r="K2060" i="22"/>
  <c r="N2066" i="22"/>
  <c r="L2066" i="22"/>
  <c r="O2066" i="22"/>
  <c r="K2066" i="22"/>
  <c r="N1889" i="22"/>
  <c r="O1889" i="22"/>
  <c r="L1889" i="22"/>
  <c r="K1889" i="22"/>
  <c r="N2058" i="22"/>
  <c r="O2058" i="22"/>
  <c r="I2058" i="22"/>
  <c r="H2058" i="22"/>
  <c r="N1580" i="22"/>
  <c r="O1580" i="22"/>
  <c r="I1580" i="22"/>
  <c r="H1580" i="22"/>
  <c r="N1528" i="22"/>
  <c r="L1528" i="22"/>
  <c r="O1528" i="22"/>
  <c r="K1528" i="22"/>
  <c r="N2168" i="22"/>
  <c r="O2168" i="22"/>
  <c r="L2168" i="22"/>
  <c r="K2168" i="22"/>
  <c r="N1616" i="22"/>
  <c r="O1616" i="22"/>
  <c r="N2224" i="22"/>
  <c r="O2224" i="22"/>
  <c r="L2224" i="22"/>
  <c r="K2224" i="22"/>
  <c r="N1939" i="22"/>
  <c r="L1939" i="22"/>
  <c r="O1939" i="22"/>
  <c r="K1939" i="22"/>
  <c r="I1939" i="22"/>
  <c r="H1939" i="22"/>
  <c r="N846" i="22"/>
  <c r="O846" i="22"/>
  <c r="L846" i="22"/>
  <c r="K846" i="22"/>
  <c r="I846" i="22"/>
  <c r="H846" i="22"/>
  <c r="N151" i="22"/>
  <c r="L151" i="22"/>
  <c r="O151" i="22"/>
  <c r="K151" i="22"/>
  <c r="I151" i="22"/>
  <c r="H151" i="22"/>
  <c r="N1571" i="22"/>
  <c r="O1571" i="22"/>
  <c r="L1571" i="22"/>
  <c r="K1571" i="22"/>
  <c r="I1571" i="22"/>
  <c r="H1571" i="22"/>
  <c r="N1860" i="22"/>
  <c r="L1860" i="22"/>
  <c r="O1860" i="22"/>
  <c r="K1860" i="22"/>
  <c r="I1860" i="22"/>
  <c r="H1860" i="22"/>
  <c r="N1897" i="22"/>
  <c r="O1897" i="22"/>
  <c r="L1897" i="22"/>
  <c r="K1897" i="22"/>
  <c r="N2129" i="22"/>
  <c r="L2129" i="22"/>
  <c r="O2129" i="22"/>
  <c r="K2129" i="22"/>
  <c r="N2061" i="22"/>
  <c r="O2061" i="22"/>
  <c r="L2061" i="22"/>
  <c r="K2061" i="22"/>
  <c r="N1260" i="22"/>
  <c r="L1260" i="22"/>
  <c r="O1260" i="22"/>
  <c r="K1260" i="22"/>
  <c r="I1260" i="22"/>
  <c r="H1260" i="22"/>
  <c r="N2076" i="22"/>
  <c r="O2076" i="22"/>
  <c r="L2076" i="22"/>
  <c r="K2076" i="22"/>
  <c r="N1895" i="22"/>
  <c r="O1895" i="22"/>
  <c r="L1895" i="22"/>
  <c r="K1895" i="22"/>
  <c r="N1748" i="22"/>
  <c r="O1748" i="22"/>
  <c r="L1748" i="22"/>
  <c r="K1748" i="22"/>
  <c r="N2039" i="22"/>
  <c r="O2039" i="22"/>
  <c r="L2039" i="22"/>
  <c r="I2039" i="22"/>
  <c r="H2039" i="22"/>
  <c r="K2039" i="22"/>
  <c r="N1826" i="22"/>
  <c r="O1826" i="22"/>
  <c r="L1826" i="22"/>
  <c r="K1826" i="22"/>
  <c r="N1674" i="22"/>
  <c r="O1674" i="22"/>
  <c r="L1674" i="22"/>
  <c r="K1674" i="22"/>
  <c r="N2131" i="22"/>
  <c r="O2131" i="22"/>
  <c r="L2131" i="22"/>
  <c r="K2131" i="22"/>
  <c r="N1817" i="22"/>
  <c r="O1817" i="22"/>
  <c r="L1817" i="22"/>
  <c r="I1817" i="22"/>
  <c r="H1817" i="22"/>
  <c r="K1817" i="22"/>
  <c r="N1440" i="22"/>
  <c r="O1440" i="22"/>
  <c r="L1440" i="22"/>
  <c r="I1440" i="22"/>
  <c r="H1440" i="22"/>
  <c r="K1440" i="22"/>
  <c r="N2184" i="22"/>
  <c r="O2184" i="22"/>
  <c r="L2184" i="22"/>
  <c r="I2184" i="22"/>
  <c r="H2184" i="22"/>
  <c r="K2184" i="22"/>
  <c r="N1620" i="22"/>
  <c r="O1620" i="22"/>
  <c r="L1620" i="22"/>
  <c r="K1620" i="22"/>
  <c r="N888" i="22"/>
  <c r="O888" i="22"/>
  <c r="L888" i="22"/>
  <c r="I888" i="22"/>
  <c r="H888" i="22"/>
  <c r="K888" i="22"/>
  <c r="N1578" i="22"/>
  <c r="O1578" i="22"/>
  <c r="L1578" i="22"/>
  <c r="I1578" i="22"/>
  <c r="H1578" i="22"/>
  <c r="K1578" i="22"/>
  <c r="N1257" i="22"/>
  <c r="O1257" i="22"/>
  <c r="L1257" i="22"/>
  <c r="K1257" i="22"/>
  <c r="N2233" i="22"/>
  <c r="O2233" i="22"/>
  <c r="L2233" i="22"/>
  <c r="K2233" i="22"/>
  <c r="N2177" i="22"/>
  <c r="O2177" i="22"/>
  <c r="L2177" i="22"/>
  <c r="K2177" i="22"/>
  <c r="N242" i="22"/>
  <c r="O242" i="22"/>
  <c r="L242" i="22"/>
  <c r="I242" i="22"/>
  <c r="H242" i="22"/>
  <c r="K242" i="22"/>
  <c r="N2086" i="22"/>
  <c r="O2086" i="22"/>
  <c r="L2086" i="22"/>
  <c r="K2086" i="22"/>
  <c r="N1582" i="22"/>
  <c r="L1582" i="22"/>
  <c r="K1582" i="22"/>
  <c r="O1582" i="22"/>
  <c r="I1582" i="22"/>
  <c r="H1582" i="22"/>
  <c r="N1480" i="22"/>
  <c r="L1480" i="22"/>
  <c r="K1480" i="22"/>
  <c r="I1480" i="22"/>
  <c r="O1480" i="22"/>
  <c r="H1480" i="22"/>
  <c r="N1141" i="22"/>
  <c r="L1141" i="22"/>
  <c r="O1141" i="22"/>
  <c r="K1141" i="22"/>
  <c r="N1419" i="22"/>
  <c r="O1419" i="22"/>
  <c r="N1400" i="22"/>
  <c r="L1400" i="22"/>
  <c r="K1400" i="22"/>
  <c r="O1400" i="22"/>
  <c r="I1400" i="22"/>
  <c r="H1400" i="22"/>
  <c r="N2043" i="22"/>
  <c r="L2043" i="22"/>
  <c r="K2043" i="22"/>
  <c r="O2043" i="22"/>
  <c r="N2072" i="22"/>
  <c r="L2072" i="22"/>
  <c r="O2072" i="22"/>
  <c r="K2072" i="22"/>
  <c r="N2098" i="22"/>
  <c r="L2098" i="22"/>
  <c r="K2098" i="22"/>
  <c r="O2098" i="22"/>
  <c r="N62" i="22"/>
  <c r="L62" i="22"/>
  <c r="K62" i="22"/>
  <c r="O62" i="22"/>
  <c r="I62" i="22"/>
  <c r="H62" i="22"/>
  <c r="N1767" i="22"/>
  <c r="L1767" i="22"/>
  <c r="K1767" i="22"/>
  <c r="O1767" i="22"/>
  <c r="N357" i="22"/>
  <c r="L357" i="22"/>
  <c r="O357" i="22"/>
  <c r="K357" i="22"/>
  <c r="I357" i="22"/>
  <c r="H357" i="22"/>
  <c r="N1677" i="22"/>
  <c r="L1677" i="22"/>
  <c r="K1677" i="22"/>
  <c r="I1677" i="22"/>
  <c r="O1677" i="22"/>
  <c r="H1677" i="22"/>
  <c r="N1886" i="22"/>
  <c r="L1886" i="22"/>
  <c r="K1886" i="22"/>
  <c r="O1886" i="22"/>
  <c r="I1886" i="22"/>
  <c r="H1886" i="22"/>
  <c r="N38" i="22"/>
  <c r="L38" i="22"/>
  <c r="K38" i="22"/>
  <c r="I38" i="22"/>
  <c r="O38" i="22"/>
  <c r="H38" i="22"/>
  <c r="N1139" i="22"/>
  <c r="L1139" i="22"/>
  <c r="O1139" i="22"/>
  <c r="K1139" i="22"/>
  <c r="I1139" i="22"/>
  <c r="H1139" i="22"/>
  <c r="N95" i="22"/>
  <c r="L95" i="22"/>
  <c r="K95" i="22"/>
  <c r="I95" i="22"/>
  <c r="O95" i="22"/>
  <c r="H95" i="22"/>
  <c r="N609" i="22"/>
  <c r="L609" i="22"/>
  <c r="K609" i="22"/>
  <c r="O609" i="22"/>
  <c r="I609" i="22"/>
  <c r="H609" i="22"/>
  <c r="N490" i="22"/>
  <c r="L490" i="22"/>
  <c r="K490" i="22"/>
  <c r="I490" i="22"/>
  <c r="O490" i="22"/>
  <c r="H490" i="22"/>
  <c r="N43" i="22"/>
  <c r="L43" i="22"/>
  <c r="O43" i="22"/>
  <c r="K43" i="22"/>
  <c r="I43" i="22"/>
  <c r="H43" i="22"/>
  <c r="N2035" i="22"/>
  <c r="L2035" i="22"/>
  <c r="K2035" i="22"/>
  <c r="I2035" i="22"/>
  <c r="O2035" i="22"/>
  <c r="H2035" i="22"/>
  <c r="N663" i="22"/>
  <c r="L663" i="22"/>
  <c r="K663" i="22"/>
  <c r="O663" i="22"/>
  <c r="I663" i="22"/>
  <c r="H663" i="22"/>
  <c r="N823" i="22"/>
  <c r="L823" i="22"/>
  <c r="K823" i="22"/>
  <c r="I823" i="22"/>
  <c r="O823" i="22"/>
  <c r="H823" i="22"/>
  <c r="N622" i="22"/>
  <c r="L622" i="22"/>
  <c r="O622" i="22"/>
  <c r="K622" i="22"/>
  <c r="I622" i="22"/>
  <c r="H622" i="22"/>
  <c r="N693" i="22"/>
  <c r="L693" i="22"/>
  <c r="K693" i="22"/>
  <c r="I693" i="22"/>
  <c r="O693" i="22"/>
  <c r="H693" i="22"/>
  <c r="N1101" i="22"/>
  <c r="L1101" i="22"/>
  <c r="K1101" i="22"/>
  <c r="O1101" i="22"/>
  <c r="I1101" i="22"/>
  <c r="H1101" i="22"/>
  <c r="N1109" i="22"/>
  <c r="L1109" i="22"/>
  <c r="K1109" i="22"/>
  <c r="I1109" i="22"/>
  <c r="O1109" i="22"/>
  <c r="H1109" i="22"/>
  <c r="N223" i="22"/>
  <c r="L223" i="22"/>
  <c r="O223" i="22"/>
  <c r="K223" i="22"/>
  <c r="I223" i="22"/>
  <c r="H223" i="22"/>
  <c r="N630" i="22"/>
  <c r="L630" i="22"/>
  <c r="K630" i="22"/>
  <c r="O630" i="22"/>
  <c r="N1541" i="22"/>
  <c r="L1541" i="22"/>
  <c r="K1541" i="22"/>
  <c r="O1541" i="22"/>
  <c r="N335" i="22"/>
  <c r="L335" i="22"/>
  <c r="K335" i="22"/>
  <c r="I335" i="22"/>
  <c r="O335" i="22"/>
  <c r="H335" i="22"/>
  <c r="N1115" i="22"/>
  <c r="L1115" i="22"/>
  <c r="O1115" i="22"/>
  <c r="K1115" i="22"/>
  <c r="I1115" i="22"/>
  <c r="H1115" i="22"/>
  <c r="N971" i="22"/>
  <c r="L971" i="22"/>
  <c r="K971" i="22"/>
  <c r="I971" i="22"/>
  <c r="O971" i="22"/>
  <c r="H971" i="22"/>
  <c r="N1416" i="22"/>
  <c r="L1416" i="22"/>
  <c r="K1416" i="22"/>
  <c r="O1416" i="22"/>
  <c r="N1038" i="22"/>
  <c r="L1038" i="22"/>
  <c r="K1038" i="22"/>
  <c r="I1038" i="22"/>
  <c r="O1038" i="22"/>
  <c r="H1038" i="22"/>
  <c r="N470" i="22"/>
  <c r="L470" i="22"/>
  <c r="O470" i="22"/>
  <c r="K470" i="22"/>
  <c r="I470" i="22"/>
  <c r="H470" i="22"/>
  <c r="N667" i="22"/>
  <c r="L667" i="22"/>
  <c r="K667" i="22"/>
  <c r="I667" i="22"/>
  <c r="O667" i="22"/>
  <c r="H667" i="22"/>
  <c r="N82" i="22"/>
  <c r="L82" i="22"/>
  <c r="K82" i="22"/>
  <c r="O82" i="22"/>
  <c r="I82" i="22"/>
  <c r="H82" i="22"/>
  <c r="N762" i="22"/>
  <c r="L762" i="22"/>
  <c r="K762" i="22"/>
  <c r="I762" i="22"/>
  <c r="O762" i="22"/>
  <c r="H762" i="22"/>
  <c r="N1651" i="22"/>
  <c r="L1651" i="22"/>
  <c r="O1651" i="22"/>
  <c r="K1651" i="22"/>
  <c r="N1161" i="22"/>
  <c r="L1161" i="22"/>
  <c r="K1161" i="22"/>
  <c r="O1161" i="22"/>
  <c r="N1138" i="22"/>
  <c r="L1138" i="22"/>
  <c r="K1138" i="22"/>
  <c r="O1138" i="22"/>
  <c r="N306" i="22"/>
  <c r="L306" i="22"/>
  <c r="K306" i="22"/>
  <c r="I306" i="22"/>
  <c r="O306" i="22"/>
  <c r="H306" i="22"/>
  <c r="N1282" i="22"/>
  <c r="L1282" i="22"/>
  <c r="O1282" i="22"/>
  <c r="K1282" i="22"/>
  <c r="I1282" i="22"/>
  <c r="H1282" i="22"/>
  <c r="N1394" i="22"/>
  <c r="L1394" i="22"/>
  <c r="K1394" i="22"/>
  <c r="O1394" i="22"/>
  <c r="N1146" i="22"/>
  <c r="L1146" i="22"/>
  <c r="K1146" i="22"/>
  <c r="O1146" i="22"/>
  <c r="N256" i="22"/>
  <c r="L256" i="22"/>
  <c r="K256" i="22"/>
  <c r="I256" i="22"/>
  <c r="O256" i="22"/>
  <c r="H256" i="22"/>
  <c r="N972" i="22"/>
  <c r="L972" i="22"/>
  <c r="O972" i="22"/>
  <c r="K972" i="22"/>
  <c r="N956" i="22"/>
  <c r="L956" i="22"/>
  <c r="K956" i="22"/>
  <c r="I956" i="22"/>
  <c r="O956" i="22"/>
  <c r="H956" i="22"/>
  <c r="N1570" i="22"/>
  <c r="L1570" i="22"/>
  <c r="K1570" i="22"/>
  <c r="O1570" i="22"/>
  <c r="I1570" i="22"/>
  <c r="H1570" i="22"/>
  <c r="N268" i="22"/>
  <c r="L268" i="22"/>
  <c r="K268" i="22"/>
  <c r="I268" i="22"/>
  <c r="O268" i="22"/>
  <c r="H268" i="22"/>
  <c r="N1190" i="22"/>
  <c r="L1190" i="22"/>
  <c r="O1190" i="22"/>
  <c r="K1190" i="22"/>
  <c r="I1190" i="22"/>
  <c r="H1190" i="22"/>
  <c r="N1256" i="22"/>
  <c r="L1256" i="22"/>
  <c r="K1256" i="22"/>
  <c r="I1256" i="22"/>
  <c r="O1256" i="22"/>
  <c r="H1256" i="22"/>
  <c r="N543" i="22"/>
  <c r="L543" i="22"/>
  <c r="K543" i="22"/>
  <c r="O543" i="22"/>
  <c r="I543" i="22"/>
  <c r="H543" i="22"/>
  <c r="N196" i="22"/>
  <c r="L196" i="22"/>
  <c r="K196" i="22"/>
  <c r="I196" i="22"/>
  <c r="O196" i="22"/>
  <c r="H196" i="22"/>
  <c r="N1279" i="22"/>
  <c r="L1279" i="22"/>
  <c r="O1279" i="22"/>
  <c r="K1279" i="22"/>
  <c r="I1279" i="22"/>
  <c r="H1279" i="22"/>
  <c r="N1784" i="22"/>
  <c r="L1784" i="22"/>
  <c r="K1784" i="22"/>
  <c r="O1784" i="22"/>
  <c r="N881" i="22"/>
  <c r="L881" i="22"/>
  <c r="K881" i="22"/>
  <c r="O881" i="22"/>
  <c r="I881" i="22"/>
  <c r="H881" i="22"/>
  <c r="N1473" i="22"/>
  <c r="L1473" i="22"/>
  <c r="K1473" i="22"/>
  <c r="I1473" i="22"/>
  <c r="O1473" i="22"/>
  <c r="H1473" i="22"/>
  <c r="N1194" i="22"/>
  <c r="L1194" i="22"/>
  <c r="O1194" i="22"/>
  <c r="K1194" i="22"/>
  <c r="N891" i="22"/>
  <c r="L891" i="22"/>
  <c r="K891" i="22"/>
  <c r="I891" i="22"/>
  <c r="O891" i="22"/>
  <c r="H891" i="22"/>
  <c r="N190" i="22"/>
  <c r="L190" i="22"/>
  <c r="K190" i="22"/>
  <c r="O190" i="22"/>
  <c r="I190" i="22"/>
  <c r="H190" i="22"/>
  <c r="N1189" i="22"/>
  <c r="L1189" i="22"/>
  <c r="K1189" i="22"/>
  <c r="O1189" i="22"/>
  <c r="N734" i="22"/>
  <c r="L734" i="22"/>
  <c r="O734" i="22"/>
  <c r="K734" i="22"/>
  <c r="I734" i="22"/>
  <c r="H734" i="22"/>
  <c r="N1072" i="22"/>
  <c r="L1072" i="22"/>
  <c r="K1072" i="22"/>
  <c r="I1072" i="22"/>
  <c r="O1072" i="22"/>
  <c r="H1072" i="22"/>
  <c r="N430" i="22"/>
  <c r="L430" i="22"/>
  <c r="K430" i="22"/>
  <c r="O430" i="22"/>
  <c r="I430" i="22"/>
  <c r="H430" i="22"/>
  <c r="N427" i="22"/>
  <c r="L427" i="22"/>
  <c r="K427" i="22"/>
  <c r="I427" i="22"/>
  <c r="O427" i="22"/>
  <c r="H427" i="22"/>
  <c r="N1253" i="22"/>
  <c r="L1253" i="22"/>
  <c r="O1253" i="22"/>
  <c r="K1253" i="22"/>
  <c r="I1253" i="22"/>
  <c r="H1253" i="22"/>
  <c r="N448" i="22"/>
  <c r="L448" i="22"/>
  <c r="K448" i="22"/>
  <c r="I448" i="22"/>
  <c r="O448" i="22"/>
  <c r="H448" i="22"/>
  <c r="N104" i="22"/>
  <c r="L104" i="22"/>
  <c r="K104" i="22"/>
  <c r="O104" i="22"/>
  <c r="I104" i="22"/>
  <c r="H104" i="22"/>
  <c r="N238" i="22"/>
  <c r="L238" i="22"/>
  <c r="K238" i="22"/>
  <c r="I238" i="22"/>
  <c r="O238" i="22"/>
  <c r="H238" i="22"/>
  <c r="N347" i="22"/>
  <c r="L347" i="22"/>
  <c r="O347" i="22"/>
  <c r="K347" i="22"/>
  <c r="I347" i="22"/>
  <c r="H347" i="22"/>
  <c r="N224" i="22"/>
  <c r="L224" i="22"/>
  <c r="K224" i="22"/>
  <c r="I224" i="22"/>
  <c r="O224" i="22"/>
  <c r="H224" i="22"/>
  <c r="N1248" i="22"/>
  <c r="L1248" i="22"/>
  <c r="K1248" i="22"/>
  <c r="O1248" i="22"/>
  <c r="I1248" i="22"/>
  <c r="H1248" i="22"/>
  <c r="N1223" i="22"/>
  <c r="L1223" i="22"/>
  <c r="K1223" i="22"/>
  <c r="O1223" i="22"/>
  <c r="N749" i="22"/>
  <c r="L749" i="22"/>
  <c r="O749" i="22"/>
  <c r="K749" i="22"/>
  <c r="I749" i="22"/>
  <c r="H749" i="22"/>
  <c r="N1197" i="22"/>
  <c r="L1197" i="22"/>
  <c r="K1197" i="22"/>
  <c r="O1197" i="22"/>
  <c r="N275" i="22"/>
  <c r="L275" i="22"/>
  <c r="K275" i="22"/>
  <c r="O275" i="22"/>
  <c r="I275" i="22"/>
  <c r="H275" i="22"/>
  <c r="N625" i="22"/>
  <c r="L625" i="22"/>
  <c r="K625" i="22"/>
  <c r="I625" i="22"/>
  <c r="O625" i="22"/>
  <c r="H625" i="22"/>
  <c r="N533" i="22"/>
  <c r="L533" i="22"/>
  <c r="O533" i="22"/>
  <c r="K533" i="22"/>
  <c r="I533" i="22"/>
  <c r="H533" i="22"/>
  <c r="N1246" i="22"/>
  <c r="L1246" i="22"/>
  <c r="K1246" i="22"/>
  <c r="I1246" i="22"/>
  <c r="O1246" i="22"/>
  <c r="H1246" i="22"/>
  <c r="N167" i="22"/>
  <c r="L167" i="22"/>
  <c r="K167" i="22"/>
  <c r="O167" i="22"/>
  <c r="I167" i="22"/>
  <c r="H167" i="22"/>
  <c r="N313" i="22"/>
  <c r="L313" i="22"/>
  <c r="K313" i="22"/>
  <c r="I313" i="22"/>
  <c r="O313" i="22"/>
  <c r="H313" i="22"/>
  <c r="N687" i="22"/>
  <c r="L687" i="22"/>
  <c r="O687" i="22"/>
  <c r="K687" i="22"/>
  <c r="I687" i="22"/>
  <c r="H687" i="22"/>
  <c r="N53" i="22"/>
  <c r="L53" i="22"/>
  <c r="K53" i="22"/>
  <c r="I53" i="22"/>
  <c r="O53" i="22"/>
  <c r="H53" i="22"/>
  <c r="N177" i="22"/>
  <c r="L177" i="22"/>
  <c r="K177" i="22"/>
  <c r="O177" i="22"/>
  <c r="I177" i="22"/>
  <c r="H177" i="22"/>
  <c r="N37" i="22"/>
  <c r="L37" i="22"/>
  <c r="K37" i="22"/>
  <c r="I37" i="22"/>
  <c r="O37" i="22"/>
  <c r="H37" i="22"/>
  <c r="N1290" i="22"/>
  <c r="L1290" i="22"/>
  <c r="O1290" i="22"/>
  <c r="K1290" i="22"/>
  <c r="I1290" i="22"/>
  <c r="H1290" i="22"/>
  <c r="N528" i="22"/>
  <c r="L528" i="22"/>
  <c r="K528" i="22"/>
  <c r="I528" i="22"/>
  <c r="O528" i="22"/>
  <c r="H528" i="22"/>
  <c r="N601" i="22"/>
  <c r="L601" i="22"/>
  <c r="K601" i="22"/>
  <c r="O601" i="22"/>
  <c r="N677" i="22"/>
  <c r="L677" i="22"/>
  <c r="K677" i="22"/>
  <c r="I677" i="22"/>
  <c r="O677" i="22"/>
  <c r="H677" i="22"/>
  <c r="N342" i="22"/>
  <c r="L342" i="22"/>
  <c r="O342" i="22"/>
  <c r="K342" i="22"/>
  <c r="I342" i="22"/>
  <c r="H342" i="22"/>
  <c r="N812" i="22"/>
  <c r="L812" i="22"/>
  <c r="K812" i="22"/>
  <c r="I812" i="22"/>
  <c r="O812" i="22"/>
  <c r="H812" i="22"/>
  <c r="N437" i="22"/>
  <c r="L437" i="22"/>
  <c r="K437" i="22"/>
  <c r="O437" i="22"/>
  <c r="I437" i="22"/>
  <c r="H437" i="22"/>
  <c r="N329" i="22"/>
  <c r="L329" i="22"/>
  <c r="K329" i="22"/>
  <c r="I329" i="22"/>
  <c r="O329" i="22"/>
  <c r="H329" i="22"/>
  <c r="N15" i="22"/>
  <c r="L15" i="22"/>
  <c r="O15" i="22"/>
  <c r="K15" i="22"/>
  <c r="I15" i="22"/>
  <c r="H15" i="22"/>
  <c r="N930" i="22"/>
  <c r="L930" i="22"/>
  <c r="K930" i="22"/>
  <c r="I930" i="22"/>
  <c r="O930" i="22"/>
  <c r="H930" i="22"/>
  <c r="N1704" i="22"/>
  <c r="L1704" i="22"/>
  <c r="K1704" i="22"/>
  <c r="O1704" i="22"/>
  <c r="I1704" i="22"/>
  <c r="H1704" i="22"/>
  <c r="N619" i="22"/>
  <c r="L619" i="22"/>
  <c r="K619" i="22"/>
  <c r="I619" i="22"/>
  <c r="O619" i="22"/>
  <c r="H619" i="22"/>
  <c r="N1808" i="22"/>
  <c r="L1808" i="22"/>
  <c r="O1808" i="22"/>
  <c r="K1808" i="22"/>
  <c r="N608" i="22"/>
  <c r="L608" i="22"/>
  <c r="K608" i="22"/>
  <c r="I608" i="22"/>
  <c r="O608" i="22"/>
  <c r="H608" i="22"/>
  <c r="N904" i="22"/>
  <c r="L904" i="22"/>
  <c r="K904" i="22"/>
  <c r="O904" i="22"/>
  <c r="I904" i="22"/>
  <c r="H904" i="22"/>
  <c r="N1382" i="22"/>
  <c r="L1382" i="22"/>
  <c r="K1382" i="22"/>
  <c r="I1382" i="22"/>
  <c r="O1382" i="22"/>
  <c r="H1382" i="22"/>
  <c r="N1048" i="22"/>
  <c r="L1048" i="22"/>
  <c r="O1048" i="22"/>
  <c r="K1048" i="22"/>
  <c r="I1048" i="22"/>
  <c r="H1048" i="22"/>
  <c r="N1153" i="22"/>
  <c r="L1153" i="22"/>
  <c r="K1153" i="22"/>
  <c r="I1153" i="22"/>
  <c r="O1153" i="22"/>
  <c r="H1153" i="22"/>
  <c r="N1697" i="22"/>
  <c r="L1697" i="22"/>
  <c r="K1697" i="22"/>
  <c r="O1697" i="22"/>
  <c r="N1962" i="22"/>
  <c r="L1962" i="22"/>
  <c r="K1962" i="22"/>
  <c r="O1962" i="22"/>
  <c r="N1581" i="22"/>
  <c r="L1581" i="22"/>
  <c r="O1581" i="22"/>
  <c r="K1581" i="22"/>
  <c r="N1365" i="22"/>
  <c r="L1365" i="22"/>
  <c r="K1365" i="22"/>
  <c r="I1365" i="22"/>
  <c r="O1365" i="22"/>
  <c r="H1365" i="22"/>
  <c r="N658" i="22"/>
  <c r="L658" i="22"/>
  <c r="K658" i="22"/>
  <c r="O658" i="22"/>
  <c r="I658" i="22"/>
  <c r="H658" i="22"/>
  <c r="N1746" i="22"/>
  <c r="L1746" i="22"/>
  <c r="K1746" i="22"/>
  <c r="I1746" i="22"/>
  <c r="O1746" i="22"/>
  <c r="H1746" i="22"/>
  <c r="N859" i="22"/>
  <c r="L859" i="22"/>
  <c r="O859" i="22"/>
  <c r="K859" i="22"/>
  <c r="I859" i="22"/>
  <c r="H859" i="22"/>
  <c r="N1021" i="22"/>
  <c r="L1021" i="22"/>
  <c r="K1021" i="22"/>
  <c r="I1021" i="22"/>
  <c r="O1021" i="22"/>
  <c r="H1021" i="22"/>
  <c r="N795" i="22"/>
  <c r="L795" i="22"/>
  <c r="K795" i="22"/>
  <c r="O795" i="22"/>
  <c r="I795" i="22"/>
  <c r="H795" i="22"/>
  <c r="N808" i="22"/>
  <c r="L808" i="22"/>
  <c r="K808" i="22"/>
  <c r="I808" i="22"/>
  <c r="O808" i="22"/>
  <c r="H808" i="22"/>
  <c r="N13" i="22"/>
  <c r="L13" i="22"/>
  <c r="O13" i="22"/>
  <c r="K13" i="22"/>
  <c r="I13" i="22"/>
  <c r="H13" i="22"/>
  <c r="N413" i="22"/>
  <c r="L413" i="22"/>
  <c r="K413" i="22"/>
  <c r="I413" i="22"/>
  <c r="O413" i="22"/>
  <c r="H413" i="22"/>
  <c r="N1922" i="22"/>
  <c r="L1922" i="22"/>
  <c r="K1922" i="22"/>
  <c r="O1922" i="22"/>
  <c r="N1023" i="22"/>
  <c r="L1023" i="22"/>
  <c r="K1023" i="22"/>
  <c r="I1023" i="22"/>
  <c r="O1023" i="22"/>
  <c r="H1023" i="22"/>
  <c r="N212" i="22"/>
  <c r="L212" i="22"/>
  <c r="O212" i="22"/>
  <c r="K212" i="22"/>
  <c r="I212" i="22"/>
  <c r="H212" i="22"/>
  <c r="N1556" i="22"/>
  <c r="L1556" i="22"/>
  <c r="K1556" i="22"/>
  <c r="O1556" i="22"/>
  <c r="N365" i="22"/>
  <c r="L365" i="22"/>
  <c r="K365" i="22"/>
  <c r="O365" i="22"/>
  <c r="I365" i="22"/>
  <c r="H365" i="22"/>
  <c r="N1702" i="22"/>
  <c r="L1702" i="22"/>
  <c r="K1702" i="22"/>
  <c r="O1702" i="22"/>
  <c r="N1448" i="22"/>
  <c r="L1448" i="22"/>
  <c r="O1448" i="22"/>
  <c r="K1448" i="22"/>
  <c r="I1448" i="22"/>
  <c r="H1448" i="22"/>
  <c r="N841" i="22"/>
  <c r="L841" i="22"/>
  <c r="K841" i="22"/>
  <c r="I841" i="22"/>
  <c r="O841" i="22"/>
  <c r="H841" i="22"/>
  <c r="N460" i="22"/>
  <c r="L460" i="22"/>
  <c r="K460" i="22"/>
  <c r="O460" i="22"/>
  <c r="I460" i="22"/>
  <c r="H460" i="22"/>
  <c r="N1547" i="22"/>
  <c r="L1547" i="22"/>
  <c r="K1547" i="22"/>
  <c r="O1547" i="22"/>
  <c r="N1081" i="22"/>
  <c r="L1081" i="22"/>
  <c r="O1081" i="22"/>
  <c r="K1081" i="22"/>
  <c r="I1081" i="22"/>
  <c r="H1081" i="22"/>
  <c r="N1395" i="22"/>
  <c r="L1395" i="22"/>
  <c r="K1395" i="22"/>
  <c r="I1395" i="22"/>
  <c r="O1395" i="22"/>
  <c r="H1395" i="22"/>
  <c r="N415" i="22"/>
  <c r="L415" i="22"/>
  <c r="K415" i="22"/>
  <c r="O415" i="22"/>
  <c r="I415" i="22"/>
  <c r="H415" i="22"/>
  <c r="N264" i="22"/>
  <c r="L264" i="22"/>
  <c r="K264" i="22"/>
  <c r="I264" i="22"/>
  <c r="O264" i="22"/>
  <c r="H264" i="22"/>
  <c r="N570" i="22"/>
  <c r="L570" i="22"/>
  <c r="O570" i="22"/>
  <c r="K570" i="22"/>
  <c r="I570" i="22"/>
  <c r="H570" i="22"/>
  <c r="N1055" i="22"/>
  <c r="L1055" i="22"/>
  <c r="K1055" i="22"/>
  <c r="I1055" i="22"/>
  <c r="O1055" i="22"/>
  <c r="H1055" i="22"/>
  <c r="N138" i="22"/>
  <c r="L138" i="22"/>
  <c r="K138" i="22"/>
  <c r="O138" i="22"/>
  <c r="I138" i="22"/>
  <c r="H138" i="22"/>
  <c r="N1758" i="22"/>
  <c r="L1758" i="22"/>
  <c r="K1758" i="22"/>
  <c r="O1758" i="22"/>
  <c r="N1606" i="22"/>
  <c r="L1606" i="22"/>
  <c r="O1606" i="22"/>
  <c r="K1606" i="22"/>
  <c r="N1171" i="22"/>
  <c r="L1171" i="22"/>
  <c r="K1171" i="22"/>
  <c r="I1171" i="22"/>
  <c r="O1171" i="22"/>
  <c r="H1171" i="22"/>
  <c r="N1321" i="22"/>
  <c r="L1321" i="22"/>
  <c r="K1321" i="22"/>
  <c r="O1321" i="22"/>
  <c r="I1321" i="22"/>
  <c r="H1321" i="22"/>
  <c r="N1217" i="22"/>
  <c r="L1217" i="22"/>
  <c r="K1217" i="22"/>
  <c r="I1217" i="22"/>
  <c r="O1217" i="22"/>
  <c r="H1217" i="22"/>
  <c r="N784" i="22"/>
  <c r="L784" i="22"/>
  <c r="O784" i="22"/>
  <c r="K784" i="22"/>
  <c r="I784" i="22"/>
  <c r="H784" i="22"/>
  <c r="N591" i="22"/>
  <c r="L591" i="22"/>
  <c r="K591" i="22"/>
  <c r="I591" i="22"/>
  <c r="O591" i="22"/>
  <c r="H591" i="22"/>
  <c r="N1007" i="22"/>
  <c r="L1007" i="22"/>
  <c r="K1007" i="22"/>
  <c r="O1007" i="22"/>
  <c r="I1007" i="22"/>
  <c r="H1007" i="22"/>
  <c r="N996" i="22"/>
  <c r="L996" i="22"/>
  <c r="K996" i="22"/>
  <c r="I996" i="22"/>
  <c r="O996" i="22"/>
  <c r="H996" i="22"/>
  <c r="N934" i="22"/>
  <c r="L934" i="22"/>
  <c r="O934" i="22"/>
  <c r="K934" i="22"/>
  <c r="I934" i="22"/>
  <c r="H934" i="22"/>
  <c r="N1281" i="22"/>
  <c r="L1281" i="22"/>
  <c r="K1281" i="22"/>
  <c r="I1281" i="22"/>
  <c r="O1281" i="22"/>
  <c r="H1281" i="22"/>
  <c r="N388" i="22"/>
  <c r="L388" i="22"/>
  <c r="K388" i="22"/>
  <c r="O388" i="22"/>
  <c r="I388" i="22"/>
  <c r="H388" i="22"/>
  <c r="N1565" i="22"/>
  <c r="L1565" i="22"/>
  <c r="K1565" i="22"/>
  <c r="O1565" i="22"/>
  <c r="N594" i="22"/>
  <c r="L594" i="22"/>
  <c r="O594" i="22"/>
  <c r="K594" i="22"/>
  <c r="N1312" i="22"/>
  <c r="L1312" i="22"/>
  <c r="K1312" i="22"/>
  <c r="I1312" i="22"/>
  <c r="O1312" i="22"/>
  <c r="H1312" i="22"/>
  <c r="N789" i="22"/>
  <c r="L789" i="22"/>
  <c r="K789" i="22"/>
  <c r="O789" i="22"/>
  <c r="I789" i="22"/>
  <c r="H789" i="22"/>
  <c r="N1305" i="22"/>
  <c r="L1305" i="22"/>
  <c r="K1305" i="22"/>
  <c r="O1305" i="22"/>
  <c r="N1203" i="22"/>
  <c r="L1203" i="22"/>
  <c r="O1203" i="22"/>
  <c r="K1203" i="22"/>
  <c r="I1203" i="22"/>
  <c r="H1203" i="22"/>
  <c r="N487" i="22"/>
  <c r="L487" i="22"/>
  <c r="K487" i="22"/>
  <c r="I487" i="22"/>
  <c r="O487" i="22"/>
  <c r="H487" i="22"/>
  <c r="N518" i="22"/>
  <c r="L518" i="22"/>
  <c r="K518" i="22"/>
  <c r="O518" i="22"/>
  <c r="I518" i="22"/>
  <c r="H518" i="22"/>
  <c r="N514" i="22"/>
  <c r="L514" i="22"/>
  <c r="K514" i="22"/>
  <c r="I514" i="22"/>
  <c r="O514" i="22"/>
  <c r="H514" i="22"/>
  <c r="N1277" i="22"/>
  <c r="L1277" i="22"/>
  <c r="O1277" i="22"/>
  <c r="K1277" i="22"/>
  <c r="I1277" i="22"/>
  <c r="H1277" i="22"/>
  <c r="N793" i="22"/>
  <c r="L793" i="22"/>
  <c r="K793" i="22"/>
  <c r="I793" i="22"/>
  <c r="O793" i="22"/>
  <c r="H793" i="22"/>
  <c r="N1368" i="22"/>
  <c r="L1368" i="22"/>
  <c r="K1368" i="22"/>
  <c r="O1368" i="22"/>
  <c r="I1368" i="22"/>
  <c r="H1368" i="22"/>
  <c r="N610" i="22"/>
  <c r="L610" i="22"/>
  <c r="K610" i="22"/>
  <c r="I610" i="22"/>
  <c r="O610" i="22"/>
  <c r="H610" i="22"/>
  <c r="N191" i="22"/>
  <c r="L191" i="22"/>
  <c r="O191" i="22"/>
  <c r="K191" i="22"/>
  <c r="I191" i="22"/>
  <c r="H191" i="22"/>
  <c r="N1572" i="22"/>
  <c r="L1572" i="22"/>
  <c r="K1572" i="22"/>
  <c r="O1572" i="22"/>
  <c r="N957" i="22"/>
  <c r="L957" i="22"/>
  <c r="K957" i="22"/>
  <c r="O957" i="22"/>
  <c r="N1307" i="22"/>
  <c r="O1307" i="22"/>
  <c r="N339" i="22"/>
  <c r="L339" i="22"/>
  <c r="O339" i="22"/>
  <c r="K339" i="22"/>
  <c r="I339" i="22"/>
  <c r="H339" i="22"/>
  <c r="N1509" i="22"/>
  <c r="L1509" i="22"/>
  <c r="K1509" i="22"/>
  <c r="O1509" i="22"/>
  <c r="N985" i="22"/>
  <c r="L985" i="22"/>
  <c r="K985" i="22"/>
  <c r="O985" i="22"/>
  <c r="N940" i="22"/>
  <c r="L940" i="22"/>
  <c r="O940" i="22"/>
  <c r="K940" i="22"/>
  <c r="I940" i="22"/>
  <c r="H940" i="22"/>
  <c r="N626" i="22"/>
  <c r="L626" i="22"/>
  <c r="K626" i="22"/>
  <c r="I626" i="22"/>
  <c r="O626" i="22"/>
  <c r="H626" i="22"/>
  <c r="N277" i="22"/>
  <c r="L277" i="22"/>
  <c r="K277" i="22"/>
  <c r="O277" i="22"/>
  <c r="I277" i="22"/>
  <c r="H277" i="22"/>
  <c r="N200" i="22"/>
  <c r="L200" i="22"/>
  <c r="K200" i="22"/>
  <c r="I200" i="22"/>
  <c r="O200" i="22"/>
  <c r="H200" i="22"/>
  <c r="N97" i="22"/>
  <c r="L97" i="22"/>
  <c r="O97" i="22"/>
  <c r="K97" i="22"/>
  <c r="I97" i="22"/>
  <c r="H97" i="22"/>
  <c r="N166" i="22"/>
  <c r="L166" i="22"/>
  <c r="K166" i="22"/>
  <c r="I166" i="22"/>
  <c r="O166" i="22"/>
  <c r="H166" i="22"/>
  <c r="N449" i="22"/>
  <c r="L449" i="22"/>
  <c r="K449" i="22"/>
  <c r="O449" i="22"/>
  <c r="I449" i="22"/>
  <c r="H449" i="22"/>
  <c r="N133" i="22"/>
  <c r="L133" i="22"/>
  <c r="K133" i="22"/>
  <c r="I133" i="22"/>
  <c r="O133" i="22"/>
  <c r="H133" i="22"/>
  <c r="N244" i="22"/>
  <c r="L244" i="22"/>
  <c r="O244" i="22"/>
  <c r="K244" i="22"/>
  <c r="I244" i="22"/>
  <c r="H244" i="22"/>
  <c r="N58" i="22"/>
  <c r="L58" i="22"/>
  <c r="K58" i="22"/>
  <c r="I58" i="22"/>
  <c r="O58" i="22"/>
  <c r="H58" i="22"/>
  <c r="N139" i="22"/>
  <c r="L139" i="22"/>
  <c r="K139" i="22"/>
  <c r="O139" i="22"/>
  <c r="I139" i="22"/>
  <c r="H139" i="22"/>
  <c r="N880" i="22"/>
  <c r="L880" i="22"/>
  <c r="K880" i="22"/>
  <c r="I880" i="22"/>
  <c r="O880" i="22"/>
  <c r="H880" i="22"/>
  <c r="N781" i="22"/>
  <c r="L781" i="22"/>
  <c r="O781" i="22"/>
  <c r="K781" i="22"/>
  <c r="I781" i="22"/>
  <c r="H781" i="22"/>
  <c r="N2063" i="22"/>
  <c r="L2063" i="22"/>
  <c r="K2063" i="22"/>
  <c r="O2063" i="22"/>
  <c r="N1931" i="22"/>
  <c r="L1931" i="22"/>
  <c r="K1931" i="22"/>
  <c r="O1931" i="22"/>
  <c r="I1931" i="22"/>
  <c r="H1931" i="22"/>
  <c r="N1372" i="22"/>
  <c r="L1372" i="22"/>
  <c r="K1372" i="22"/>
  <c r="I1372" i="22"/>
  <c r="O1372" i="22"/>
  <c r="H1372" i="22"/>
  <c r="N1423" i="22"/>
  <c r="L1423" i="22"/>
  <c r="O1423" i="22"/>
  <c r="K1423" i="22"/>
  <c r="I1423" i="22"/>
  <c r="H1423" i="22"/>
  <c r="N764" i="22"/>
  <c r="L764" i="22"/>
  <c r="K764" i="22"/>
  <c r="I764" i="22"/>
  <c r="O764" i="22"/>
  <c r="H764" i="22"/>
  <c r="N1413" i="22"/>
  <c r="L1413" i="22"/>
  <c r="K1413" i="22"/>
  <c r="O1413" i="22"/>
  <c r="I1413" i="22"/>
  <c r="H1413" i="22"/>
  <c r="N40" i="22"/>
  <c r="L40" i="22"/>
  <c r="K40" i="22"/>
  <c r="I40" i="22"/>
  <c r="O40" i="22"/>
  <c r="H40" i="22"/>
  <c r="N67" i="22"/>
  <c r="L67" i="22"/>
  <c r="K67" i="22"/>
  <c r="I67" i="22"/>
  <c r="O67" i="22"/>
  <c r="H67" i="22"/>
  <c r="N34" i="22"/>
  <c r="L34" i="22"/>
  <c r="K34" i="22"/>
  <c r="O34" i="22"/>
  <c r="I34" i="22"/>
  <c r="H34" i="22"/>
  <c r="N76" i="22"/>
  <c r="L76" i="22"/>
  <c r="K76" i="22"/>
  <c r="I76" i="22"/>
  <c r="O76" i="22"/>
  <c r="H76" i="22"/>
  <c r="N72" i="22"/>
  <c r="L72" i="22"/>
  <c r="O72" i="22"/>
  <c r="K72" i="22"/>
  <c r="I72" i="22"/>
  <c r="H72" i="22"/>
  <c r="N1628" i="22"/>
  <c r="L1628" i="22"/>
  <c r="K1628" i="22"/>
  <c r="O1628" i="22"/>
  <c r="N1741" i="22"/>
  <c r="L1741" i="22"/>
  <c r="K1741" i="22"/>
  <c r="O1741" i="22"/>
  <c r="N1546" i="22"/>
  <c r="L1546" i="22"/>
  <c r="K1546" i="22"/>
  <c r="O1546" i="22"/>
  <c r="N359" i="22"/>
  <c r="L359" i="22"/>
  <c r="O359" i="22"/>
  <c r="K359" i="22"/>
  <c r="I359" i="22"/>
  <c r="H359" i="22"/>
  <c r="N1544" i="22"/>
  <c r="L1544" i="22"/>
  <c r="K1544" i="22"/>
  <c r="O1544" i="22"/>
  <c r="N2142" i="22"/>
  <c r="L2142" i="22"/>
  <c r="K2142" i="22"/>
  <c r="O2142" i="22"/>
  <c r="N1789" i="22"/>
  <c r="L1789" i="22"/>
  <c r="K1789" i="22"/>
  <c r="I1789" i="22"/>
  <c r="O1789" i="22"/>
  <c r="H1789" i="22"/>
  <c r="N1595" i="22"/>
  <c r="L1595" i="22"/>
  <c r="O1595" i="22"/>
  <c r="K1595" i="22"/>
  <c r="N408" i="22"/>
  <c r="L408" i="22"/>
  <c r="K408" i="22"/>
  <c r="O408" i="22"/>
  <c r="N1467" i="22"/>
  <c r="L1467" i="22"/>
  <c r="K1467" i="22"/>
  <c r="O1467" i="22"/>
  <c r="N164" i="22"/>
  <c r="L164" i="22"/>
  <c r="K164" i="22"/>
  <c r="I164" i="22"/>
  <c r="O164" i="22"/>
  <c r="H164" i="22"/>
  <c r="N140" i="22"/>
  <c r="L140" i="22"/>
  <c r="O140" i="22"/>
  <c r="K140" i="22"/>
  <c r="I140" i="22"/>
  <c r="H140" i="22"/>
  <c r="N1444" i="22"/>
  <c r="L1444" i="22"/>
  <c r="K1444" i="22"/>
  <c r="O1444" i="22"/>
  <c r="N1295" i="22"/>
  <c r="L1295" i="22"/>
  <c r="K1295" i="22"/>
  <c r="O1295" i="22"/>
  <c r="N1029" i="22"/>
  <c r="L1029" i="22"/>
  <c r="K1029" i="22"/>
  <c r="O1029" i="22"/>
  <c r="N1538" i="22"/>
  <c r="L1538" i="22"/>
  <c r="K1538" i="22"/>
  <c r="O1538" i="22"/>
  <c r="N1566" i="22"/>
  <c r="L1566" i="22"/>
  <c r="K1566" i="22"/>
  <c r="O1566" i="22"/>
  <c r="N334" i="22"/>
  <c r="L334" i="22"/>
  <c r="K334" i="22"/>
  <c r="O334" i="22"/>
  <c r="N503" i="22"/>
  <c r="L503" i="22"/>
  <c r="O503" i="22"/>
  <c r="K503" i="22"/>
  <c r="N1567" i="22"/>
  <c r="L1567" i="22"/>
  <c r="K1567" i="22"/>
  <c r="I1567" i="22"/>
  <c r="O1567" i="22"/>
  <c r="H1567" i="22"/>
  <c r="N485" i="22"/>
  <c r="L485" i="22"/>
  <c r="K485" i="22"/>
  <c r="O485" i="22"/>
  <c r="I485" i="22"/>
  <c r="H485" i="22"/>
  <c r="N2034" i="22"/>
  <c r="L2034" i="22"/>
  <c r="K2034" i="22"/>
  <c r="O2034" i="22"/>
  <c r="N1513" i="22"/>
  <c r="L1513" i="22"/>
  <c r="O1513" i="22"/>
  <c r="K1513" i="22"/>
  <c r="N581" i="22"/>
  <c r="L581" i="22"/>
  <c r="K581" i="22"/>
  <c r="O581" i="22"/>
  <c r="N745" i="22"/>
  <c r="L745" i="22"/>
  <c r="K745" i="22"/>
  <c r="O745" i="22"/>
  <c r="N642" i="22"/>
  <c r="L642" i="22"/>
  <c r="K642" i="22"/>
  <c r="O642" i="22"/>
  <c r="N656" i="22"/>
  <c r="L656" i="22"/>
  <c r="O656" i="22"/>
  <c r="K656" i="22"/>
  <c r="I656" i="22"/>
  <c r="H656" i="22"/>
  <c r="N443" i="22"/>
  <c r="L443" i="22"/>
  <c r="K443" i="22"/>
  <c r="O443" i="22"/>
  <c r="N1245" i="22"/>
  <c r="L1245" i="22"/>
  <c r="K1245" i="22"/>
  <c r="O1245" i="22"/>
  <c r="N1273" i="22"/>
  <c r="L1273" i="22"/>
  <c r="K1273" i="22"/>
  <c r="O1273" i="22"/>
  <c r="N187" i="22"/>
  <c r="L187" i="22"/>
  <c r="O187" i="22"/>
  <c r="K187" i="22"/>
  <c r="I187" i="22"/>
  <c r="H187" i="22"/>
  <c r="N873" i="22"/>
  <c r="L873" i="22"/>
  <c r="K873" i="22"/>
  <c r="O873" i="22"/>
  <c r="N735" i="22"/>
  <c r="L735" i="22"/>
  <c r="K735" i="22"/>
  <c r="O735" i="22"/>
  <c r="N403" i="22"/>
  <c r="L403" i="22"/>
  <c r="K403" i="22"/>
  <c r="I403" i="22"/>
  <c r="O403" i="22"/>
  <c r="H403" i="22"/>
  <c r="N1170" i="22"/>
  <c r="L1170" i="22"/>
  <c r="O1170" i="22"/>
  <c r="K1170" i="22"/>
  <c r="N180" i="22"/>
  <c r="L180" i="22"/>
  <c r="K180" i="22"/>
  <c r="O180" i="22"/>
  <c r="N217" i="22"/>
  <c r="L217" i="22"/>
  <c r="K217" i="22"/>
  <c r="O217" i="22"/>
  <c r="N260" i="22"/>
  <c r="L260" i="22"/>
  <c r="K260" i="22"/>
  <c r="I260" i="22"/>
  <c r="O260" i="22"/>
  <c r="H260" i="22"/>
  <c r="N152" i="22"/>
  <c r="L152" i="22"/>
  <c r="O152" i="22"/>
  <c r="K152" i="22"/>
  <c r="I152" i="22"/>
  <c r="H152" i="22"/>
  <c r="N462" i="22"/>
  <c r="L462" i="22"/>
  <c r="K462" i="22"/>
  <c r="O462" i="22"/>
  <c r="N918" i="22"/>
  <c r="L918" i="22"/>
  <c r="K918" i="22"/>
  <c r="O918" i="22"/>
  <c r="N661" i="22"/>
  <c r="O661" i="22"/>
  <c r="L661" i="22"/>
  <c r="K661" i="22"/>
  <c r="N654" i="22"/>
  <c r="O654" i="22"/>
  <c r="L654" i="22"/>
  <c r="K654" i="22"/>
  <c r="N188" i="22"/>
  <c r="O188" i="22"/>
  <c r="L188" i="22"/>
  <c r="I188" i="22"/>
  <c r="K188" i="22"/>
  <c r="H188" i="22"/>
  <c r="N673" i="22"/>
  <c r="O673" i="22"/>
  <c r="L673" i="22"/>
  <c r="I673" i="22"/>
  <c r="K673" i="22"/>
  <c r="H673" i="22"/>
  <c r="N683" i="22"/>
  <c r="O683" i="22"/>
  <c r="L683" i="22"/>
  <c r="I683" i="22"/>
  <c r="K683" i="22"/>
  <c r="H683" i="22"/>
  <c r="N872" i="22"/>
  <c r="O872" i="22"/>
  <c r="L872" i="22"/>
  <c r="I872" i="22"/>
  <c r="K872" i="22"/>
  <c r="H872" i="22"/>
  <c r="N491" i="22"/>
  <c r="O491" i="22"/>
  <c r="L491" i="22"/>
  <c r="I491" i="22"/>
  <c r="K491" i="22"/>
  <c r="H491" i="22"/>
  <c r="N346" i="22"/>
  <c r="O346" i="22"/>
  <c r="L346" i="22"/>
  <c r="I346" i="22"/>
  <c r="K346" i="22"/>
  <c r="H346" i="22"/>
  <c r="N477" i="22"/>
  <c r="O477" i="22"/>
  <c r="L477" i="22"/>
  <c r="I477" i="22"/>
  <c r="K477" i="22"/>
  <c r="H477" i="22"/>
  <c r="N322" i="22"/>
  <c r="O322" i="22"/>
  <c r="L322" i="22"/>
  <c r="I322" i="22"/>
  <c r="K322" i="22"/>
  <c r="H322" i="22"/>
  <c r="N2093" i="22"/>
  <c r="O2093" i="22"/>
  <c r="L2093" i="22"/>
  <c r="I2093" i="22"/>
  <c r="K2093" i="22"/>
  <c r="H2093" i="22"/>
  <c r="N2095" i="22"/>
  <c r="O2095" i="22"/>
  <c r="L2095" i="22"/>
  <c r="I2095" i="22"/>
  <c r="K2095" i="22"/>
  <c r="H2095" i="22"/>
  <c r="N1947" i="22"/>
  <c r="O1947" i="22"/>
  <c r="L1947" i="22"/>
  <c r="I1947" i="22"/>
  <c r="K1947" i="22"/>
  <c r="H1947" i="22"/>
  <c r="N824" i="22"/>
  <c r="O824" i="22"/>
  <c r="L824" i="22"/>
  <c r="I824" i="22"/>
  <c r="K824" i="22"/>
  <c r="H824" i="22"/>
  <c r="N694" i="22"/>
  <c r="O694" i="22"/>
  <c r="L694" i="22"/>
  <c r="I694" i="22"/>
  <c r="K694" i="22"/>
  <c r="H694" i="22"/>
  <c r="N531" i="22"/>
  <c r="O531" i="22"/>
  <c r="L531" i="22"/>
  <c r="K531" i="22"/>
  <c r="N89" i="22"/>
  <c r="O89" i="22"/>
  <c r="L89" i="22"/>
  <c r="I89" i="22"/>
  <c r="K89" i="22"/>
  <c r="H89" i="22"/>
  <c r="N86" i="22"/>
  <c r="O86" i="22"/>
  <c r="L86" i="22"/>
  <c r="I86" i="22"/>
  <c r="K86" i="22"/>
  <c r="H86" i="22"/>
  <c r="N19" i="22"/>
  <c r="O19" i="22"/>
  <c r="L19" i="22"/>
  <c r="I19" i="22"/>
  <c r="K19" i="22"/>
  <c r="H19" i="22"/>
  <c r="N922" i="22"/>
  <c r="O922" i="22"/>
  <c r="L922" i="22"/>
  <c r="I922" i="22"/>
  <c r="K922" i="22"/>
  <c r="H922" i="22"/>
  <c r="T149" i="27"/>
  <c r="T146" i="27"/>
  <c r="T147" i="27"/>
  <c r="T155" i="27"/>
  <c r="W155" i="27" s="1"/>
  <c r="T152" i="27"/>
  <c r="T151" i="27"/>
  <c r="T145" i="27"/>
  <c r="T144" i="27"/>
  <c r="T143" i="27"/>
  <c r="T142" i="27"/>
  <c r="T141" i="27"/>
  <c r="T140" i="27"/>
  <c r="T139" i="27"/>
  <c r="T138" i="27"/>
  <c r="T137" i="27"/>
  <c r="T136" i="27"/>
  <c r="T135" i="27"/>
  <c r="T134" i="27"/>
  <c r="T133" i="27"/>
  <c r="T132" i="27"/>
  <c r="T131" i="27"/>
  <c r="T130" i="27"/>
  <c r="T129" i="27"/>
  <c r="T128" i="27"/>
  <c r="T127" i="27"/>
  <c r="T126" i="27"/>
  <c r="T125" i="27"/>
  <c r="T124" i="27"/>
  <c r="T123" i="27"/>
  <c r="T122" i="27"/>
  <c r="T121" i="27"/>
  <c r="T120" i="27"/>
  <c r="T119" i="27"/>
  <c r="T118" i="27"/>
  <c r="T117" i="27"/>
  <c r="T116" i="27"/>
  <c r="T115" i="27"/>
  <c r="T114" i="27"/>
  <c r="T113" i="27"/>
  <c r="T112" i="27"/>
  <c r="T111" i="27"/>
  <c r="T110" i="27"/>
  <c r="T109" i="27"/>
  <c r="T108" i="27"/>
  <c r="T107" i="27"/>
  <c r="T106" i="27"/>
  <c r="T105" i="27"/>
  <c r="T104" i="27"/>
  <c r="T103" i="27"/>
  <c r="T102" i="27"/>
  <c r="T101" i="27"/>
  <c r="T100" i="27"/>
  <c r="T99" i="27"/>
  <c r="T98" i="27"/>
  <c r="T97" i="27"/>
  <c r="T96" i="27"/>
  <c r="T95" i="27"/>
  <c r="T94" i="27"/>
  <c r="T93" i="27"/>
  <c r="T92" i="27"/>
  <c r="T91" i="27"/>
  <c r="T90" i="27"/>
  <c r="T89" i="27"/>
  <c r="T88" i="27"/>
  <c r="T87" i="27"/>
  <c r="T86" i="27"/>
  <c r="T85" i="27"/>
  <c r="T84" i="27"/>
  <c r="T83" i="27"/>
  <c r="T82" i="27"/>
  <c r="T81" i="27"/>
  <c r="T80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T135" i="33"/>
  <c r="W135" i="33" s="1"/>
  <c r="T33" i="33"/>
  <c r="T67" i="33"/>
  <c r="T108" i="33"/>
  <c r="T30" i="33"/>
  <c r="T117" i="33"/>
  <c r="T99" i="33"/>
  <c r="T91" i="33"/>
  <c r="T61" i="33"/>
  <c r="T88" i="33"/>
  <c r="T58" i="33"/>
  <c r="T120" i="33"/>
  <c r="T15" i="33"/>
  <c r="T39" i="33"/>
  <c r="T86" i="33"/>
  <c r="T96" i="33"/>
  <c r="T126" i="33"/>
  <c r="T63" i="33"/>
  <c r="T75" i="33"/>
  <c r="T22" i="33"/>
  <c r="T70" i="33"/>
  <c r="T112" i="33"/>
  <c r="T69" i="33"/>
  <c r="T32" i="33"/>
  <c r="T21" i="33"/>
  <c r="T87" i="33"/>
  <c r="T122" i="33"/>
  <c r="T93" i="33"/>
  <c r="T27" i="33"/>
  <c r="T100" i="33"/>
  <c r="T13" i="33"/>
  <c r="T78" i="33"/>
  <c r="T8" i="33"/>
  <c r="T123" i="33"/>
  <c r="T37" i="33"/>
  <c r="T68" i="33"/>
  <c r="T24" i="33"/>
  <c r="T119" i="33"/>
  <c r="T17" i="33"/>
  <c r="T77" i="33"/>
  <c r="T127" i="33"/>
  <c r="T31" i="33"/>
  <c r="T90" i="33"/>
  <c r="T92" i="33"/>
  <c r="T44" i="33"/>
  <c r="T103" i="33"/>
  <c r="T50" i="33"/>
  <c r="T55" i="33"/>
  <c r="T110" i="33"/>
  <c r="T98" i="33"/>
  <c r="T34" i="33"/>
  <c r="T95" i="33"/>
  <c r="T60" i="33"/>
  <c r="T26" i="33"/>
  <c r="T115" i="33"/>
  <c r="T83" i="33"/>
  <c r="T10" i="33"/>
  <c r="T9" i="33"/>
  <c r="T82" i="33"/>
  <c r="T18" i="33"/>
  <c r="T125" i="33"/>
  <c r="T53" i="33"/>
  <c r="T81" i="33"/>
  <c r="T73" i="33"/>
  <c r="T74" i="33"/>
  <c r="T45" i="33"/>
  <c r="T89" i="33"/>
  <c r="T131" i="33"/>
  <c r="T23" i="33"/>
  <c r="T109" i="33"/>
  <c r="T111" i="33"/>
  <c r="T101" i="33"/>
  <c r="T36" i="33"/>
  <c r="T97" i="33"/>
  <c r="T47" i="33"/>
  <c r="T128" i="33"/>
  <c r="T124" i="33"/>
  <c r="T114" i="33"/>
  <c r="T94" i="33"/>
  <c r="T19" i="33"/>
  <c r="T48" i="33"/>
  <c r="T116" i="33"/>
  <c r="T71" i="33"/>
  <c r="T52" i="33"/>
  <c r="T80" i="33"/>
  <c r="T42" i="33"/>
  <c r="T41" i="33"/>
  <c r="T118" i="33"/>
  <c r="T46" i="33"/>
  <c r="T51" i="33"/>
  <c r="T59" i="33"/>
  <c r="T84" i="33"/>
  <c r="T102" i="33"/>
  <c r="T43" i="33"/>
  <c r="T76" i="33"/>
  <c r="T104" i="33"/>
  <c r="T25" i="33"/>
  <c r="T72" i="33"/>
  <c r="T49" i="33"/>
  <c r="T106" i="33"/>
  <c r="T65" i="33"/>
  <c r="T12" i="33"/>
  <c r="T79" i="33"/>
  <c r="T11" i="33"/>
  <c r="T113" i="33"/>
  <c r="T35" i="33"/>
  <c r="T16" i="33"/>
  <c r="T54" i="33"/>
  <c r="T62" i="33"/>
  <c r="T66" i="33"/>
  <c r="T57" i="33"/>
  <c r="T38" i="33"/>
  <c r="T64" i="33"/>
  <c r="T132" i="33"/>
  <c r="T107" i="33"/>
  <c r="T28" i="33"/>
  <c r="T105" i="33"/>
  <c r="T29" i="33"/>
  <c r="T14" i="33"/>
  <c r="T20" i="33"/>
  <c r="T85" i="33"/>
  <c r="T40" i="33"/>
  <c r="T121" i="33"/>
  <c r="T56" i="33"/>
  <c r="P1622" i="22"/>
  <c r="P1243" i="22"/>
  <c r="P1541" i="22"/>
  <c r="P1201" i="22"/>
  <c r="P1017" i="22"/>
  <c r="P108" i="22"/>
  <c r="P9" i="22"/>
  <c r="P798" i="22"/>
  <c r="P393" i="22"/>
  <c r="P546" i="22"/>
  <c r="P1423" i="22"/>
  <c r="P128" i="22"/>
  <c r="P711" i="22"/>
  <c r="P462" i="22"/>
  <c r="P1803" i="22"/>
  <c r="P969" i="22"/>
  <c r="P634" i="22"/>
  <c r="P266" i="22"/>
  <c r="P1775" i="22"/>
  <c r="P528" i="22"/>
  <c r="P858" i="22"/>
  <c r="P2041" i="22"/>
  <c r="P1458" i="22"/>
  <c r="P1236" i="22"/>
  <c r="P625" i="22"/>
  <c r="P1606" i="22"/>
  <c r="P350" i="22"/>
  <c r="P1322" i="22"/>
  <c r="P1268" i="22"/>
  <c r="P318" i="22"/>
  <c r="P655" i="22"/>
  <c r="P2187" i="22"/>
  <c r="P1077" i="22"/>
  <c r="P1763" i="22"/>
  <c r="P68" i="22"/>
  <c r="P2192" i="22"/>
  <c r="P1294" i="22"/>
  <c r="P1399" i="22"/>
  <c r="P1680" i="22"/>
  <c r="P640" i="22"/>
  <c r="P1333" i="22"/>
  <c r="P152" i="22"/>
  <c r="P474" i="22"/>
  <c r="P1642" i="22"/>
  <c r="P321" i="22"/>
  <c r="P10" i="22"/>
  <c r="P2125" i="22"/>
  <c r="P594" i="22"/>
  <c r="P1273" i="22"/>
  <c r="P1474" i="22"/>
  <c r="P78" i="22"/>
  <c r="P97" i="22"/>
  <c r="P532" i="22"/>
  <c r="P250" i="22"/>
  <c r="P956" i="22"/>
  <c r="P1321" i="22"/>
  <c r="P1292" i="22"/>
  <c r="P547" i="22"/>
  <c r="P694" i="22"/>
  <c r="P1138" i="22"/>
  <c r="P245" i="22"/>
  <c r="P1764" i="22"/>
  <c r="P396" i="22"/>
  <c r="P992" i="22"/>
  <c r="P82" i="22"/>
  <c r="P223" i="22"/>
  <c r="P109" i="22"/>
  <c r="P282" i="22"/>
  <c r="P1327" i="22"/>
  <c r="P1434" i="22"/>
  <c r="P287" i="22"/>
  <c r="P258" i="22"/>
  <c r="P1954" i="22"/>
  <c r="P229" i="22"/>
  <c r="P159" i="22"/>
  <c r="P1599" i="22"/>
  <c r="P837" i="22"/>
  <c r="P137" i="22"/>
  <c r="P706" i="22"/>
  <c r="P1006" i="22"/>
  <c r="P1209" i="22"/>
  <c r="P1109" i="22"/>
  <c r="P825" i="22"/>
  <c r="P1596" i="22"/>
  <c r="P459" i="22"/>
  <c r="P1044" i="22"/>
  <c r="P1874" i="22"/>
  <c r="P8" i="22"/>
  <c r="P1298" i="22"/>
  <c r="P1181" i="22"/>
  <c r="P1281" i="22"/>
  <c r="P679" i="22"/>
  <c r="P42" i="22"/>
  <c r="P1354" i="22"/>
  <c r="P212" i="22"/>
  <c r="P710" i="22"/>
  <c r="P22" i="22"/>
  <c r="P394" i="22"/>
  <c r="P1808" i="22"/>
  <c r="P211" i="22"/>
  <c r="P1828" i="22"/>
  <c r="P1264" i="22"/>
  <c r="P452" i="22"/>
  <c r="P2022" i="22"/>
  <c r="P1892" i="22"/>
  <c r="P130" i="22"/>
  <c r="P304" i="22"/>
  <c r="P1368" i="22"/>
  <c r="P465" i="22"/>
  <c r="P1634" i="22"/>
  <c r="P2217" i="22"/>
  <c r="P255" i="22"/>
  <c r="P884" i="22"/>
  <c r="P886" i="22"/>
  <c r="P43" i="22"/>
  <c r="P1629" i="22"/>
  <c r="P600" i="22"/>
  <c r="P150" i="22"/>
  <c r="P979" i="22"/>
  <c r="P556" i="22"/>
  <c r="P1906" i="22"/>
  <c r="P1839" i="22"/>
  <c r="P2197" i="22"/>
  <c r="P2126" i="22"/>
  <c r="P1931" i="22"/>
  <c r="P674" i="22"/>
  <c r="P260" i="22"/>
  <c r="P1786" i="22"/>
  <c r="P1054" i="22"/>
  <c r="P2049" i="22"/>
  <c r="P1626" i="22"/>
  <c r="P1211" i="22"/>
  <c r="P1566" i="22"/>
  <c r="P124" i="22"/>
  <c r="P1925" i="22"/>
  <c r="P1013" i="22"/>
  <c r="P769" i="22"/>
  <c r="P1276" i="22"/>
  <c r="P177" i="22"/>
  <c r="P1019" i="22"/>
  <c r="P364" i="22"/>
  <c r="P828" i="22"/>
  <c r="P499" i="22"/>
  <c r="P427" i="22"/>
  <c r="P782" i="22"/>
  <c r="P180" i="22"/>
  <c r="P1962" i="22"/>
  <c r="P944" i="22"/>
  <c r="P1096" i="22"/>
  <c r="P2062" i="22"/>
  <c r="P1141" i="22"/>
  <c r="P1387" i="22"/>
  <c r="P954" i="22"/>
  <c r="P762" i="22"/>
  <c r="P413" i="22"/>
  <c r="P155" i="22"/>
  <c r="P1135" i="22"/>
  <c r="P1411" i="22"/>
  <c r="P1128" i="22"/>
  <c r="P1241" i="22"/>
  <c r="P1739" i="22"/>
  <c r="P737" i="22"/>
  <c r="P1753" i="22"/>
  <c r="P608" i="22"/>
  <c r="P718" i="22"/>
  <c r="P841" i="22"/>
  <c r="P1290" i="22"/>
  <c r="P2103" i="22"/>
  <c r="P2144" i="22"/>
  <c r="P431" i="22"/>
  <c r="P1812" i="22"/>
  <c r="P423" i="22"/>
  <c r="P859" i="22"/>
  <c r="P1920" i="22"/>
  <c r="P1265" i="22"/>
  <c r="P1979" i="22"/>
  <c r="P876" i="22"/>
  <c r="P1597" i="22"/>
  <c r="P1654" i="22"/>
  <c r="P2070" i="22"/>
  <c r="P134" i="22"/>
  <c r="P1244" i="22"/>
  <c r="P2074" i="22"/>
  <c r="P1933" i="22"/>
  <c r="P136" i="22"/>
  <c r="P1160" i="22"/>
  <c r="P2143" i="22"/>
  <c r="P728" i="22"/>
  <c r="P1043" i="22"/>
  <c r="P623" i="22"/>
  <c r="P1683" i="22"/>
  <c r="P1519" i="22"/>
  <c r="P1346" i="22"/>
  <c r="P69" i="22"/>
  <c r="P1523" i="22"/>
  <c r="P93" i="22"/>
  <c r="P1799" i="22"/>
  <c r="P745" i="22"/>
  <c r="P253" i="22"/>
  <c r="P1715" i="22"/>
  <c r="P866" i="22"/>
  <c r="P1027" i="22"/>
  <c r="P320" i="22"/>
  <c r="P775" i="22"/>
  <c r="P628" i="22"/>
  <c r="P415" i="22"/>
  <c r="P1538" i="22"/>
  <c r="P708" i="22"/>
  <c r="P1218" i="22"/>
  <c r="P1318" i="22"/>
  <c r="P445" i="22"/>
  <c r="P2208" i="22"/>
  <c r="P201" i="22"/>
  <c r="P978" i="22"/>
  <c r="P225" i="22"/>
  <c r="P761" i="22"/>
  <c r="P564" i="22"/>
  <c r="P1656" i="22"/>
  <c r="P478" i="22"/>
  <c r="P1279" i="22"/>
  <c r="P1729" i="22"/>
  <c r="P1646" i="22"/>
  <c r="P1659" i="22"/>
  <c r="P107" i="22"/>
  <c r="P1652" i="22"/>
  <c r="P2177" i="22"/>
  <c r="P1993" i="22"/>
  <c r="P1981" i="22"/>
  <c r="P1369" i="22"/>
  <c r="P1382" i="22"/>
  <c r="P1031" i="22"/>
  <c r="P857" i="22"/>
  <c r="P2135" i="22"/>
  <c r="P1917" i="22"/>
  <c r="P475" i="22"/>
  <c r="P1727" i="22"/>
  <c r="P56" i="22"/>
  <c r="P2031" i="22"/>
  <c r="P23" i="22"/>
  <c r="P851" i="22"/>
  <c r="P982" i="22"/>
  <c r="P102" i="22"/>
  <c r="P872" i="22"/>
  <c r="P1350" i="22"/>
  <c r="P142" i="22"/>
  <c r="P346" i="22"/>
  <c r="P1947" i="22"/>
  <c r="P491" i="22"/>
  <c r="P669" i="22"/>
  <c r="P845" i="22"/>
  <c r="P658" i="22"/>
  <c r="P2097" i="22"/>
  <c r="P1618" i="22"/>
  <c r="P2242" i="22"/>
  <c r="P1706" i="22"/>
  <c r="P243" i="22"/>
  <c r="P165" i="22"/>
  <c r="P410" i="22"/>
  <c r="P457" i="22"/>
  <c r="P1581" i="22"/>
  <c r="P2092" i="22"/>
  <c r="P2104" i="22"/>
  <c r="P2101" i="22"/>
  <c r="P1497" i="22"/>
  <c r="P1992" i="22"/>
  <c r="P1348" i="22"/>
  <c r="P1771" i="22"/>
  <c r="P1147" i="22"/>
  <c r="P344" i="22"/>
  <c r="P2191" i="22"/>
  <c r="P1207" i="22"/>
  <c r="P756" i="22"/>
  <c r="P1030" i="22"/>
  <c r="P2128" i="22"/>
  <c r="P237" i="22"/>
  <c r="P1381" i="22"/>
  <c r="P2132" i="22"/>
  <c r="P1214" i="22"/>
  <c r="P1987" i="22"/>
  <c r="P484" i="22"/>
  <c r="P1157" i="22"/>
  <c r="P1310" i="22"/>
  <c r="P60" i="22"/>
  <c r="P822" i="22"/>
  <c r="P522" i="22"/>
  <c r="P1361" i="22"/>
  <c r="P1451" i="22"/>
  <c r="P479" i="22"/>
  <c r="P1045" i="22"/>
  <c r="P2093" i="22"/>
  <c r="P309" i="22"/>
  <c r="P34" i="22"/>
  <c r="P620" i="22"/>
  <c r="P14" i="22"/>
  <c r="P1210" i="22"/>
  <c r="P881" i="22"/>
  <c r="P1245" i="22"/>
  <c r="P819" i="22"/>
  <c r="P1056" i="22"/>
  <c r="P370" i="22"/>
  <c r="P369" i="22"/>
  <c r="P194" i="22"/>
  <c r="P922" i="22"/>
  <c r="P800" i="22"/>
  <c r="P639" i="22"/>
  <c r="P1807" i="22"/>
  <c r="P2010" i="22"/>
  <c r="P2063" i="22"/>
  <c r="P1631" i="22"/>
  <c r="P707" i="22"/>
  <c r="P1777" i="22"/>
  <c r="P951" i="22"/>
  <c r="P1887" i="22"/>
  <c r="P334" i="22"/>
  <c r="P764" i="22"/>
  <c r="P1111" i="22"/>
  <c r="P838" i="22"/>
  <c r="P1628" i="22"/>
  <c r="P1533" i="22"/>
  <c r="P603" i="22"/>
  <c r="P950" i="22"/>
  <c r="P1658" i="22"/>
  <c r="P1886" i="22"/>
  <c r="P277" i="22"/>
  <c r="P656" i="22"/>
  <c r="P1002" i="22"/>
  <c r="P1509" i="22"/>
  <c r="P1355" i="22"/>
  <c r="P1330" i="22"/>
  <c r="P935" i="22"/>
  <c r="P430" i="22"/>
  <c r="P154" i="22"/>
  <c r="P791" i="22"/>
  <c r="P1699" i="22"/>
  <c r="P1858" i="22"/>
  <c r="P173" i="22"/>
  <c r="P2226" i="22"/>
  <c r="P696" i="22"/>
  <c r="P695" i="22"/>
  <c r="P842" i="22"/>
  <c r="P820" i="22"/>
  <c r="P1020" i="22"/>
  <c r="P1995" i="22"/>
  <c r="P2172" i="22"/>
  <c r="P1818" i="22"/>
  <c r="P151" i="22"/>
  <c r="P2186" i="22"/>
  <c r="P2224" i="22"/>
  <c r="P65" i="22"/>
  <c r="P40" i="22"/>
  <c r="P251" i="22"/>
  <c r="P360" i="22"/>
  <c r="P2026" i="22"/>
  <c r="P198" i="22"/>
  <c r="P1495" i="22"/>
  <c r="P493" i="22"/>
  <c r="P417" i="22"/>
  <c r="P231" i="22"/>
  <c r="P315" i="22"/>
  <c r="P1854" i="22"/>
  <c r="P2077" i="22"/>
  <c r="P368" i="22"/>
  <c r="P698" i="22"/>
  <c r="P1393" i="22"/>
  <c r="P2036" i="22"/>
  <c r="P291" i="22"/>
  <c r="P1392" i="22"/>
  <c r="P50" i="22"/>
  <c r="P345" i="22"/>
  <c r="P386" i="22"/>
  <c r="P622" i="22"/>
  <c r="P1832" i="22"/>
  <c r="P121" i="22"/>
  <c r="P166" i="22"/>
  <c r="P425" i="22"/>
  <c r="P1565" i="22"/>
  <c r="P1774" i="22"/>
  <c r="P1702" i="22"/>
  <c r="P1389" i="22"/>
  <c r="P883" i="22"/>
  <c r="P455" i="22"/>
  <c r="P778" i="22"/>
  <c r="P2245" i="22"/>
  <c r="P481" i="22"/>
  <c r="P133" i="22"/>
  <c r="P314" i="22"/>
  <c r="P1704" i="22"/>
  <c r="P1627" i="22"/>
  <c r="P570" i="22"/>
  <c r="P1182" i="22"/>
  <c r="P1718" i="22"/>
  <c r="P2088" i="22"/>
  <c r="P1503" i="22"/>
  <c r="P2047" i="22"/>
  <c r="P773" i="22"/>
  <c r="P390" i="22"/>
  <c r="P2148" i="22"/>
  <c r="P907" i="22"/>
  <c r="P692" i="22"/>
  <c r="P2141" i="22"/>
  <c r="P147" i="22"/>
  <c r="P1492" i="22"/>
  <c r="P1312" i="22"/>
  <c r="P288" i="22"/>
  <c r="P1961" i="22"/>
  <c r="P1998" i="22"/>
  <c r="P1600" i="22"/>
  <c r="P1050" i="22"/>
  <c r="P1924" i="22"/>
  <c r="P116" i="22"/>
  <c r="P987" i="22"/>
  <c r="P1307" i="22"/>
  <c r="P1794" i="22"/>
  <c r="P924" i="22"/>
  <c r="P537" i="22"/>
  <c r="P1124" i="22"/>
  <c r="P1028" i="22"/>
  <c r="P1005" i="22"/>
  <c r="P332" i="22"/>
  <c r="P1025" i="22"/>
  <c r="P1454" i="22"/>
  <c r="P619" i="22"/>
  <c r="P1821" i="22"/>
  <c r="P2180" i="22"/>
  <c r="P1247" i="22"/>
  <c r="P1840" i="22"/>
  <c r="P1711" i="22"/>
  <c r="P486" i="22"/>
  <c r="P1837" i="22"/>
  <c r="P2060" i="22"/>
  <c r="P959" i="22"/>
  <c r="P1805" i="22"/>
  <c r="P543" i="22"/>
  <c r="P2221" i="22"/>
  <c r="P1194" i="22"/>
  <c r="P77" i="22"/>
  <c r="P915" i="22"/>
  <c r="P1795" i="22"/>
  <c r="P2117" i="22"/>
  <c r="P618" i="22"/>
  <c r="P1410" i="22"/>
  <c r="P1630" i="22"/>
  <c r="P1515" i="22"/>
  <c r="P2013" i="22"/>
  <c r="P338" i="22"/>
  <c r="P1229" i="22"/>
  <c r="P2238" i="22"/>
  <c r="P591" i="22"/>
  <c r="P1869" i="22"/>
  <c r="P1067" i="22"/>
  <c r="P1826" i="22"/>
  <c r="P1539" i="22"/>
  <c r="P1152" i="22"/>
  <c r="P1761" i="22"/>
  <c r="P2243" i="22"/>
  <c r="P1575" i="22"/>
  <c r="P732" i="22"/>
  <c r="P1513" i="22"/>
  <c r="P523" i="22"/>
  <c r="P1716" i="22"/>
  <c r="P1153" i="22"/>
  <c r="P2211" i="22"/>
  <c r="P96" i="22"/>
  <c r="P1860" i="22"/>
  <c r="P1527" i="22"/>
  <c r="P890" i="22"/>
  <c r="P722" i="22"/>
  <c r="P610" i="22"/>
  <c r="P1320" i="22"/>
  <c r="P1741" i="22"/>
  <c r="P863" i="22"/>
  <c r="P1960" i="22"/>
  <c r="P1963" i="22"/>
  <c r="P1203" i="22"/>
  <c r="P2212" i="22"/>
  <c r="P1857" i="22"/>
  <c r="P1982" i="22"/>
  <c r="P2127" i="22"/>
  <c r="P2057" i="22"/>
  <c r="P1556" i="22"/>
  <c r="P1855" i="22"/>
  <c r="P1602" i="22"/>
  <c r="P2246" i="22"/>
  <c r="P312" i="22"/>
  <c r="P303" i="22"/>
  <c r="P1591" i="22"/>
  <c r="P471" i="22"/>
  <c r="P529" i="22"/>
  <c r="P1589" i="22"/>
  <c r="P186" i="22"/>
  <c r="P717" i="22"/>
  <c r="P1188" i="22"/>
  <c r="P988" i="22"/>
  <c r="P743" i="22"/>
  <c r="P1178" i="22"/>
  <c r="P846" i="22"/>
  <c r="P31" i="22"/>
  <c r="P1776" i="22"/>
  <c r="P1413" i="22"/>
  <c r="P1820" i="22"/>
  <c r="P406" i="22"/>
  <c r="P653" i="22"/>
  <c r="P1126" i="22"/>
  <c r="P940" i="22"/>
  <c r="P1919" i="22"/>
  <c r="P1329" i="22"/>
  <c r="P206" i="22"/>
  <c r="P492" i="22"/>
  <c r="P880" i="22"/>
  <c r="P1033" i="22"/>
  <c r="P1684" i="22"/>
  <c r="P1036" i="22"/>
  <c r="P1395" i="22"/>
  <c r="P1075" i="22"/>
  <c r="P767" i="22"/>
  <c r="P1677" i="22"/>
  <c r="P1717" i="22"/>
  <c r="P1400" i="22"/>
  <c r="P1966" i="22"/>
  <c r="P586" i="22"/>
  <c r="P593" i="22"/>
  <c r="P1059" i="22"/>
  <c r="P28" i="22"/>
  <c r="P1651" i="22"/>
  <c r="P168" i="22"/>
  <c r="P490" i="22"/>
  <c r="P804" i="22"/>
  <c r="P263" i="22"/>
  <c r="P895" i="22"/>
  <c r="P2021" i="22"/>
  <c r="P1435" i="22"/>
  <c r="P1558" i="22"/>
  <c r="P1288" i="22"/>
  <c r="P1065" i="22"/>
  <c r="P989" i="22"/>
  <c r="P904" i="22"/>
  <c r="P1159" i="22"/>
  <c r="P236" i="22"/>
  <c r="P902" i="22"/>
  <c r="P467" i="22"/>
  <c r="P2045" i="22"/>
  <c r="P592" i="22"/>
  <c r="P689" i="22"/>
  <c r="P1150" i="22"/>
  <c r="P641" i="22"/>
  <c r="P317" i="22"/>
  <c r="P1972" i="22"/>
  <c r="P1452" i="22"/>
  <c r="P637" i="22"/>
  <c r="P2196" i="22"/>
  <c r="P753" i="22"/>
  <c r="P1467" i="22"/>
  <c r="P930" i="22"/>
  <c r="P1809" i="22"/>
  <c r="P215" i="22"/>
  <c r="P661" i="22"/>
  <c r="P1483" i="22"/>
  <c r="P216" i="22"/>
  <c r="P1409" i="22"/>
  <c r="P418" i="22"/>
  <c r="P280" i="22"/>
  <c r="P836" i="22"/>
  <c r="P2178" i="22"/>
  <c r="P1131" i="22"/>
  <c r="P307" i="22"/>
  <c r="P1648" i="22"/>
  <c r="P2189" i="22"/>
  <c r="P1328" i="22"/>
  <c r="P1484" i="22"/>
  <c r="P13" i="22"/>
  <c r="P984" i="22"/>
  <c r="P1616" i="22"/>
  <c r="P613" i="22"/>
  <c r="P276" i="22"/>
  <c r="P524" i="22"/>
  <c r="P566" i="22"/>
  <c r="P1902" i="22"/>
  <c r="P1085" i="22"/>
  <c r="P424" i="22"/>
  <c r="P539" i="22"/>
  <c r="P138" i="22"/>
  <c r="P463" i="22"/>
  <c r="P806" i="22"/>
  <c r="P1366" i="22"/>
  <c r="P824" i="22"/>
  <c r="P1633" i="22"/>
  <c r="P945" i="22"/>
  <c r="P2119" i="22"/>
  <c r="P239" i="22"/>
  <c r="P928" i="22"/>
  <c r="P2253" i="22"/>
  <c r="P972" i="22"/>
  <c r="P383" i="22"/>
  <c r="P920" i="22"/>
  <c r="P1021" i="22"/>
  <c r="P2179" i="22"/>
  <c r="P1617" i="22"/>
  <c r="P1263" i="22"/>
  <c r="P914" i="22"/>
  <c r="P2111" i="22"/>
  <c r="P1744" i="22"/>
  <c r="P1561" i="22"/>
  <c r="P991" i="22"/>
  <c r="P1535" i="22"/>
  <c r="P1570" i="22"/>
  <c r="P1443" i="22"/>
  <c r="P2239" i="22"/>
  <c r="P697" i="22"/>
  <c r="P1639" i="22"/>
  <c r="P2098" i="22"/>
  <c r="P331" i="22"/>
  <c r="P88" i="22"/>
  <c r="P380" i="22"/>
  <c r="P114" i="22"/>
  <c r="P1457" i="22"/>
  <c r="P2234" i="22"/>
  <c r="P247" i="22"/>
  <c r="P1793" i="22"/>
  <c r="P1091" i="22"/>
  <c r="P184" i="22"/>
  <c r="P765" i="22"/>
  <c r="P961" i="22"/>
  <c r="P680" i="22"/>
  <c r="P2162" i="22"/>
  <c r="P2095" i="22"/>
  <c r="P2017" i="22"/>
  <c r="P53" i="22"/>
  <c r="P579" i="22"/>
  <c r="P925" i="22"/>
  <c r="P265" i="22"/>
  <c r="P1691" i="22"/>
  <c r="P1460" i="22"/>
  <c r="P530" i="22"/>
  <c r="P1890" i="22"/>
  <c r="P960" i="22"/>
  <c r="P642" i="22"/>
  <c r="P912" i="22"/>
  <c r="P746" i="22"/>
  <c r="P1114" i="22"/>
  <c r="P1223" i="22"/>
  <c r="P1568" i="22"/>
  <c r="P196" i="22"/>
  <c r="P160" i="22"/>
  <c r="P1514" i="22"/>
  <c r="P454" i="22"/>
  <c r="P1864" i="22"/>
  <c r="P733" i="22"/>
  <c r="P1359" i="22"/>
  <c r="P918" i="22"/>
  <c r="P2205" i="22"/>
  <c r="P203" i="22"/>
  <c r="P1344" i="22"/>
  <c r="P977" i="22"/>
  <c r="P860" i="22"/>
  <c r="P580" i="22"/>
  <c r="P749" i="22"/>
  <c r="P359" i="22"/>
  <c r="P1708" i="22"/>
  <c r="P1703" i="22"/>
  <c r="P1309" i="22"/>
  <c r="P2130" i="22"/>
  <c r="P636" i="22"/>
  <c r="P480" i="22"/>
  <c r="P668" i="22"/>
  <c r="P793" i="22"/>
  <c r="P461" i="22"/>
  <c r="P541" i="22"/>
  <c r="P554" i="22"/>
  <c r="P2240" i="22"/>
  <c r="P213" i="22"/>
  <c r="P49" i="22"/>
  <c r="P210" i="22"/>
  <c r="P1167" i="22"/>
  <c r="P48" i="22"/>
  <c r="P1396" i="22"/>
  <c r="P970" i="22"/>
  <c r="P1441" i="22"/>
  <c r="P2073" i="22"/>
  <c r="P76" i="22"/>
  <c r="P739" i="22"/>
  <c r="P1133" i="22"/>
  <c r="P1404" i="22"/>
  <c r="P2220" i="22"/>
  <c r="P473" i="22"/>
  <c r="P1531" i="22"/>
  <c r="P511" i="22"/>
  <c r="P127" i="22"/>
  <c r="P157" i="22"/>
  <c r="P540" i="22"/>
  <c r="P1118" i="22"/>
  <c r="P1883" i="22"/>
  <c r="P235" i="22"/>
  <c r="P35" i="22"/>
  <c r="P955" i="22"/>
  <c r="P1867" i="22"/>
  <c r="P758" i="22"/>
  <c r="P244" i="22"/>
  <c r="P582" i="22"/>
  <c r="P209" i="22"/>
  <c r="P1521" i="22"/>
  <c r="P1745" i="22"/>
  <c r="P110" i="22"/>
  <c r="P281" i="22"/>
  <c r="P1508" i="22"/>
  <c r="P37" i="22"/>
  <c r="P38" i="22"/>
  <c r="P509" i="22"/>
  <c r="P1746" i="22"/>
  <c r="P1165" i="22"/>
  <c r="P2109" i="22"/>
  <c r="P1032" i="22"/>
  <c r="P1011" i="22"/>
  <c r="P1740" i="22"/>
  <c r="P751" i="22"/>
  <c r="P1063" i="22"/>
  <c r="P531" i="22"/>
  <c r="P643" i="22"/>
  <c r="P356" i="22"/>
  <c r="P2087" i="22"/>
  <c r="P1179" i="22"/>
  <c r="P1388" i="22"/>
  <c r="P449" i="22"/>
  <c r="P526" i="22"/>
  <c r="P388" i="22"/>
  <c r="P295" i="22"/>
  <c r="P1524" i="22"/>
  <c r="P1605" i="22"/>
  <c r="P1074" i="22"/>
  <c r="P2158" i="22"/>
  <c r="P403" i="22"/>
  <c r="P105" i="22"/>
  <c r="P1695" i="22"/>
  <c r="P1258" i="22"/>
  <c r="P1227" i="22"/>
  <c r="P1319" i="22"/>
  <c r="P408" i="22"/>
  <c r="P1700" i="22"/>
  <c r="P999" i="22"/>
  <c r="P269" i="22"/>
  <c r="P1502" i="22"/>
  <c r="P1425" i="22"/>
  <c r="P1780" i="22"/>
  <c r="P2034" i="22"/>
  <c r="P273" i="22"/>
  <c r="P931" i="22"/>
  <c r="P1823" i="22"/>
  <c r="P583" i="22"/>
  <c r="P1825" i="22"/>
  <c r="P784" i="22"/>
  <c r="P2046" i="22"/>
  <c r="P949" i="22"/>
  <c r="P495" i="22"/>
  <c r="P779" i="22"/>
  <c r="P1186" i="22"/>
  <c r="P2050" i="22"/>
  <c r="P919" i="22"/>
  <c r="P74" i="22"/>
  <c r="P2188" i="22"/>
  <c r="P1079" i="22"/>
  <c r="P2121" i="22"/>
  <c r="P75" i="22"/>
  <c r="P1385" i="22"/>
  <c r="P2146" i="22"/>
  <c r="P446" i="22"/>
  <c r="P2168" i="22"/>
  <c r="P1303" i="22"/>
  <c r="P2184" i="22"/>
  <c r="P1888" i="22"/>
  <c r="P204" i="22"/>
  <c r="P44" i="22"/>
  <c r="P562" i="22"/>
  <c r="P2215" i="22"/>
  <c r="P1488" i="22"/>
  <c r="P1217" i="22"/>
  <c r="P161" i="22"/>
  <c r="P2003" i="22"/>
  <c r="P1571" i="22"/>
  <c r="P1306" i="22"/>
  <c r="P205" i="22"/>
  <c r="P1022" i="22"/>
  <c r="P472" i="22"/>
  <c r="P1640" i="22"/>
  <c r="P1115" i="22"/>
  <c r="P2072" i="22"/>
  <c r="P1370" i="22"/>
  <c r="P2139" i="22"/>
  <c r="P1548" i="22"/>
  <c r="P89" i="22"/>
  <c r="P170" i="22"/>
  <c r="P913" i="22"/>
  <c r="P389" i="22"/>
  <c r="P1324" i="22"/>
  <c r="P663" i="22"/>
  <c r="P670" i="22"/>
  <c r="P341" i="22"/>
  <c r="P1537" i="22"/>
  <c r="P1300" i="22"/>
  <c r="P818" i="22"/>
  <c r="P1253" i="22"/>
  <c r="P1678" i="22"/>
  <c r="P1843" i="22"/>
  <c r="P1940" i="22"/>
  <c r="P340" i="22"/>
  <c r="P834" i="22"/>
  <c r="P1260" i="22"/>
  <c r="P1592" i="22"/>
  <c r="P2198" i="22"/>
  <c r="P947" i="22"/>
  <c r="P2209" i="22"/>
  <c r="P259" i="22"/>
  <c r="P611" i="22"/>
  <c r="P185" i="22"/>
  <c r="P1848" i="22"/>
  <c r="P1224" i="22"/>
  <c r="P1655" i="22"/>
  <c r="P1637" i="22"/>
  <c r="P1372" i="22"/>
  <c r="P1335" i="22"/>
  <c r="P98" i="22"/>
  <c r="P963" i="22"/>
  <c r="P1742" i="22"/>
  <c r="P2006" i="22"/>
  <c r="P16" i="22"/>
  <c r="P561" i="22"/>
  <c r="P1908" i="22"/>
  <c r="P1964" i="22"/>
  <c r="P1121" i="22"/>
  <c r="P1609" i="22"/>
  <c r="P1762" i="22"/>
  <c r="P1251" i="22"/>
  <c r="P936" i="22"/>
  <c r="P39" i="22"/>
  <c r="P311" i="22"/>
  <c r="P1620" i="22"/>
  <c r="P2236" i="22"/>
  <c r="P1957" i="22"/>
  <c r="P867" i="22"/>
  <c r="P702" i="22"/>
  <c r="P2227" i="22"/>
  <c r="P516" i="22"/>
  <c r="P703" i="22"/>
  <c r="P1401" i="22"/>
  <c r="P604" i="22"/>
  <c r="P1471" i="22"/>
  <c r="P1331" i="22"/>
  <c r="P1058" i="22"/>
  <c r="P187" i="22"/>
  <c r="P238" i="22"/>
  <c r="P1582" i="22"/>
  <c r="P233" i="22"/>
  <c r="P232" i="22"/>
  <c r="P72" i="22"/>
  <c r="P727" i="22"/>
  <c r="P1170" i="22"/>
  <c r="P1577" i="22"/>
  <c r="P1563" i="22"/>
  <c r="P2043" i="22"/>
  <c r="P2039" i="22"/>
  <c r="P1552" i="22"/>
  <c r="P339" i="22"/>
  <c r="P715" i="22"/>
  <c r="P179" i="22"/>
  <c r="P1841" i="22"/>
  <c r="P242" i="22"/>
  <c r="P12" i="22"/>
  <c r="P938" i="22"/>
  <c r="P25" i="22"/>
  <c r="P911" i="22"/>
  <c r="P302" i="22"/>
  <c r="P572" i="22"/>
  <c r="P1100" i="22"/>
  <c r="P1274" i="22"/>
  <c r="P1666" i="22"/>
  <c r="P510" i="22"/>
  <c r="P2037" i="22"/>
  <c r="P58" i="22"/>
  <c r="P1444" i="22"/>
  <c r="P789" i="22"/>
  <c r="P2083" i="22"/>
  <c r="P1550" i="22"/>
  <c r="P2018" i="22"/>
  <c r="P1516" i="22"/>
  <c r="P1779" i="22"/>
  <c r="P1974" i="22"/>
  <c r="P1296" i="22"/>
  <c r="P2113" i="22"/>
  <c r="P167" i="22"/>
  <c r="P62" i="22"/>
  <c r="P514" i="22"/>
  <c r="P968" i="22"/>
  <c r="P631" i="22"/>
  <c r="P1003" i="22"/>
  <c r="P1007" i="22"/>
  <c r="P1585" i="22"/>
  <c r="P908" i="22"/>
  <c r="P1621" i="22"/>
  <c r="P1317" i="22"/>
  <c r="P813" i="22"/>
  <c r="P865" i="22"/>
  <c r="P1529" i="22"/>
  <c r="P548" i="22"/>
  <c r="P1705" i="22"/>
  <c r="P1367" i="22"/>
  <c r="P997" i="22"/>
  <c r="P1882" i="22"/>
  <c r="P520" i="22"/>
  <c r="P279" i="22"/>
  <c r="P1384" i="22"/>
  <c r="P441" i="22"/>
  <c r="P1956" i="22"/>
  <c r="P1851" i="22"/>
  <c r="P1272" i="22"/>
  <c r="P734" i="22"/>
  <c r="P1941" i="22"/>
  <c r="P2059" i="22"/>
  <c r="P1978" i="22"/>
  <c r="P1665" i="22"/>
  <c r="P407" i="22"/>
  <c r="P1868" i="22"/>
  <c r="P1228" i="22"/>
  <c r="P1407" i="22"/>
  <c r="P1636" i="22"/>
  <c r="P2042" i="22"/>
  <c r="P681" i="22"/>
  <c r="P1116" i="22"/>
  <c r="P381" i="22"/>
  <c r="P650" i="22"/>
  <c r="P158" i="22"/>
  <c r="P222" i="22"/>
  <c r="P545" i="22"/>
  <c r="P1239" i="22"/>
  <c r="P926" i="22"/>
  <c r="P90" i="22"/>
  <c r="P131" i="22"/>
  <c r="P686" i="22"/>
  <c r="P1351" i="22"/>
  <c r="P1339" i="22"/>
  <c r="P458" i="22"/>
  <c r="P1291" i="22"/>
  <c r="P19" i="22"/>
  <c r="P1668" i="22"/>
  <c r="P1094" i="22"/>
  <c r="P379" i="22"/>
  <c r="P293" i="22"/>
  <c r="P808" i="22"/>
  <c r="P1080" i="22"/>
  <c r="P322" i="22"/>
  <c r="P1914" i="22"/>
  <c r="P174" i="22"/>
  <c r="P1055" i="22"/>
  <c r="P189" i="22"/>
  <c r="P1802" i="22"/>
  <c r="P1198" i="22"/>
  <c r="P502" i="22"/>
  <c r="P1061" i="22"/>
  <c r="P2056" i="22"/>
  <c r="P2029" i="22"/>
  <c r="P1767" i="22"/>
  <c r="P1192" i="22"/>
  <c r="P1930" i="22"/>
  <c r="P1953" i="22"/>
  <c r="P1352" i="22"/>
  <c r="P2154" i="22"/>
  <c r="P115" i="22"/>
  <c r="P92" i="22"/>
  <c r="P1975" i="22"/>
  <c r="P1714" i="22"/>
  <c r="P1951" i="22"/>
  <c r="P1657" i="22"/>
  <c r="P1996" i="22"/>
  <c r="P1139" i="22"/>
  <c r="P831" i="22"/>
  <c r="P1815" i="22"/>
  <c r="P1482" i="22"/>
  <c r="P864" i="22"/>
  <c r="P447" i="22"/>
  <c r="P1414" i="22"/>
  <c r="P84" i="22"/>
  <c r="P1687" i="22"/>
  <c r="P1722" i="22"/>
  <c r="P261" i="22"/>
  <c r="P120" i="22"/>
  <c r="P434" i="22"/>
  <c r="P720" i="22"/>
  <c r="P662" i="22"/>
  <c r="P1849" i="22"/>
  <c r="P1461" i="22"/>
  <c r="P1481" i="22"/>
  <c r="P1559" i="22"/>
  <c r="P704" i="22"/>
  <c r="P671" i="22"/>
  <c r="P453" i="22"/>
  <c r="P1660" i="22"/>
  <c r="P246" i="22"/>
  <c r="P805" i="22"/>
  <c r="P2235" i="22"/>
  <c r="P1398" i="22"/>
  <c r="P337" i="22"/>
  <c r="P80" i="22"/>
  <c r="P1688" i="22"/>
  <c r="P654" i="22"/>
  <c r="P709" i="22"/>
  <c r="P1127" i="22"/>
  <c r="P1234" i="22"/>
  <c r="P833" i="22"/>
  <c r="P351" i="22"/>
  <c r="P45" i="22"/>
  <c r="P299" i="22"/>
  <c r="P1546" i="22"/>
  <c r="P1057" i="22"/>
  <c r="P1710" i="22"/>
  <c r="P713" i="22"/>
  <c r="P1158" i="22"/>
  <c r="P1862" i="22"/>
  <c r="P1132" i="22"/>
  <c r="P1453" i="22"/>
  <c r="P1751" i="22"/>
  <c r="P1232" i="22"/>
  <c r="P1696" i="22"/>
  <c r="P1831" i="22"/>
  <c r="P36" i="22"/>
  <c r="P1468" i="22"/>
  <c r="P1586" i="22"/>
  <c r="P1282" i="22"/>
  <c r="P420" i="22"/>
  <c r="P1004" i="22"/>
  <c r="P1525" i="22"/>
  <c r="P513" i="22"/>
  <c r="P738" i="22"/>
  <c r="P1480" i="22"/>
  <c r="P2218" i="22"/>
  <c r="P1731" i="22"/>
  <c r="P1472" i="22"/>
  <c r="P1325" i="22"/>
  <c r="P1910" i="22"/>
  <c r="P602" i="22"/>
  <c r="P1842" i="22"/>
  <c r="P497" i="22"/>
  <c r="P953" i="22"/>
  <c r="P856" i="22"/>
  <c r="P861" i="22"/>
  <c r="P2065" i="22"/>
  <c r="P1439" i="22"/>
  <c r="P2044" i="22"/>
  <c r="P721" i="22"/>
  <c r="P61" i="22"/>
  <c r="P1769" i="22"/>
  <c r="P998" i="22"/>
  <c r="P1250" i="22"/>
  <c r="P506" i="22"/>
  <c r="P2228" i="22"/>
  <c r="P95" i="22"/>
  <c r="P1719" i="22"/>
  <c r="P1661" i="22"/>
  <c r="P2051" i="22"/>
  <c r="P1604" i="22"/>
  <c r="P885" i="22"/>
  <c r="P1754" i="22"/>
  <c r="P442" i="22"/>
  <c r="P1504" i="22"/>
  <c r="P1493" i="22"/>
  <c r="P515" i="22"/>
  <c r="P268" i="22"/>
  <c r="P1357" i="22"/>
  <c r="P373" i="22"/>
  <c r="P906" i="22"/>
  <c r="P724" i="22"/>
  <c r="P1478" i="22"/>
  <c r="P1540" i="22"/>
  <c r="P1507" i="22"/>
  <c r="P2202" i="22"/>
  <c r="P328" i="22"/>
  <c r="P1340" i="22"/>
  <c r="P811" i="22"/>
  <c r="P1608" i="22"/>
  <c r="P1827" i="22"/>
  <c r="P2201" i="22"/>
  <c r="P736" i="22"/>
  <c r="P1470" i="22"/>
  <c r="P844" i="22"/>
  <c r="P326" i="22"/>
  <c r="P1183" i="22"/>
  <c r="P1619" i="22"/>
  <c r="P1737" i="22"/>
  <c r="P1623" i="22"/>
  <c r="P1464" i="22"/>
  <c r="P962" i="22"/>
  <c r="P1574" i="22"/>
  <c r="P929" i="22"/>
  <c r="P2207" i="22"/>
  <c r="P1675" i="22"/>
  <c r="P1689" i="22"/>
  <c r="P937" i="22"/>
  <c r="P1345" i="22"/>
  <c r="P507" i="22"/>
  <c r="P1766" i="22"/>
  <c r="P815" i="22"/>
  <c r="P1549" i="22"/>
  <c r="P2091" i="22"/>
  <c r="P1336" i="22"/>
  <c r="P1583" i="22"/>
  <c r="P1000" i="22"/>
  <c r="P1913" i="22"/>
  <c r="P365" i="22"/>
  <c r="P521" i="22"/>
  <c r="P1353" i="22"/>
  <c r="P1534" i="22"/>
  <c r="P1959" i="22"/>
  <c r="P1948" i="22"/>
  <c r="P1098" i="22"/>
  <c r="P964" i="22"/>
  <c r="P1418" i="22"/>
  <c r="P576" i="22"/>
  <c r="P1314" i="22"/>
  <c r="P94" i="22"/>
  <c r="P941" i="22"/>
  <c r="P1039" i="22"/>
  <c r="P439" i="22"/>
  <c r="P719" i="22"/>
  <c r="P1206" i="22"/>
  <c r="P1510" i="22"/>
  <c r="P118" i="22"/>
  <c r="P1235" i="22"/>
  <c r="P2118" i="22"/>
  <c r="P41" i="22"/>
  <c r="P85" i="22"/>
  <c r="P2100" i="22"/>
  <c r="P1512" i="22"/>
  <c r="P1308" i="22"/>
  <c r="P414" i="22"/>
  <c r="P1465" i="22"/>
  <c r="P148" i="22"/>
  <c r="P1151" i="22"/>
  <c r="P1801" i="22"/>
  <c r="P218" i="22"/>
  <c r="P741" i="22"/>
  <c r="P353" i="22"/>
  <c r="P2159" i="22"/>
  <c r="P1889" i="22"/>
  <c r="P760" i="22"/>
  <c r="P685" i="22"/>
  <c r="P1436" i="22"/>
  <c r="P2157" i="22"/>
  <c r="P752" i="22"/>
  <c r="P1105" i="22"/>
  <c r="P1090" i="22"/>
  <c r="P234" i="22"/>
  <c r="P917" i="22"/>
  <c r="P1215" i="22"/>
  <c r="P1650" i="22"/>
  <c r="P1099" i="22"/>
  <c r="P1873" i="22"/>
  <c r="P2254" i="22"/>
  <c r="P1374" i="22"/>
  <c r="P1800" i="22"/>
  <c r="P1064" i="22"/>
  <c r="P1632" i="22"/>
  <c r="P1373" i="22"/>
  <c r="P1107" i="22"/>
  <c r="P2064" i="22"/>
  <c r="P153" i="22"/>
  <c r="P1898" i="22"/>
  <c r="P2176" i="22"/>
  <c r="P754" i="22"/>
  <c r="P156" i="22"/>
  <c r="P1726" i="22"/>
  <c r="P1422" i="22"/>
  <c r="P559" i="22"/>
  <c r="P832" i="22"/>
  <c r="P1872" i="22"/>
  <c r="P2164" i="22"/>
  <c r="P183" i="22"/>
  <c r="P2195" i="22"/>
  <c r="P1391" i="22"/>
  <c r="P1305" i="22"/>
  <c r="P1408" i="22"/>
  <c r="P398" i="22"/>
  <c r="P1081" i="22"/>
  <c r="P208" i="22"/>
  <c r="P313" i="22"/>
  <c r="P1332" i="22"/>
  <c r="P1256" i="22"/>
  <c r="P1095" i="22"/>
  <c r="P1104" i="22"/>
  <c r="P1949" i="22"/>
  <c r="P1901" i="22"/>
  <c r="P11" i="22"/>
  <c r="P1968" i="22"/>
  <c r="P549" i="22"/>
  <c r="P1816" i="22"/>
  <c r="P2165" i="22"/>
  <c r="P927" i="22"/>
  <c r="P2015" i="22"/>
  <c r="P1106" i="22"/>
  <c r="P1049" i="22"/>
  <c r="P563" i="22"/>
  <c r="P1557" i="22"/>
  <c r="P578" i="22"/>
  <c r="P2231" i="22"/>
  <c r="P1935" i="22"/>
  <c r="P1189" i="22"/>
  <c r="P182" i="22"/>
  <c r="P632" i="22"/>
  <c r="P1018" i="22"/>
  <c r="P1302" i="22"/>
  <c r="P402" i="22"/>
  <c r="P352" i="22"/>
  <c r="P657" i="22"/>
  <c r="P1664" i="22"/>
  <c r="P2123" i="22"/>
  <c r="P1102" i="22"/>
  <c r="P129" i="22"/>
  <c r="P616" i="22"/>
  <c r="P272" i="22"/>
  <c r="P571" i="22"/>
  <c r="P1938" i="22"/>
  <c r="P1743" i="22"/>
  <c r="P1638" i="22"/>
  <c r="P1338" i="22"/>
  <c r="P816" i="22"/>
  <c r="P1765" i="22"/>
  <c r="P712" i="22"/>
  <c r="P283" i="22"/>
  <c r="P1721" i="22"/>
  <c r="P660" i="22"/>
  <c r="P1459" i="22"/>
  <c r="P797" i="22"/>
  <c r="P355" i="22"/>
  <c r="P2229" i="22"/>
  <c r="P2216" i="22"/>
  <c r="P1496" i="22"/>
  <c r="P1154" i="22"/>
  <c r="P633" i="22"/>
  <c r="P900" i="22"/>
  <c r="P2153" i="22"/>
  <c r="P2213" i="22"/>
  <c r="P946" i="22"/>
  <c r="P289" i="22"/>
  <c r="P1286" i="22"/>
  <c r="P1973" i="22"/>
  <c r="P2071" i="22"/>
  <c r="P1692" i="22"/>
  <c r="P993" i="22"/>
  <c r="P59" i="22"/>
  <c r="P1119" i="22"/>
  <c r="P1204" i="22"/>
  <c r="P542" i="22"/>
  <c r="P1644" i="22"/>
  <c r="P1070" i="22"/>
  <c r="P589" i="22"/>
  <c r="P700" i="22"/>
  <c r="P2150" i="22"/>
  <c r="P1193" i="22"/>
  <c r="P1785" i="22"/>
  <c r="P850" i="22"/>
  <c r="P2122" i="22"/>
  <c r="P270" i="22"/>
  <c r="P422" i="22"/>
  <c r="P1293" i="22"/>
  <c r="P1205" i="22"/>
  <c r="P1168" i="22"/>
  <c r="P1442" i="22"/>
  <c r="P1190" i="22"/>
  <c r="P1846" i="22"/>
  <c r="P1231" i="22"/>
  <c r="P145" i="22"/>
  <c r="P772" i="22"/>
  <c r="P638" i="22"/>
  <c r="P2250" i="22"/>
  <c r="P200" i="22"/>
  <c r="P1261" i="22"/>
  <c r="P1907" i="22"/>
  <c r="P939" i="22"/>
  <c r="P835" i="22"/>
  <c r="P2145" i="22"/>
  <c r="P494" i="22"/>
  <c r="P1709" i="22"/>
  <c r="P1066" i="22"/>
  <c r="P557" i="22"/>
  <c r="P119" i="22"/>
  <c r="P267" i="22"/>
  <c r="P823" i="22"/>
  <c r="P2183" i="22"/>
  <c r="P1645" i="22"/>
  <c r="P1415" i="22"/>
  <c r="P33" i="22"/>
  <c r="P1790" i="22"/>
  <c r="P1363" i="22"/>
  <c r="P348" i="22"/>
  <c r="P1590" i="22"/>
  <c r="P2124" i="22"/>
  <c r="P903" i="22"/>
  <c r="P433" i="22"/>
  <c r="P1520" i="22"/>
  <c r="P106" i="22"/>
  <c r="P1225" i="22"/>
  <c r="P172" i="22"/>
  <c r="P2054" i="22"/>
  <c r="P397" i="22"/>
  <c r="P1579" i="22"/>
  <c r="P500" i="22"/>
  <c r="P802" i="22"/>
  <c r="P1406" i="22"/>
  <c r="P199" i="22"/>
  <c r="P2105" i="22"/>
  <c r="P1380" i="22"/>
  <c r="P855" i="22"/>
  <c r="P2076" i="22"/>
  <c r="P934" i="22"/>
  <c r="P1501" i="22"/>
  <c r="P693" i="22"/>
  <c r="P2035" i="22"/>
  <c r="P1824" i="22"/>
  <c r="P1362" i="22"/>
  <c r="P1200" i="22"/>
  <c r="P171" i="22"/>
  <c r="P1026" i="22"/>
  <c r="P1316" i="22"/>
  <c r="P1287" i="22"/>
  <c r="P2249" i="22"/>
  <c r="P1230" i="22"/>
  <c r="P1082" i="22"/>
  <c r="P1445" i="22"/>
  <c r="P2206" i="22"/>
  <c r="P1952" i="22"/>
  <c r="P1255" i="22"/>
  <c r="P30" i="22"/>
  <c r="P1257" i="22"/>
  <c r="P684" i="22"/>
  <c r="P614" i="22"/>
  <c r="P1505" i="22"/>
  <c r="P1337" i="22"/>
  <c r="P2014" i="22"/>
  <c r="P316" i="22"/>
  <c r="P252" i="22"/>
  <c r="P254" i="22"/>
  <c r="P275" i="22"/>
  <c r="P551" i="22"/>
  <c r="P2137" i="22"/>
  <c r="P416" i="22"/>
  <c r="P1177" i="22"/>
  <c r="P747" i="22"/>
  <c r="P52" i="22"/>
  <c r="P2171" i="22"/>
  <c r="P1863" i="22"/>
  <c r="P2110" i="22"/>
  <c r="P1750" i="22"/>
  <c r="P125" i="22"/>
  <c r="P1829" i="22"/>
  <c r="P1347" i="22"/>
  <c r="P1562" i="22"/>
  <c r="P2170" i="22"/>
  <c r="P1926" i="22"/>
  <c r="P1536" i="22"/>
  <c r="P1511" i="22"/>
  <c r="P1093" i="22"/>
  <c r="P1088" i="22"/>
  <c r="P2251" i="22"/>
  <c r="P482" i="22"/>
  <c r="P382" i="22"/>
  <c r="P1010" i="22"/>
  <c r="P1249" i="22"/>
  <c r="P1143" i="22"/>
  <c r="P786" i="22"/>
  <c r="P347" i="22"/>
  <c r="P1485" i="22"/>
  <c r="P2151" i="22"/>
  <c r="P310" i="22"/>
  <c r="P1166" i="22"/>
  <c r="P64" i="22"/>
  <c r="P1187" i="22"/>
  <c r="P2115" i="22"/>
  <c r="P1462" i="22"/>
  <c r="P1587" i="22"/>
  <c r="P1161" i="22"/>
  <c r="P2160" i="22"/>
  <c r="P983" i="22"/>
  <c r="P1295" i="22"/>
  <c r="P1915" i="22"/>
  <c r="P809" i="22"/>
  <c r="P2161" i="22"/>
  <c r="P501" i="22"/>
  <c r="P1087" i="22"/>
  <c r="P1813" i="22"/>
  <c r="P1402" i="22"/>
  <c r="P292" i="22"/>
  <c r="P2174" i="22"/>
  <c r="P1185" i="22"/>
  <c r="P552" i="22"/>
  <c r="P1266" i="22"/>
  <c r="P1782" i="22"/>
  <c r="P1438" i="22"/>
  <c r="P1929" i="22"/>
  <c r="P1928" i="22"/>
  <c r="P1449" i="22"/>
  <c r="P2079" i="22"/>
  <c r="P1221" i="22"/>
  <c r="P290" i="22"/>
  <c r="P1798" i="22"/>
  <c r="P599" i="22"/>
  <c r="P1184" i="22"/>
  <c r="P1967" i="22"/>
  <c r="P1903" i="22"/>
  <c r="P777" i="22"/>
  <c r="P1117" i="22"/>
  <c r="P1429" i="22"/>
  <c r="P1466" i="22"/>
  <c r="P1830" i="22"/>
  <c r="P274" i="22"/>
  <c r="P569" i="22"/>
  <c r="P688" i="22"/>
  <c r="P188" i="22"/>
  <c r="P2214" i="22"/>
  <c r="P705" i="22"/>
  <c r="P55" i="22"/>
  <c r="P635" i="22"/>
  <c r="P385" i="22"/>
  <c r="P440" i="22"/>
  <c r="P652" i="22"/>
  <c r="P648" i="22"/>
  <c r="P476" i="22"/>
  <c r="P1865" i="22"/>
  <c r="P1875" i="22"/>
  <c r="P1001" i="22"/>
  <c r="P1038" i="22"/>
  <c r="P2182" i="22"/>
  <c r="P1375" i="22"/>
  <c r="P271" i="22"/>
  <c r="P565" i="22"/>
  <c r="P2016" i="22"/>
  <c r="P2169" i="22"/>
  <c r="P1732" i="22"/>
  <c r="P672" i="22"/>
  <c r="P1900" i="22"/>
  <c r="P601" i="22"/>
  <c r="P567" i="22"/>
  <c r="P701" i="22"/>
  <c r="P143" i="22"/>
  <c r="P766" i="22"/>
  <c r="P123" i="22"/>
  <c r="P1377" i="22"/>
  <c r="P595" i="22"/>
  <c r="P742" i="22"/>
  <c r="P1498" i="22"/>
  <c r="P202" i="22"/>
  <c r="P505" i="22"/>
  <c r="P536" i="22"/>
  <c r="P508" i="22"/>
  <c r="P624" i="22"/>
  <c r="P498" i="22"/>
  <c r="P889" i="22"/>
  <c r="P54" i="22"/>
  <c r="P1034" i="22"/>
  <c r="P544" i="22"/>
  <c r="P796" i="22"/>
  <c r="P716" i="22"/>
  <c r="P2082" i="22"/>
  <c r="P897" i="22"/>
  <c r="P787" i="22"/>
  <c r="P1819" i="22"/>
  <c r="P372" i="22"/>
  <c r="P1123" i="22"/>
  <c r="P67" i="22"/>
  <c r="P1012" i="22"/>
  <c r="P1895" i="22"/>
  <c r="P323" i="22"/>
  <c r="P2237" i="22"/>
  <c r="P1674" i="22"/>
  <c r="P1062" i="22"/>
  <c r="P163" i="22"/>
  <c r="P690" i="22"/>
  <c r="P1358" i="22"/>
  <c r="P757" i="22"/>
  <c r="P976" i="22"/>
  <c r="P193" i="22"/>
  <c r="P1547" i="22"/>
  <c r="P1023" i="22"/>
  <c r="P1720" i="22"/>
  <c r="P1405" i="22"/>
  <c r="P503" i="22"/>
  <c r="P139" i="22"/>
  <c r="P1681" i="22"/>
  <c r="P86" i="22"/>
  <c r="P1071" i="22"/>
  <c r="P606" i="22"/>
  <c r="P1736" i="22"/>
  <c r="P1197" i="22"/>
  <c r="P1943" i="22"/>
  <c r="P2247" i="22"/>
  <c r="P2152" i="22"/>
  <c r="P1542" i="22"/>
  <c r="P1450" i="22"/>
  <c r="P882" i="22"/>
  <c r="P162" i="22"/>
  <c r="P535" i="22"/>
  <c r="P146" i="22"/>
  <c r="P1836" i="22"/>
  <c r="P1008" i="22"/>
  <c r="P1417" i="22"/>
  <c r="P871" i="22"/>
  <c r="P1555" i="22"/>
  <c r="P612" i="22"/>
  <c r="P1958" i="22"/>
  <c r="P990" i="22"/>
  <c r="P1866" i="22"/>
  <c r="P1814" i="22"/>
  <c r="P996" i="22"/>
  <c r="P1155" i="22"/>
  <c r="P468" i="22"/>
  <c r="P2009" i="22"/>
  <c r="P723" i="22"/>
  <c r="P1171" i="22"/>
  <c r="P1248" i="22"/>
  <c r="P1822" i="22"/>
  <c r="P1752" i="22"/>
  <c r="P1781" i="22"/>
  <c r="P1572" i="22"/>
  <c r="P421" i="22"/>
  <c r="P1796" i="22"/>
  <c r="P466" i="22"/>
  <c r="P1707" i="22"/>
  <c r="P1499" i="22"/>
  <c r="P2210" i="22"/>
  <c r="P375" i="22"/>
  <c r="P676" i="22"/>
  <c r="P2252" i="22"/>
  <c r="P1994" i="22"/>
  <c r="P575" i="22"/>
  <c r="P2136" i="22"/>
  <c r="P2193" i="22"/>
  <c r="P995" i="22"/>
  <c r="P677" i="22"/>
  <c r="P24" i="22"/>
  <c r="P2131" i="22"/>
  <c r="P1528" i="22"/>
  <c r="P967" i="22"/>
  <c r="P585" i="22"/>
  <c r="P2025" i="22"/>
  <c r="P1084" i="22"/>
  <c r="P2223" i="22"/>
  <c r="P1934" i="22"/>
  <c r="P2020" i="22"/>
  <c r="P496" i="22"/>
  <c r="P227" i="22"/>
  <c r="P460" i="22"/>
  <c r="P898" i="22"/>
  <c r="P1035" i="22"/>
  <c r="P1694" i="22"/>
  <c r="P1108" i="22"/>
  <c r="P1169" i="22"/>
  <c r="P70" i="22"/>
  <c r="P1748" i="22"/>
  <c r="P1097" i="22"/>
  <c r="P149" i="22"/>
  <c r="P477" i="22"/>
  <c r="P1073" i="22"/>
  <c r="P15" i="22"/>
  <c r="P91" i="22"/>
  <c r="P1671" i="22"/>
  <c r="P228" i="22"/>
  <c r="P740" i="22"/>
  <c r="P1991" i="22"/>
  <c r="P1212" i="22"/>
  <c r="P2053" i="22"/>
  <c r="P126" i="22"/>
  <c r="P1614" i="22"/>
  <c r="P435" i="22"/>
  <c r="P1277" i="22"/>
  <c r="P1725" i="22"/>
  <c r="P649" i="22"/>
  <c r="P1789" i="22"/>
  <c r="P581" i="22"/>
  <c r="P409" i="22"/>
  <c r="P910" i="22"/>
  <c r="P224" i="22"/>
  <c r="P948" i="22"/>
  <c r="P46" i="22"/>
  <c r="P436" i="22"/>
  <c r="P1942" i="22"/>
  <c r="P400" i="22"/>
  <c r="P854" i="22"/>
  <c r="P869" i="22"/>
  <c r="P748" i="22"/>
  <c r="P916" i="22"/>
  <c r="P219" i="22"/>
  <c r="P1985" i="22"/>
  <c r="P2008" i="22"/>
  <c r="P241" i="22"/>
  <c r="P1697" i="22"/>
  <c r="P57" i="22"/>
  <c r="P1896" i="22"/>
  <c r="P1844" i="22"/>
  <c r="P974" i="22"/>
  <c r="P1792" i="22"/>
  <c r="P1196" i="22"/>
  <c r="P230" i="22"/>
  <c r="P1254" i="22"/>
  <c r="P456" i="22"/>
  <c r="P113" i="22"/>
  <c r="P2241" i="22"/>
  <c r="P1560" i="22"/>
  <c r="P1573" i="22"/>
  <c r="P659" i="22"/>
  <c r="P1172" i="22"/>
  <c r="P2084" i="22"/>
  <c r="P329" i="22"/>
  <c r="P1730" i="22"/>
  <c r="P1682" i="22"/>
  <c r="P504" i="22"/>
  <c r="P1788" i="22"/>
  <c r="P2069" i="22"/>
  <c r="P817" i="22"/>
  <c r="P1446" i="22"/>
  <c r="P1879" i="22"/>
  <c r="P759" i="22"/>
  <c r="P2000" i="22"/>
  <c r="P1881" i="22"/>
  <c r="P2248" i="22"/>
  <c r="P1870" i="22"/>
  <c r="P958" i="22"/>
  <c r="P1428" i="22"/>
  <c r="P488" i="22"/>
  <c r="P2005" i="22"/>
  <c r="P1885" i="22"/>
  <c r="P308" i="22"/>
  <c r="P1988" i="22"/>
  <c r="P1817" i="22"/>
  <c r="P887" i="22"/>
  <c r="P1285" i="22"/>
  <c r="P1142" i="22"/>
  <c r="P367" i="22"/>
  <c r="P1530" i="22"/>
  <c r="P868" i="22"/>
  <c r="P1397" i="22"/>
  <c r="P391" i="22"/>
  <c r="P943" i="22"/>
  <c r="P1804" i="22"/>
  <c r="P1811" i="22"/>
  <c r="P1532" i="22"/>
  <c r="P1580" i="22"/>
  <c r="P985" i="22"/>
  <c r="P527" i="22"/>
  <c r="P803" i="22"/>
  <c r="P374" i="22"/>
  <c r="P1667" i="22"/>
  <c r="P794" i="22"/>
  <c r="P437" i="22"/>
  <c r="P651" i="22"/>
  <c r="P343" i="22"/>
  <c r="P729" i="22"/>
  <c r="P1175" i="22"/>
  <c r="P1679" i="22"/>
  <c r="P1113" i="22"/>
  <c r="P2142" i="22"/>
  <c r="P725" i="22"/>
  <c r="P573" i="22"/>
  <c r="P626" i="22"/>
  <c r="P2089" i="22"/>
  <c r="P135" i="22"/>
  <c r="P1069" i="22"/>
  <c r="P627" i="22"/>
  <c r="P1076" i="22"/>
  <c r="P1163" i="22"/>
  <c r="P1897" i="22"/>
  <c r="P101" i="22"/>
  <c r="P1270" i="22"/>
  <c r="P1334" i="22"/>
  <c r="P1068" i="22"/>
  <c r="P384" i="22"/>
  <c r="P2032" i="22"/>
  <c r="P2175" i="22"/>
  <c r="P2108" i="22"/>
  <c r="P596" i="22"/>
  <c r="P2129" i="22"/>
  <c r="P966" i="22"/>
  <c r="P1601" i="22"/>
  <c r="P644" i="22"/>
  <c r="P2102" i="22"/>
  <c r="P2147" i="22"/>
  <c r="P2230" i="22"/>
  <c r="P17" i="22"/>
  <c r="P645" i="22"/>
  <c r="P29" i="22"/>
  <c r="P1690" i="22"/>
  <c r="P1905" i="22"/>
  <c r="P2058" i="22"/>
  <c r="P843" i="22"/>
  <c r="P1567" i="22"/>
  <c r="P1976" i="22"/>
  <c r="P590" i="22"/>
  <c r="P1072" i="22"/>
  <c r="P1685" i="22"/>
  <c r="P687" i="22"/>
  <c r="P568" i="22"/>
  <c r="P683" i="22"/>
  <c r="P20" i="22"/>
  <c r="P1145" i="22"/>
  <c r="P1149" i="22"/>
  <c r="P2199" i="22"/>
  <c r="P933" i="22"/>
  <c r="P1670" i="22"/>
  <c r="P71" i="22"/>
  <c r="P994" i="22"/>
  <c r="P1341" i="22"/>
  <c r="P1835" i="22"/>
  <c r="P63" i="22"/>
  <c r="P781" i="22"/>
  <c r="P175" i="22"/>
  <c r="P1553" i="22"/>
  <c r="P1544" i="22"/>
  <c r="P1965" i="22"/>
  <c r="P1922" i="22"/>
  <c r="P1641" i="22"/>
  <c r="P349" i="22"/>
  <c r="P1662" i="22"/>
  <c r="P2149" i="22"/>
  <c r="P1593" i="22"/>
  <c r="P2233" i="22"/>
  <c r="P87" i="22"/>
  <c r="P1349" i="22"/>
  <c r="P333" i="22"/>
  <c r="P1220" i="22"/>
  <c r="P357" i="22"/>
  <c r="P1999" i="22"/>
  <c r="P1146" i="22"/>
  <c r="P1845" i="22"/>
  <c r="P1936" i="22"/>
  <c r="P1386" i="22"/>
  <c r="P2011" i="22"/>
  <c r="P1595" i="22"/>
  <c r="P675" i="22"/>
  <c r="P1728" i="22"/>
  <c r="P667" i="22"/>
  <c r="P730" i="22"/>
  <c r="P1939" i="22"/>
  <c r="P256" i="22"/>
  <c r="P1969" i="22"/>
  <c r="P66" i="22"/>
  <c r="P2075" i="22"/>
  <c r="P1876" i="22"/>
  <c r="P1383" i="22"/>
  <c r="P965" i="22"/>
  <c r="P1833" i="22"/>
  <c r="P178" i="22"/>
  <c r="P1489" i="22"/>
  <c r="P605" i="22"/>
  <c r="P1980" i="22"/>
  <c r="P785" i="22"/>
  <c r="P1162" i="22"/>
  <c r="P1723" i="22"/>
  <c r="P2078" i="22"/>
  <c r="P257" i="22"/>
  <c r="P942" i="22"/>
  <c r="P558" i="22"/>
  <c r="P1916" i="22"/>
  <c r="P699" i="22"/>
  <c r="P1174" i="22"/>
  <c r="P1326" i="22"/>
  <c r="P2094" i="22"/>
  <c r="P2007" i="22"/>
  <c r="P553" i="22"/>
  <c r="P2114" i="22"/>
  <c r="P1195" i="22"/>
  <c r="P519" i="22"/>
  <c r="P1971" i="22"/>
  <c r="P117" i="22"/>
  <c r="P207" i="22"/>
  <c r="P1698" i="22"/>
  <c r="P1500" i="22"/>
  <c r="P262" i="22"/>
  <c r="P1199" i="22"/>
  <c r="P426" i="22"/>
  <c r="P300" i="22"/>
  <c r="P2027" i="22"/>
  <c r="P1024" i="22"/>
  <c r="P923" i="22"/>
  <c r="P1997" i="22"/>
  <c r="P1784" i="22"/>
  <c r="P387" i="22"/>
  <c r="P487" i="22"/>
  <c r="P2166" i="22"/>
  <c r="P448" i="22"/>
  <c r="P750" i="22"/>
  <c r="P2167" i="22"/>
  <c r="P714" i="22"/>
  <c r="P1431" i="22"/>
  <c r="P1432" i="22"/>
  <c r="P1612" i="22"/>
  <c r="P518" i="22"/>
  <c r="P1473" i="22"/>
  <c r="P1269" i="22"/>
  <c r="P1760" i="22"/>
  <c r="P1455" i="22"/>
  <c r="P2116" i="22"/>
  <c r="P673" i="22"/>
  <c r="P404" i="22"/>
  <c r="P839" i="22"/>
  <c r="P1311" i="22"/>
  <c r="P598" i="22"/>
  <c r="P534" i="22"/>
  <c r="P325" i="22"/>
  <c r="P821" i="22"/>
  <c r="P99" i="22"/>
  <c r="P617" i="22"/>
  <c r="P335" i="22"/>
  <c r="P1756" i="22"/>
  <c r="P1125" i="22"/>
  <c r="P2067" i="22"/>
  <c r="P1430" i="22"/>
  <c r="P830" i="22"/>
  <c r="P1376" i="22"/>
  <c r="P285" i="22"/>
  <c r="P2190" i="22"/>
  <c r="P1280" i="22"/>
  <c r="P2061" i="22"/>
  <c r="P2055" i="22"/>
  <c r="P81" i="22"/>
  <c r="P1543" i="22"/>
  <c r="P1491" i="22"/>
  <c r="P354" i="22"/>
  <c r="P560" i="22"/>
  <c r="P104" i="22"/>
  <c r="P1856" i="22"/>
  <c r="P197" i="22"/>
  <c r="P1342" i="22"/>
  <c r="P2090" i="22"/>
  <c r="P1156" i="22"/>
  <c r="P932" i="22"/>
  <c r="P1424" i="22"/>
  <c r="P2173" i="22"/>
  <c r="P894" i="22"/>
  <c r="P181" i="22"/>
  <c r="P1379" i="22"/>
  <c r="P444" i="22"/>
  <c r="P1233" i="22"/>
  <c r="P1921" i="22"/>
  <c r="P1016" i="22"/>
  <c r="P1180" i="22"/>
  <c r="P1371" i="22"/>
  <c r="P100" i="22"/>
  <c r="P1479" i="22"/>
  <c r="P1242" i="22"/>
  <c r="P1262" i="22"/>
  <c r="P2138" i="22"/>
  <c r="P27" i="22"/>
  <c r="P428" i="22"/>
  <c r="P2204" i="22"/>
  <c r="P1448" i="22"/>
  <c r="P1735" i="22"/>
  <c r="P1089" i="22"/>
  <c r="P971" i="22"/>
  <c r="P1259" i="22"/>
  <c r="P305" i="22"/>
  <c r="P1086" i="22"/>
  <c r="P1176" i="22"/>
  <c r="P1029" i="22"/>
  <c r="P1649" i="22"/>
  <c r="P1202" i="22"/>
  <c r="P1607" i="22"/>
  <c r="P371" i="22"/>
  <c r="P873" i="22"/>
  <c r="P1289" i="22"/>
  <c r="P1611" i="22"/>
  <c r="P1440" i="22"/>
  <c r="P1416" i="22"/>
  <c r="P1469" i="22"/>
  <c r="P1378" i="22"/>
  <c r="P1477" i="22"/>
  <c r="P1421" i="22"/>
  <c r="P327" i="22"/>
  <c r="P485" i="22"/>
  <c r="P278" i="22"/>
  <c r="P1313" i="22"/>
  <c r="P1403" i="22"/>
  <c r="P1724" i="22"/>
  <c r="P140" i="22"/>
  <c r="P899" i="22"/>
  <c r="P342" i="22"/>
  <c r="P1594" i="22"/>
  <c r="P891" i="22"/>
  <c r="P1271" i="22"/>
  <c r="P214" i="22"/>
  <c r="P1758" i="22"/>
  <c r="P217" i="22"/>
  <c r="P18" i="22"/>
  <c r="P770" i="22"/>
  <c r="P1222" i="22"/>
  <c r="P122" i="22"/>
  <c r="P1676" i="22"/>
  <c r="P584" i="22"/>
  <c r="P401" i="22"/>
  <c r="P875" i="22"/>
  <c r="P1747" i="22"/>
  <c r="P1970" i="22"/>
  <c r="P1364" i="22"/>
  <c r="P1426" i="22"/>
  <c r="P1984" i="22"/>
  <c r="P1191" i="22"/>
  <c r="P306" i="22"/>
  <c r="P533" i="22"/>
  <c r="P1048" i="22"/>
  <c r="P1284" i="22"/>
  <c r="P1463" i="22"/>
  <c r="P1893" i="22"/>
  <c r="P665" i="22"/>
  <c r="P1476" i="22"/>
  <c r="P588" i="22"/>
  <c r="P1078" i="22"/>
  <c r="P220" i="22"/>
  <c r="P2244" i="22"/>
  <c r="P801" i="22"/>
  <c r="P112" i="22"/>
  <c r="P888" i="22"/>
  <c r="P1278" i="22"/>
  <c r="P780" i="22"/>
  <c r="P2066" i="22"/>
  <c r="P2140" i="22"/>
  <c r="P190" i="22"/>
  <c r="P2068" i="22"/>
  <c r="P909" i="22"/>
  <c r="P73" i="22"/>
  <c r="P191" i="22"/>
  <c r="P164" i="22"/>
  <c r="P1360" i="22"/>
  <c r="P2222" i="22"/>
  <c r="P1911" i="22"/>
  <c r="P2155" i="22"/>
  <c r="P1615" i="22"/>
  <c r="P1989" i="22"/>
  <c r="P361" i="22"/>
  <c r="P2185" i="22"/>
  <c r="P1643" i="22"/>
  <c r="P810" i="22"/>
  <c r="P1148" i="22"/>
  <c r="P1578" i="22"/>
  <c r="P443" i="22"/>
  <c r="P952" i="22"/>
  <c r="P51" i="22"/>
  <c r="P630" i="22"/>
  <c r="P1213" i="22"/>
  <c r="P1433" i="22"/>
  <c r="P2200" i="22"/>
  <c r="P799" i="22"/>
  <c r="P1603" i="22"/>
  <c r="P1791" i="22"/>
  <c r="P1904" i="22"/>
  <c r="P1299" i="22"/>
  <c r="P2181" i="22"/>
  <c r="P870" i="22"/>
  <c r="P1101" i="22"/>
  <c r="P1246" i="22"/>
  <c r="P1015" i="22"/>
  <c r="P1759" i="22"/>
  <c r="P2225" i="22"/>
  <c r="P336" i="22"/>
  <c r="P429" i="22"/>
  <c r="P141" i="22"/>
  <c r="P1490" i="22"/>
  <c r="P1060" i="22"/>
  <c r="P249" i="22"/>
  <c r="P296" i="22"/>
  <c r="P776" i="22"/>
  <c r="P1447" i="22"/>
  <c r="P847" i="22"/>
  <c r="P2133" i="22"/>
  <c r="P1506" i="22"/>
  <c r="P248" i="22"/>
  <c r="P450" i="22"/>
  <c r="P829" i="22"/>
  <c r="P26" i="22"/>
  <c r="P399" i="22"/>
  <c r="P1669" i="22"/>
  <c r="P1129" i="22"/>
  <c r="P1365" i="22"/>
  <c r="P1120" i="22"/>
  <c r="P1923" i="22"/>
  <c r="P1806" i="22"/>
  <c r="P2112" i="22"/>
  <c r="P726" i="22"/>
  <c r="P2194" i="22"/>
  <c r="P240" i="22"/>
  <c r="P877" i="22"/>
  <c r="P973" i="22"/>
  <c r="P1134" i="22"/>
  <c r="P392" i="22"/>
  <c r="P1037" i="22"/>
  <c r="P1304" i="22"/>
  <c r="P986" i="22"/>
  <c r="P1144" i="22"/>
  <c r="P1950" i="22"/>
  <c r="P1226" i="22"/>
  <c r="P1219" i="22"/>
  <c r="P1140" i="22"/>
  <c r="P555" i="22"/>
  <c r="P47" i="22"/>
  <c r="P788" i="22"/>
  <c r="P921" i="22"/>
  <c r="P768" i="22"/>
  <c r="P783" i="22"/>
  <c r="P438" i="22"/>
  <c r="P774" i="22"/>
  <c r="P221" i="22"/>
  <c r="P1787" i="22"/>
  <c r="P297" i="22"/>
  <c r="P1647" i="22"/>
  <c r="P1880" i="22"/>
  <c r="P1526" i="22"/>
  <c r="P1092" i="22"/>
  <c r="P103" i="22"/>
  <c r="P763" i="22"/>
  <c r="P874" i="22"/>
  <c r="P1164" i="22"/>
  <c r="P957" i="22"/>
  <c r="P2028" i="22"/>
  <c r="P678" i="22"/>
  <c r="P2085" i="22"/>
  <c r="P363" i="22"/>
  <c r="P849" i="22"/>
  <c r="P664" i="22"/>
  <c r="P1343" i="22"/>
  <c r="P1770" i="22"/>
  <c r="P483" i="22"/>
  <c r="P301" i="22"/>
  <c r="P192" i="22"/>
  <c r="P395" i="22"/>
  <c r="P848" i="22"/>
  <c r="P896" i="22"/>
  <c r="P1518" i="22"/>
  <c r="P1871" i="22"/>
  <c r="P294" i="22"/>
  <c r="P550" i="22"/>
  <c r="P607" i="22"/>
  <c r="P1734" i="22"/>
  <c r="P1850" i="22"/>
  <c r="P807" i="22"/>
  <c r="P525" i="22"/>
  <c r="P905" i="22"/>
  <c r="P2019" i="22"/>
  <c r="P574" i="22"/>
  <c r="P330" i="22"/>
  <c r="P577" i="22"/>
  <c r="P1712" i="22"/>
  <c r="P1635" i="22"/>
  <c r="P1103" i="22"/>
  <c r="P1810" i="22"/>
  <c r="P1419" i="22"/>
  <c r="P2232" i="22"/>
  <c r="P405" i="22"/>
  <c r="P79" i="22"/>
  <c r="P814" i="22"/>
  <c r="P1315" i="22"/>
  <c r="P1046" i="22"/>
  <c r="P1047" i="22"/>
  <c r="P1663" i="22"/>
  <c r="P615" i="22"/>
  <c r="P1757" i="22"/>
  <c r="P2134" i="22"/>
  <c r="P1323" i="22"/>
  <c r="P597" i="22"/>
  <c r="P1427" i="22"/>
  <c r="P1486" i="22"/>
  <c r="P176" i="22"/>
  <c r="P264" i="22"/>
  <c r="P1783" i="22"/>
  <c r="P451" i="22"/>
  <c r="P1918" i="22"/>
  <c r="P1545" i="22"/>
  <c r="P862" i="22"/>
  <c r="P1053" i="22"/>
  <c r="P1208" i="22"/>
  <c r="P1137" i="22"/>
  <c r="P827" i="22"/>
  <c r="P1686" i="22"/>
  <c r="P1216" i="22"/>
  <c r="P735" i="22"/>
  <c r="P144" i="22"/>
  <c r="P1052" i="22"/>
  <c r="P378" i="22"/>
  <c r="P470" i="22"/>
  <c r="P2001" i="22"/>
  <c r="P362" i="22"/>
  <c r="P2024" i="22"/>
  <c r="P1990" i="22"/>
  <c r="P1624" i="22"/>
  <c r="P1009" i="22"/>
  <c r="P32" i="22"/>
  <c r="P901" i="22"/>
  <c r="P1564" i="22"/>
  <c r="P1797" i="22"/>
  <c r="P629" i="22"/>
  <c r="P2012" i="22"/>
  <c r="P1040" i="22"/>
  <c r="P682" i="22"/>
  <c r="P790" i="22"/>
  <c r="P731" i="22"/>
  <c r="P1394" i="22"/>
  <c r="P1297" i="22"/>
  <c r="P286" i="22"/>
  <c r="P1437" i="22"/>
  <c r="P878" i="22"/>
  <c r="P1613" i="22"/>
  <c r="P432" i="22"/>
  <c r="P1112" i="22"/>
  <c r="P324" i="22"/>
  <c r="P2219" i="22"/>
  <c r="P795" i="22"/>
  <c r="P2120" i="22"/>
  <c r="P1487" i="22"/>
  <c r="P609" i="22"/>
  <c r="P812" i="22"/>
  <c r="P469" i="22"/>
  <c r="P2086" i="22"/>
  <c r="P83" i="22"/>
  <c r="P1937" i="22"/>
  <c r="P42" i="17"/>
  <c r="Q42" i="17" s="1"/>
  <c r="R42" i="17" s="1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Q36" i="17" s="1"/>
  <c r="R36" i="17" s="1"/>
  <c r="P37" i="17"/>
  <c r="P38" i="17"/>
  <c r="P39" i="17"/>
  <c r="P8" i="17"/>
  <c r="Q8" i="17" s="1"/>
  <c r="R8" i="17" s="1"/>
  <c r="W152" i="27" l="1"/>
  <c r="W151" i="27"/>
  <c r="Q32" i="17"/>
  <c r="R32" i="17" s="1"/>
  <c r="Q28" i="17"/>
  <c r="R28" i="17" s="1"/>
  <c r="Q24" i="17"/>
  <c r="R24" i="17" s="1"/>
  <c r="Q20" i="17"/>
  <c r="R20" i="17" s="1"/>
  <c r="Q16" i="17"/>
  <c r="R16" i="17" s="1"/>
  <c r="Q12" i="17"/>
  <c r="R12" i="17" s="1"/>
  <c r="Q37" i="17"/>
  <c r="R37" i="17" s="1"/>
  <c r="Q33" i="17"/>
  <c r="R33" i="17" s="1"/>
  <c r="Q29" i="17"/>
  <c r="R29" i="17" s="1"/>
  <c r="Q25" i="17"/>
  <c r="R25" i="17" s="1"/>
  <c r="Q21" i="17"/>
  <c r="R21" i="17" s="1"/>
  <c r="Q17" i="17"/>
  <c r="R17" i="17" s="1"/>
  <c r="Q13" i="17"/>
  <c r="R13" i="17" s="1"/>
  <c r="Q9" i="17"/>
  <c r="R9" i="17" s="1"/>
  <c r="W12" i="27"/>
  <c r="W16" i="27"/>
  <c r="W20" i="27"/>
  <c r="W24" i="27"/>
  <c r="W28" i="27"/>
  <c r="W32" i="27"/>
  <c r="W36" i="27"/>
  <c r="W40" i="27"/>
  <c r="W44" i="27"/>
  <c r="W48" i="27"/>
  <c r="W52" i="27"/>
  <c r="W56" i="27"/>
  <c r="W60" i="27"/>
  <c r="W64" i="27"/>
  <c r="W68" i="27"/>
  <c r="W72" i="27"/>
  <c r="W76" i="27"/>
  <c r="W80" i="27"/>
  <c r="W84" i="27"/>
  <c r="W88" i="27"/>
  <c r="W92" i="27"/>
  <c r="W96" i="27"/>
  <c r="W100" i="27"/>
  <c r="W104" i="27"/>
  <c r="W108" i="27"/>
  <c r="W112" i="27"/>
  <c r="W116" i="27"/>
  <c r="W120" i="27"/>
  <c r="W124" i="27"/>
  <c r="W132" i="27"/>
  <c r="W136" i="27"/>
  <c r="W140" i="27"/>
  <c r="W144" i="27"/>
  <c r="W149" i="27"/>
  <c r="W9" i="27"/>
  <c r="W13" i="27"/>
  <c r="W17" i="27"/>
  <c r="W21" i="27"/>
  <c r="W25" i="27"/>
  <c r="W29" i="27"/>
  <c r="W33" i="27"/>
  <c r="W37" i="27"/>
  <c r="W41" i="27"/>
  <c r="W45" i="27"/>
  <c r="W49" i="27"/>
  <c r="W53" i="27"/>
  <c r="W57" i="27"/>
  <c r="W61" i="27"/>
  <c r="W65" i="27"/>
  <c r="W69" i="27"/>
  <c r="W73" i="27"/>
  <c r="W77" i="27"/>
  <c r="W81" i="27"/>
  <c r="W85" i="27"/>
  <c r="W89" i="27"/>
  <c r="W93" i="27"/>
  <c r="W97" i="27"/>
  <c r="W101" i="27"/>
  <c r="W105" i="27"/>
  <c r="W113" i="27"/>
  <c r="W117" i="27"/>
  <c r="W121" i="27"/>
  <c r="W125" i="27"/>
  <c r="W129" i="27"/>
  <c r="W133" i="27"/>
  <c r="W137" i="27"/>
  <c r="W141" i="27"/>
  <c r="W145" i="27"/>
  <c r="W10" i="27"/>
  <c r="W14" i="27"/>
  <c r="W18" i="27"/>
  <c r="W22" i="27"/>
  <c r="W26" i="27"/>
  <c r="W30" i="27"/>
  <c r="W34" i="27"/>
  <c r="W38" i="27"/>
  <c r="W42" i="27"/>
  <c r="W46" i="27"/>
  <c r="W50" i="27"/>
  <c r="W54" i="27"/>
  <c r="W58" i="27"/>
  <c r="W62" i="27"/>
  <c r="W66" i="27"/>
  <c r="W70" i="27"/>
  <c r="W74" i="27"/>
  <c r="W78" i="27"/>
  <c r="W82" i="27"/>
  <c r="W86" i="27"/>
  <c r="W90" i="27"/>
  <c r="W94" i="27"/>
  <c r="W98" i="27"/>
  <c r="W102" i="27"/>
  <c r="W106" i="27"/>
  <c r="W110" i="27"/>
  <c r="W114" i="27"/>
  <c r="W118" i="27"/>
  <c r="W122" i="27"/>
  <c r="W126" i="27"/>
  <c r="W130" i="27"/>
  <c r="W134" i="27"/>
  <c r="W138" i="27"/>
  <c r="W142" i="27"/>
  <c r="W147" i="27"/>
  <c r="W128" i="27"/>
  <c r="W109" i="27"/>
  <c r="W8" i="27"/>
  <c r="W11" i="27"/>
  <c r="W15" i="27"/>
  <c r="W19" i="27"/>
  <c r="W23" i="27"/>
  <c r="W27" i="27"/>
  <c r="W31" i="27"/>
  <c r="W35" i="27"/>
  <c r="W39" i="27"/>
  <c r="W43" i="27"/>
  <c r="W47" i="27"/>
  <c r="W51" i="27"/>
  <c r="W55" i="27"/>
  <c r="W59" i="27"/>
  <c r="W63" i="27"/>
  <c r="W67" i="27"/>
  <c r="W71" i="27"/>
  <c r="W75" i="27"/>
  <c r="W79" i="27"/>
  <c r="W83" i="27"/>
  <c r="W87" i="27"/>
  <c r="W91" i="27"/>
  <c r="W95" i="27"/>
  <c r="W99" i="27"/>
  <c r="W103" i="27"/>
  <c r="W107" i="27"/>
  <c r="W111" i="27"/>
  <c r="W115" i="27"/>
  <c r="W119" i="27"/>
  <c r="W123" i="27"/>
  <c r="W127" i="27"/>
  <c r="W131" i="27"/>
  <c r="W135" i="27"/>
  <c r="W139" i="27"/>
  <c r="W143" i="27"/>
  <c r="W146" i="27"/>
  <c r="Q31" i="17"/>
  <c r="R31" i="17" s="1"/>
  <c r="Q15" i="17"/>
  <c r="R15" i="17" s="1"/>
  <c r="W85" i="33"/>
  <c r="X85" i="33" s="1"/>
  <c r="W105" i="33"/>
  <c r="X105" i="33" s="1"/>
  <c r="W64" i="33"/>
  <c r="X64" i="33" s="1"/>
  <c r="W62" i="33"/>
  <c r="X62" i="33" s="1"/>
  <c r="W113" i="33"/>
  <c r="X113" i="33" s="1"/>
  <c r="W65" i="33"/>
  <c r="X65" i="33" s="1"/>
  <c r="W25" i="33"/>
  <c r="X25" i="33" s="1"/>
  <c r="W56" i="33"/>
  <c r="X56" i="33" s="1"/>
  <c r="W28" i="33"/>
  <c r="X28" i="33" s="1"/>
  <c r="W54" i="33"/>
  <c r="X54" i="33" s="1"/>
  <c r="W106" i="33"/>
  <c r="X106" i="33" s="1"/>
  <c r="W46" i="33"/>
  <c r="X46" i="33" s="1"/>
  <c r="W48" i="33"/>
  <c r="X48" i="33" s="1"/>
  <c r="W36" i="33"/>
  <c r="X36" i="33" s="1"/>
  <c r="W26" i="33"/>
  <c r="X26" i="33" s="1"/>
  <c r="W103" i="33"/>
  <c r="X103" i="33" s="1"/>
  <c r="W119" i="33"/>
  <c r="X119" i="33" s="1"/>
  <c r="W100" i="33"/>
  <c r="X100" i="33" s="1"/>
  <c r="W112" i="33"/>
  <c r="X112" i="33" s="1"/>
  <c r="W39" i="33"/>
  <c r="X39" i="33" s="1"/>
  <c r="W117" i="33"/>
  <c r="X117" i="33" s="1"/>
  <c r="W40" i="33"/>
  <c r="X40" i="33" s="1"/>
  <c r="W29" i="33"/>
  <c r="X29" i="33" s="1"/>
  <c r="W132" i="33"/>
  <c r="X132" i="33" s="1"/>
  <c r="W66" i="33"/>
  <c r="X66" i="33" s="1"/>
  <c r="W35" i="33"/>
  <c r="X35" i="33" s="1"/>
  <c r="W12" i="33"/>
  <c r="X12" i="33" s="1"/>
  <c r="W72" i="33"/>
  <c r="X72" i="33" s="1"/>
  <c r="W76" i="33"/>
  <c r="X76" i="33" s="1"/>
  <c r="W20" i="33"/>
  <c r="X20" i="33" s="1"/>
  <c r="W38" i="33"/>
  <c r="X38" i="33" s="1"/>
  <c r="W11" i="33"/>
  <c r="X11" i="33" s="1"/>
  <c r="W102" i="33"/>
  <c r="X102" i="33" s="1"/>
  <c r="W80" i="33"/>
  <c r="X80" i="33" s="1"/>
  <c r="W124" i="33"/>
  <c r="X124" i="33" s="1"/>
  <c r="W23" i="33"/>
  <c r="X23" i="33" s="1"/>
  <c r="W53" i="33"/>
  <c r="X53" i="33" s="1"/>
  <c r="W9" i="33"/>
  <c r="X9" i="33" s="1"/>
  <c r="W98" i="33"/>
  <c r="X98" i="33" s="1"/>
  <c r="W31" i="33"/>
  <c r="X31" i="33" s="1"/>
  <c r="W123" i="33"/>
  <c r="X123" i="33" s="1"/>
  <c r="W87" i="33"/>
  <c r="X87" i="33" s="1"/>
  <c r="W63" i="33"/>
  <c r="X63" i="33" s="1"/>
  <c r="W88" i="33"/>
  <c r="X88" i="33" s="1"/>
  <c r="W33" i="33"/>
  <c r="X33" i="33" s="1"/>
  <c r="W121" i="33"/>
  <c r="X121" i="33" s="1"/>
  <c r="W14" i="33"/>
  <c r="X14" i="33" s="1"/>
  <c r="W107" i="33"/>
  <c r="X107" i="33" s="1"/>
  <c r="W57" i="33"/>
  <c r="X57" i="33" s="1"/>
  <c r="W16" i="33"/>
  <c r="X16" i="33" s="1"/>
  <c r="W79" i="33"/>
  <c r="X79" i="33" s="1"/>
  <c r="W49" i="33"/>
  <c r="X49" i="33" s="1"/>
  <c r="W104" i="33"/>
  <c r="X104" i="33" s="1"/>
  <c r="W84" i="33"/>
  <c r="X84" i="33" s="1"/>
  <c r="W118" i="33"/>
  <c r="X118" i="33" s="1"/>
  <c r="W52" i="33"/>
  <c r="X52" i="33" s="1"/>
  <c r="W19" i="33"/>
  <c r="X19" i="33" s="1"/>
  <c r="W128" i="33"/>
  <c r="X128" i="33" s="1"/>
  <c r="W101" i="33"/>
  <c r="X101" i="33" s="1"/>
  <c r="W131" i="33"/>
  <c r="X131" i="33" s="1"/>
  <c r="W74" i="33"/>
  <c r="X74" i="33" s="1"/>
  <c r="W125" i="33"/>
  <c r="X125" i="33" s="1"/>
  <c r="W10" i="33"/>
  <c r="X10" i="33" s="1"/>
  <c r="W60" i="33"/>
  <c r="X60" i="33" s="1"/>
  <c r="W110" i="33"/>
  <c r="X110" i="33" s="1"/>
  <c r="W44" i="33"/>
  <c r="X44" i="33" s="1"/>
  <c r="W127" i="33"/>
  <c r="X127" i="33" s="1"/>
  <c r="W24" i="33"/>
  <c r="X24" i="33" s="1"/>
  <c r="W8" i="33"/>
  <c r="W27" i="33"/>
  <c r="X27" i="33" s="1"/>
  <c r="W21" i="33"/>
  <c r="X21" i="33" s="1"/>
  <c r="W70" i="33"/>
  <c r="X70" i="33" s="1"/>
  <c r="W126" i="33"/>
  <c r="X126" i="33" s="1"/>
  <c r="W15" i="33"/>
  <c r="X15" i="33" s="1"/>
  <c r="W61" i="33"/>
  <c r="X61" i="33" s="1"/>
  <c r="W30" i="33"/>
  <c r="X30" i="33" s="1"/>
  <c r="W59" i="33"/>
  <c r="X59" i="33" s="1"/>
  <c r="W41" i="33"/>
  <c r="X41" i="33" s="1"/>
  <c r="W71" i="33"/>
  <c r="X71" i="33" s="1"/>
  <c r="W94" i="33"/>
  <c r="X94" i="33" s="1"/>
  <c r="W47" i="33"/>
  <c r="X47" i="33" s="1"/>
  <c r="W111" i="33"/>
  <c r="X111" i="33" s="1"/>
  <c r="W89" i="33"/>
  <c r="X89" i="33" s="1"/>
  <c r="W73" i="33"/>
  <c r="X73" i="33" s="1"/>
  <c r="W18" i="33"/>
  <c r="X18" i="33" s="1"/>
  <c r="W83" i="33"/>
  <c r="X83" i="33" s="1"/>
  <c r="W95" i="33"/>
  <c r="X95" i="33" s="1"/>
  <c r="W55" i="33"/>
  <c r="X55" i="33" s="1"/>
  <c r="W92" i="33"/>
  <c r="X92" i="33" s="1"/>
  <c r="W77" i="33"/>
  <c r="X77" i="33" s="1"/>
  <c r="W68" i="33"/>
  <c r="X68" i="33" s="1"/>
  <c r="W78" i="33"/>
  <c r="X78" i="33" s="1"/>
  <c r="W93" i="33"/>
  <c r="X93" i="33" s="1"/>
  <c r="W32" i="33"/>
  <c r="X32" i="33" s="1"/>
  <c r="W22" i="33"/>
  <c r="X22" i="33" s="1"/>
  <c r="W96" i="33"/>
  <c r="X96" i="33" s="1"/>
  <c r="W120" i="33"/>
  <c r="X120" i="33" s="1"/>
  <c r="W91" i="33"/>
  <c r="X91" i="33" s="1"/>
  <c r="W108" i="33"/>
  <c r="X108" i="33" s="1"/>
  <c r="W43" i="33"/>
  <c r="X43" i="33" s="1"/>
  <c r="W51" i="33"/>
  <c r="X51" i="33" s="1"/>
  <c r="W42" i="33"/>
  <c r="X42" i="33" s="1"/>
  <c r="W116" i="33"/>
  <c r="X116" i="33" s="1"/>
  <c r="W114" i="33"/>
  <c r="X114" i="33" s="1"/>
  <c r="W97" i="33"/>
  <c r="X97" i="33" s="1"/>
  <c r="W109" i="33"/>
  <c r="X109" i="33" s="1"/>
  <c r="W45" i="33"/>
  <c r="X45" i="33" s="1"/>
  <c r="W81" i="33"/>
  <c r="X81" i="33" s="1"/>
  <c r="W82" i="33"/>
  <c r="X82" i="33" s="1"/>
  <c r="W115" i="33"/>
  <c r="X115" i="33" s="1"/>
  <c r="W34" i="33"/>
  <c r="X34" i="33" s="1"/>
  <c r="W50" i="33"/>
  <c r="X50" i="33" s="1"/>
  <c r="W90" i="33"/>
  <c r="X90" i="33" s="1"/>
  <c r="W17" i="33"/>
  <c r="X17" i="33" s="1"/>
  <c r="W37" i="33"/>
  <c r="X37" i="33" s="1"/>
  <c r="W13" i="33"/>
  <c r="X13" i="33" s="1"/>
  <c r="W122" i="33"/>
  <c r="X122" i="33" s="1"/>
  <c r="W69" i="33"/>
  <c r="X69" i="33" s="1"/>
  <c r="W75" i="33"/>
  <c r="X75" i="33" s="1"/>
  <c r="W86" i="33"/>
  <c r="X86" i="33" s="1"/>
  <c r="W58" i="33"/>
  <c r="X58" i="33" s="1"/>
  <c r="W99" i="33"/>
  <c r="X99" i="33" s="1"/>
  <c r="W67" i="33"/>
  <c r="X67" i="33" s="1"/>
  <c r="X135" i="33"/>
  <c r="Q39" i="17"/>
  <c r="R39" i="17" s="1"/>
  <c r="Q35" i="17"/>
  <c r="R35" i="17" s="1"/>
  <c r="Q23" i="17"/>
  <c r="R23" i="17" s="1"/>
  <c r="Q19" i="17"/>
  <c r="R19" i="17" s="1"/>
  <c r="Q27" i="17"/>
  <c r="R27" i="17" s="1"/>
  <c r="Q11" i="17"/>
  <c r="R11" i="17" s="1"/>
  <c r="Q38" i="17"/>
  <c r="R38" i="17" s="1"/>
  <c r="Q34" i="17"/>
  <c r="R34" i="17" s="1"/>
  <c r="Q30" i="17"/>
  <c r="R30" i="17" s="1"/>
  <c r="Q26" i="17"/>
  <c r="R26" i="17" s="1"/>
  <c r="Q22" i="17"/>
  <c r="R22" i="17" s="1"/>
  <c r="Q18" i="17"/>
  <c r="R18" i="17" s="1"/>
  <c r="Q14" i="17"/>
  <c r="R14" i="17" s="1"/>
  <c r="Q10" i="17"/>
  <c r="R10" i="17" s="1"/>
  <c r="S155" i="27"/>
  <c r="Q155" i="27"/>
  <c r="S152" i="27"/>
  <c r="Q152" i="27"/>
  <c r="S151" i="27"/>
  <c r="Q151" i="27"/>
  <c r="O155" i="27"/>
  <c r="M155" i="27"/>
  <c r="O152" i="27"/>
  <c r="M152" i="27"/>
  <c r="O151" i="27"/>
  <c r="M151" i="27"/>
  <c r="K155" i="27"/>
  <c r="I155" i="27"/>
  <c r="K152" i="27"/>
  <c r="I152" i="27"/>
  <c r="K151" i="27"/>
  <c r="I151" i="27"/>
  <c r="H154" i="27"/>
  <c r="G155" i="27"/>
  <c r="E155" i="27"/>
  <c r="G152" i="27"/>
  <c r="E152" i="27"/>
  <c r="G151" i="27"/>
  <c r="E151" i="27"/>
  <c r="P154" i="27"/>
  <c r="L154" i="27"/>
  <c r="D154" i="27"/>
  <c r="C154" i="27"/>
  <c r="M47" i="27"/>
  <c r="M17" i="27"/>
  <c r="S135" i="33"/>
  <c r="Q135" i="33"/>
  <c r="O135" i="33"/>
  <c r="M135" i="33"/>
  <c r="K135" i="33"/>
  <c r="I135" i="33"/>
  <c r="G135" i="33"/>
  <c r="E135" i="33"/>
  <c r="J155" i="27" l="1"/>
  <c r="J115" i="27"/>
  <c r="J111" i="27"/>
  <c r="J99" i="27"/>
  <c r="J95" i="27"/>
  <c r="J83" i="27"/>
  <c r="J79" i="27"/>
  <c r="J67" i="27"/>
  <c r="J63" i="27"/>
  <c r="J51" i="27"/>
  <c r="J47" i="27"/>
  <c r="J35" i="27"/>
  <c r="J27" i="27"/>
  <c r="J19" i="27"/>
  <c r="J138" i="27"/>
  <c r="J134" i="27"/>
  <c r="J130" i="27"/>
  <c r="J98" i="27"/>
  <c r="J74" i="27"/>
  <c r="J50" i="27"/>
  <c r="J46" i="27"/>
  <c r="J42" i="27"/>
  <c r="J30" i="27"/>
  <c r="J14" i="27"/>
  <c r="J125" i="27"/>
  <c r="J113" i="27"/>
  <c r="J109" i="27"/>
  <c r="J105" i="27"/>
  <c r="J57" i="27"/>
  <c r="J49" i="27"/>
  <c r="J29" i="27"/>
  <c r="J68" i="27"/>
  <c r="J52" i="27"/>
  <c r="J44" i="27"/>
  <c r="J36" i="27"/>
  <c r="J24" i="27"/>
  <c r="J139" i="27"/>
  <c r="J135" i="27"/>
  <c r="J119" i="27"/>
  <c r="J103" i="27"/>
  <c r="J137" i="27"/>
  <c r="J123" i="27"/>
  <c r="J39" i="27"/>
  <c r="J31" i="27"/>
  <c r="J114" i="27"/>
  <c r="J94" i="27"/>
  <c r="J78" i="27"/>
  <c r="J70" i="27"/>
  <c r="J54" i="27"/>
  <c r="J38" i="27"/>
  <c r="J26" i="27"/>
  <c r="J117" i="27"/>
  <c r="J53" i="27"/>
  <c r="J37" i="27"/>
  <c r="J33" i="27"/>
  <c r="J25" i="27"/>
  <c r="J17" i="27"/>
  <c r="J13" i="27"/>
  <c r="J136" i="27"/>
  <c r="J132" i="27"/>
  <c r="J116" i="27"/>
  <c r="J112" i="27"/>
  <c r="J104" i="27"/>
  <c r="J100" i="27"/>
  <c r="J84" i="27"/>
  <c r="J64" i="27"/>
  <c r="J48" i="27"/>
  <c r="J32" i="27"/>
  <c r="J16" i="27"/>
  <c r="J133" i="27"/>
  <c r="J131" i="27"/>
  <c r="J127" i="27"/>
  <c r="J91" i="27"/>
  <c r="J87" i="27"/>
  <c r="J75" i="27"/>
  <c r="J15" i="27"/>
  <c r="J122" i="27"/>
  <c r="J110" i="27"/>
  <c r="J90" i="27"/>
  <c r="J82" i="27"/>
  <c r="J18" i="27"/>
  <c r="J77" i="27"/>
  <c r="J73" i="27"/>
  <c r="J41" i="27"/>
  <c r="J21" i="27"/>
  <c r="J128" i="27"/>
  <c r="J72" i="27"/>
  <c r="J40" i="27"/>
  <c r="J106" i="27"/>
  <c r="J102" i="27"/>
  <c r="J86" i="27"/>
  <c r="J69" i="27"/>
  <c r="J80" i="27"/>
  <c r="J71" i="27"/>
  <c r="J59" i="27"/>
  <c r="J55" i="27"/>
  <c r="J62" i="27"/>
  <c r="J58" i="27"/>
  <c r="J22" i="27"/>
  <c r="J97" i="27"/>
  <c r="J81" i="27"/>
  <c r="J61" i="27"/>
  <c r="J144" i="27"/>
  <c r="J120" i="27"/>
  <c r="J108" i="27"/>
  <c r="J96" i="27"/>
  <c r="J88" i="27"/>
  <c r="J56" i="27"/>
  <c r="J28" i="27"/>
  <c r="J20" i="27"/>
  <c r="J43" i="27"/>
  <c r="J23" i="27"/>
  <c r="J118" i="27"/>
  <c r="J66" i="27"/>
  <c r="J34" i="27"/>
  <c r="J121" i="27"/>
  <c r="J101" i="27"/>
  <c r="J89" i="27"/>
  <c r="J85" i="27"/>
  <c r="J65" i="27"/>
  <c r="J45" i="27"/>
  <c r="J124" i="27"/>
  <c r="J92" i="27"/>
  <c r="J76" i="27"/>
  <c r="J60" i="27"/>
  <c r="J154" i="27"/>
  <c r="N145" i="27"/>
  <c r="N147" i="27"/>
  <c r="N143" i="27"/>
  <c r="N107" i="27"/>
  <c r="N91" i="27"/>
  <c r="N15" i="27"/>
  <c r="N118" i="27"/>
  <c r="N102" i="27"/>
  <c r="N86" i="27"/>
  <c r="N117" i="27"/>
  <c r="N101" i="27"/>
  <c r="N85" i="27"/>
  <c r="N69" i="27"/>
  <c r="N53" i="27"/>
  <c r="N29" i="27"/>
  <c r="N13" i="27"/>
  <c r="N144" i="27"/>
  <c r="N136" i="27"/>
  <c r="N120" i="27"/>
  <c r="N104" i="27"/>
  <c r="N100" i="27"/>
  <c r="N88" i="27"/>
  <c r="N72" i="27"/>
  <c r="N68" i="27"/>
  <c r="N56" i="27"/>
  <c r="N40" i="27"/>
  <c r="N20" i="27"/>
  <c r="N131" i="27"/>
  <c r="N127" i="27"/>
  <c r="N115" i="27"/>
  <c r="N111" i="27"/>
  <c r="N103" i="27"/>
  <c r="N99" i="27"/>
  <c r="N133" i="27"/>
  <c r="N135" i="27"/>
  <c r="N123" i="27"/>
  <c r="N119" i="27"/>
  <c r="N95" i="27"/>
  <c r="N71" i="27"/>
  <c r="N59" i="27"/>
  <c r="N51" i="27"/>
  <c r="N43" i="27"/>
  <c r="N39" i="27"/>
  <c r="N35" i="27"/>
  <c r="N27" i="27"/>
  <c r="N142" i="27"/>
  <c r="N110" i="27"/>
  <c r="N106" i="27"/>
  <c r="N98" i="27"/>
  <c r="N74" i="27"/>
  <c r="N66" i="27"/>
  <c r="N62" i="27"/>
  <c r="N58" i="27"/>
  <c r="N50" i="27"/>
  <c r="N34" i="27"/>
  <c r="N30" i="27"/>
  <c r="N26" i="27"/>
  <c r="N18" i="27"/>
  <c r="N14" i="27"/>
  <c r="N125" i="27"/>
  <c r="N121" i="27"/>
  <c r="N89" i="27"/>
  <c r="N57" i="27"/>
  <c r="N21" i="27"/>
  <c r="N140" i="27"/>
  <c r="N128" i="27"/>
  <c r="N124" i="27"/>
  <c r="N112" i="27"/>
  <c r="N96" i="27"/>
  <c r="N80" i="27"/>
  <c r="N64" i="27"/>
  <c r="N48" i="27"/>
  <c r="N137" i="27"/>
  <c r="N139" i="27"/>
  <c r="N79" i="27"/>
  <c r="N67" i="27"/>
  <c r="N130" i="27"/>
  <c r="N114" i="27"/>
  <c r="N94" i="27"/>
  <c r="N113" i="27"/>
  <c r="N97" i="27"/>
  <c r="N81" i="27"/>
  <c r="N61" i="27"/>
  <c r="N33" i="27"/>
  <c r="N132" i="27"/>
  <c r="N108" i="27"/>
  <c r="N60" i="27"/>
  <c r="N36" i="27"/>
  <c r="N28" i="27"/>
  <c r="N24" i="27"/>
  <c r="N87" i="27"/>
  <c r="N63" i="27"/>
  <c r="N31" i="27"/>
  <c r="N19" i="27"/>
  <c r="N122" i="27"/>
  <c r="N70" i="27"/>
  <c r="N54" i="27"/>
  <c r="N42" i="27"/>
  <c r="N38" i="27"/>
  <c r="N109" i="27"/>
  <c r="N45" i="27"/>
  <c r="N17" i="27"/>
  <c r="N92" i="27"/>
  <c r="N76" i="27"/>
  <c r="N32" i="27"/>
  <c r="N83" i="27"/>
  <c r="N75" i="27"/>
  <c r="N47" i="27"/>
  <c r="N23" i="27"/>
  <c r="N146" i="27"/>
  <c r="N134" i="27"/>
  <c r="N126" i="27"/>
  <c r="N90" i="27"/>
  <c r="N82" i="27"/>
  <c r="N78" i="27"/>
  <c r="N46" i="27"/>
  <c r="N141" i="27"/>
  <c r="N129" i="27"/>
  <c r="N105" i="27"/>
  <c r="N93" i="27"/>
  <c r="N77" i="27"/>
  <c r="N65" i="27"/>
  <c r="N37" i="27"/>
  <c r="N25" i="27"/>
  <c r="N52" i="27"/>
  <c r="N44" i="27"/>
  <c r="N55" i="27"/>
  <c r="N138" i="27"/>
  <c r="N22" i="27"/>
  <c r="N73" i="27"/>
  <c r="N49" i="27"/>
  <c r="N41" i="27"/>
  <c r="N116" i="27"/>
  <c r="N84" i="27"/>
  <c r="N16" i="27"/>
  <c r="R145" i="27"/>
  <c r="R137" i="27"/>
  <c r="R147" i="27"/>
  <c r="R139" i="27"/>
  <c r="R127" i="27"/>
  <c r="R115" i="27"/>
  <c r="R31" i="27"/>
  <c r="R27" i="27"/>
  <c r="R15" i="27"/>
  <c r="R146" i="27"/>
  <c r="R138" i="27"/>
  <c r="R106" i="27"/>
  <c r="R90" i="27"/>
  <c r="R74" i="27"/>
  <c r="R58" i="27"/>
  <c r="R42" i="27"/>
  <c r="R26" i="27"/>
  <c r="R141" i="27"/>
  <c r="R129" i="27"/>
  <c r="R69" i="27"/>
  <c r="R25" i="27"/>
  <c r="R144" i="27"/>
  <c r="R128" i="27"/>
  <c r="R124" i="27"/>
  <c r="R116" i="27"/>
  <c r="R112" i="27"/>
  <c r="R108" i="27"/>
  <c r="R96" i="27"/>
  <c r="R92" i="27"/>
  <c r="R84" i="27"/>
  <c r="R80" i="27"/>
  <c r="R64" i="27"/>
  <c r="R60" i="27"/>
  <c r="R52" i="27"/>
  <c r="R48" i="27"/>
  <c r="R32" i="27"/>
  <c r="R16" i="27"/>
  <c r="R135" i="27"/>
  <c r="R111" i="27"/>
  <c r="R131" i="27"/>
  <c r="R107" i="27"/>
  <c r="R91" i="27"/>
  <c r="R75" i="27"/>
  <c r="R67" i="27"/>
  <c r="R59" i="27"/>
  <c r="R43" i="27"/>
  <c r="R23" i="27"/>
  <c r="R134" i="27"/>
  <c r="R114" i="27"/>
  <c r="R98" i="27"/>
  <c r="R82" i="27"/>
  <c r="R66" i="27"/>
  <c r="R50" i="27"/>
  <c r="R34" i="27"/>
  <c r="R18" i="27"/>
  <c r="R109" i="27"/>
  <c r="R93" i="27"/>
  <c r="R85" i="27"/>
  <c r="R77" i="27"/>
  <c r="R61" i="27"/>
  <c r="R45" i="27"/>
  <c r="R33" i="27"/>
  <c r="R17" i="27"/>
  <c r="R136" i="27"/>
  <c r="R132" i="27"/>
  <c r="R120" i="27"/>
  <c r="R104" i="27"/>
  <c r="R88" i="27"/>
  <c r="R72" i="27"/>
  <c r="R56" i="27"/>
  <c r="R44" i="27"/>
  <c r="R40" i="27"/>
  <c r="R24" i="27"/>
  <c r="R133" i="27"/>
  <c r="R143" i="27"/>
  <c r="R123" i="27"/>
  <c r="R119" i="27"/>
  <c r="R103" i="27"/>
  <c r="R99" i="27"/>
  <c r="R71" i="27"/>
  <c r="R55" i="27"/>
  <c r="R19" i="27"/>
  <c r="R142" i="27"/>
  <c r="R102" i="27"/>
  <c r="R94" i="27"/>
  <c r="R86" i="27"/>
  <c r="R46" i="27"/>
  <c r="R121" i="27"/>
  <c r="R105" i="27"/>
  <c r="R89" i="27"/>
  <c r="R65" i="27"/>
  <c r="R57" i="27"/>
  <c r="R37" i="27"/>
  <c r="R13" i="27"/>
  <c r="R140" i="27"/>
  <c r="R76" i="27"/>
  <c r="R68" i="27"/>
  <c r="R28" i="27"/>
  <c r="R20" i="27"/>
  <c r="R95" i="27"/>
  <c r="R83" i="27"/>
  <c r="R79" i="27"/>
  <c r="R62" i="27"/>
  <c r="R30" i="27"/>
  <c r="R22" i="27"/>
  <c r="R101" i="27"/>
  <c r="R73" i="27"/>
  <c r="R49" i="27"/>
  <c r="R41" i="27"/>
  <c r="R21" i="27"/>
  <c r="R100" i="27"/>
  <c r="R87" i="27"/>
  <c r="R63" i="27"/>
  <c r="R130" i="27"/>
  <c r="R122" i="27"/>
  <c r="R118" i="27"/>
  <c r="R78" i="27"/>
  <c r="R113" i="27"/>
  <c r="R97" i="27"/>
  <c r="R81" i="27"/>
  <c r="R53" i="27"/>
  <c r="R36" i="27"/>
  <c r="R51" i="27"/>
  <c r="R47" i="27"/>
  <c r="R39" i="27"/>
  <c r="R35" i="27"/>
  <c r="R126" i="27"/>
  <c r="R110" i="27"/>
  <c r="R70" i="27"/>
  <c r="R54" i="27"/>
  <c r="R38" i="27"/>
  <c r="R14" i="27"/>
  <c r="R125" i="27"/>
  <c r="R117" i="27"/>
  <c r="R29" i="27"/>
  <c r="F137" i="27"/>
  <c r="F107" i="27"/>
  <c r="F103" i="27"/>
  <c r="F91" i="27"/>
  <c r="F83" i="27"/>
  <c r="F59" i="27"/>
  <c r="F43" i="27"/>
  <c r="F23" i="27"/>
  <c r="F146" i="27"/>
  <c r="F142" i="27"/>
  <c r="F114" i="27"/>
  <c r="F110" i="27"/>
  <c r="F98" i="27"/>
  <c r="F82" i="27"/>
  <c r="F78" i="27"/>
  <c r="F66" i="27"/>
  <c r="F50" i="27"/>
  <c r="F34" i="27"/>
  <c r="F22" i="27"/>
  <c r="F18" i="27"/>
  <c r="F125" i="27"/>
  <c r="F121" i="27"/>
  <c r="F101" i="27"/>
  <c r="F93" i="27"/>
  <c r="F89" i="27"/>
  <c r="F77" i="27"/>
  <c r="F73" i="27"/>
  <c r="F57" i="27"/>
  <c r="F41" i="27"/>
  <c r="F136" i="27"/>
  <c r="F120" i="27"/>
  <c r="F104" i="27"/>
  <c r="F100" i="27"/>
  <c r="F88" i="27"/>
  <c r="F76" i="27"/>
  <c r="F131" i="27"/>
  <c r="F119" i="27"/>
  <c r="F115" i="27"/>
  <c r="F133" i="27"/>
  <c r="F139" i="27"/>
  <c r="F127" i="27"/>
  <c r="F111" i="27"/>
  <c r="F99" i="27"/>
  <c r="F87" i="27"/>
  <c r="F79" i="27"/>
  <c r="F71" i="27"/>
  <c r="F55" i="27"/>
  <c r="F19" i="27"/>
  <c r="F126" i="27"/>
  <c r="F122" i="27"/>
  <c r="F118" i="27"/>
  <c r="F106" i="27"/>
  <c r="F102" i="27"/>
  <c r="F86" i="27"/>
  <c r="F58" i="27"/>
  <c r="F30" i="27"/>
  <c r="F129" i="27"/>
  <c r="F113" i="27"/>
  <c r="F105" i="27"/>
  <c r="F97" i="27"/>
  <c r="F81" i="27"/>
  <c r="F65" i="27"/>
  <c r="F128" i="27"/>
  <c r="F96" i="27"/>
  <c r="F64" i="27"/>
  <c r="F56" i="27"/>
  <c r="F48" i="27"/>
  <c r="F32" i="27"/>
  <c r="F145" i="27"/>
  <c r="F51" i="27"/>
  <c r="F39" i="27"/>
  <c r="F35" i="27"/>
  <c r="F134" i="27"/>
  <c r="F70" i="27"/>
  <c r="F62" i="27"/>
  <c r="F54" i="27"/>
  <c r="F42" i="27"/>
  <c r="F38" i="27"/>
  <c r="F109" i="27"/>
  <c r="F69" i="27"/>
  <c r="F25" i="27"/>
  <c r="F21" i="27"/>
  <c r="F144" i="27"/>
  <c r="F52" i="27"/>
  <c r="F24" i="27"/>
  <c r="F63" i="27"/>
  <c r="F15" i="27"/>
  <c r="F138" i="27"/>
  <c r="F94" i="27"/>
  <c r="F74" i="27"/>
  <c r="F46" i="27"/>
  <c r="F37" i="27"/>
  <c r="F33" i="27"/>
  <c r="F29" i="27"/>
  <c r="F80" i="27"/>
  <c r="F20" i="27"/>
  <c r="F75" i="27"/>
  <c r="F47" i="27"/>
  <c r="F31" i="27"/>
  <c r="F130" i="27"/>
  <c r="F90" i="27"/>
  <c r="F26" i="27"/>
  <c r="F117" i="27"/>
  <c r="F85" i="27"/>
  <c r="F61" i="27"/>
  <c r="F13" i="27"/>
  <c r="F132" i="27"/>
  <c r="F92" i="27"/>
  <c r="F72" i="27"/>
  <c r="F68" i="27"/>
  <c r="F44" i="27"/>
  <c r="F40" i="27"/>
  <c r="F28" i="27"/>
  <c r="F67" i="27"/>
  <c r="F27" i="27"/>
  <c r="F14" i="27"/>
  <c r="F141" i="27"/>
  <c r="F53" i="27"/>
  <c r="F49" i="27"/>
  <c r="F45" i="27"/>
  <c r="F17" i="27"/>
  <c r="F116" i="27"/>
  <c r="F112" i="27"/>
  <c r="F108" i="27"/>
  <c r="F84" i="27"/>
  <c r="F60" i="27"/>
  <c r="F36" i="27"/>
  <c r="F16" i="27"/>
  <c r="Q11" i="27"/>
  <c r="S11" i="27"/>
  <c r="O11" i="27"/>
  <c r="I11" i="27"/>
  <c r="F11" i="27"/>
  <c r="E11" i="27"/>
  <c r="R11" i="27"/>
  <c r="N11" i="27"/>
  <c r="J11" i="27"/>
  <c r="K11" i="27"/>
  <c r="G11" i="27"/>
  <c r="R10" i="27"/>
  <c r="S10" i="27"/>
  <c r="Q10" i="27"/>
  <c r="O10" i="27"/>
  <c r="K10" i="27"/>
  <c r="E10" i="27"/>
  <c r="I10" i="27"/>
  <c r="F10" i="27"/>
  <c r="G10" i="27"/>
  <c r="N10" i="27"/>
  <c r="J10" i="27"/>
  <c r="S9" i="27"/>
  <c r="Q9" i="27"/>
  <c r="R9" i="27"/>
  <c r="O9" i="27"/>
  <c r="K9" i="27"/>
  <c r="N9" i="27"/>
  <c r="I9" i="27"/>
  <c r="F9" i="27"/>
  <c r="E9" i="27"/>
  <c r="G9" i="27"/>
  <c r="J9" i="27"/>
  <c r="R12" i="27"/>
  <c r="Q12" i="27"/>
  <c r="J12" i="27"/>
  <c r="S12" i="27"/>
  <c r="N12" i="27"/>
  <c r="K12" i="27"/>
  <c r="G12" i="27"/>
  <c r="I12" i="27"/>
  <c r="E12" i="27"/>
  <c r="O12" i="27"/>
  <c r="F12" i="27"/>
  <c r="J107" i="33"/>
  <c r="J75" i="33"/>
  <c r="J31" i="33"/>
  <c r="J122" i="33"/>
  <c r="J66" i="33"/>
  <c r="J54" i="33"/>
  <c r="J81" i="33"/>
  <c r="J57" i="33"/>
  <c r="J49" i="33"/>
  <c r="J119" i="33"/>
  <c r="J103" i="33"/>
  <c r="J87" i="33"/>
  <c r="J71" i="33"/>
  <c r="J59" i="33"/>
  <c r="J55" i="33"/>
  <c r="J35" i="33"/>
  <c r="J63" i="33"/>
  <c r="J43" i="33"/>
  <c r="J106" i="33"/>
  <c r="J101" i="33"/>
  <c r="J93" i="33"/>
  <c r="J85" i="33"/>
  <c r="J69" i="33"/>
  <c r="J61" i="33"/>
  <c r="J53" i="33"/>
  <c r="J21" i="33"/>
  <c r="J111" i="33"/>
  <c r="J95" i="33"/>
  <c r="J79" i="33"/>
  <c r="J47" i="33"/>
  <c r="J99" i="33"/>
  <c r="J38" i="33"/>
  <c r="J14" i="33"/>
  <c r="J121" i="33"/>
  <c r="J45" i="33"/>
  <c r="J29" i="33"/>
  <c r="J94" i="33"/>
  <c r="J78" i="33"/>
  <c r="J42" i="33"/>
  <c r="J26" i="33"/>
  <c r="J112" i="33"/>
  <c r="J108" i="33"/>
  <c r="J100" i="33"/>
  <c r="J84" i="33"/>
  <c r="J76" i="33"/>
  <c r="J68" i="33"/>
  <c r="J64" i="33"/>
  <c r="J52" i="33"/>
  <c r="J115" i="33"/>
  <c r="J67" i="33"/>
  <c r="J51" i="33"/>
  <c r="J39" i="33"/>
  <c r="J23" i="33"/>
  <c r="J114" i="33"/>
  <c r="J46" i="33"/>
  <c r="J30" i="33"/>
  <c r="J97" i="33"/>
  <c r="J65" i="33"/>
  <c r="J37" i="33"/>
  <c r="J17" i="33"/>
  <c r="J86" i="33"/>
  <c r="J70" i="33"/>
  <c r="J62" i="33"/>
  <c r="J58" i="33"/>
  <c r="J104" i="33"/>
  <c r="J92" i="33"/>
  <c r="J80" i="33"/>
  <c r="J72" i="33"/>
  <c r="J44" i="33"/>
  <c r="J40" i="33"/>
  <c r="J36" i="33"/>
  <c r="J32" i="33"/>
  <c r="J28" i="33"/>
  <c r="J24" i="33"/>
  <c r="J20" i="33"/>
  <c r="J16" i="33"/>
  <c r="J12" i="33"/>
  <c r="J123" i="33"/>
  <c r="J15" i="33"/>
  <c r="J90" i="33"/>
  <c r="J41" i="33"/>
  <c r="J13" i="33"/>
  <c r="J11" i="33"/>
  <c r="J34" i="33"/>
  <c r="J18" i="33"/>
  <c r="J56" i="33"/>
  <c r="J33" i="33"/>
  <c r="J118" i="33"/>
  <c r="J128" i="33"/>
  <c r="J74" i="33"/>
  <c r="J105" i="33"/>
  <c r="J89" i="33"/>
  <c r="J116" i="33"/>
  <c r="J88" i="33"/>
  <c r="J83" i="33"/>
  <c r="J98" i="33"/>
  <c r="J22" i="33"/>
  <c r="J25" i="33"/>
  <c r="J9" i="33"/>
  <c r="J27" i="33"/>
  <c r="J19" i="33"/>
  <c r="J50" i="33"/>
  <c r="J10" i="33"/>
  <c r="J117" i="33"/>
  <c r="J96" i="33"/>
  <c r="J60" i="33"/>
  <c r="J48" i="33"/>
  <c r="J82" i="33"/>
  <c r="J73" i="33"/>
  <c r="J102" i="33"/>
  <c r="J109" i="33"/>
  <c r="J120" i="33"/>
  <c r="N155" i="27"/>
  <c r="T154" i="27"/>
  <c r="F155" i="27"/>
  <c r="N152" i="27"/>
  <c r="O8" i="27"/>
  <c r="S8" i="27"/>
  <c r="M24" i="27"/>
  <c r="J134" i="33"/>
  <c r="K134" i="33"/>
  <c r="J135" i="33"/>
  <c r="I134" i="33"/>
  <c r="M83" i="27"/>
  <c r="M74" i="27"/>
  <c r="M91" i="27"/>
  <c r="M42" i="27"/>
  <c r="M18" i="27"/>
  <c r="M9" i="27"/>
  <c r="M53" i="27"/>
  <c r="M37" i="27"/>
  <c r="M23" i="27"/>
  <c r="M106" i="27"/>
  <c r="M60" i="27"/>
  <c r="M66" i="27"/>
  <c r="M126" i="27"/>
  <c r="M49" i="27"/>
  <c r="M76" i="27"/>
  <c r="M131" i="27"/>
  <c r="M12" i="27"/>
  <c r="M98" i="27"/>
  <c r="M97" i="27"/>
  <c r="M90" i="27"/>
  <c r="M61" i="27"/>
  <c r="M125" i="27"/>
  <c r="M117" i="27"/>
  <c r="M113" i="27"/>
  <c r="M130" i="27"/>
  <c r="M31" i="27"/>
  <c r="M132" i="27"/>
  <c r="M68" i="27"/>
  <c r="M58" i="27"/>
  <c r="M134" i="27"/>
  <c r="M67" i="27"/>
  <c r="M100" i="27"/>
  <c r="M59" i="27"/>
  <c r="M120" i="27"/>
  <c r="M39" i="27"/>
  <c r="M81" i="27"/>
  <c r="M95" i="27"/>
  <c r="M129" i="27"/>
  <c r="M22" i="27"/>
  <c r="M78" i="27"/>
  <c r="M73" i="27"/>
  <c r="M80" i="27"/>
  <c r="M123" i="27"/>
  <c r="M121" i="27"/>
  <c r="M20" i="27"/>
  <c r="M101" i="27"/>
  <c r="M137" i="27"/>
  <c r="R154" i="27"/>
  <c r="R155" i="27"/>
  <c r="Q154" i="27"/>
  <c r="R152" i="27"/>
  <c r="S154" i="27"/>
  <c r="R151" i="27"/>
  <c r="M45" i="27"/>
  <c r="M10" i="27"/>
  <c r="Q8" i="27"/>
  <c r="R8" i="27"/>
  <c r="M8" i="27"/>
  <c r="J8" i="27"/>
  <c r="I8" i="27"/>
  <c r="N8" i="27"/>
  <c r="K8" i="27"/>
  <c r="M51" i="27"/>
  <c r="M32" i="27"/>
  <c r="M25" i="27"/>
  <c r="M19" i="27"/>
  <c r="M65" i="27"/>
  <c r="M115" i="27"/>
  <c r="M102" i="27"/>
  <c r="M85" i="27"/>
  <c r="M124" i="27"/>
  <c r="M112" i="27"/>
  <c r="M128" i="27"/>
  <c r="M109" i="27"/>
  <c r="M84" i="27"/>
  <c r="M72" i="27"/>
  <c r="M77" i="27"/>
  <c r="M21" i="27"/>
  <c r="M86" i="27"/>
  <c r="M34" i="27"/>
  <c r="M48" i="27"/>
  <c r="M133" i="27"/>
  <c r="M107" i="27"/>
  <c r="M55" i="27"/>
  <c r="M79" i="27"/>
  <c r="M35" i="27"/>
  <c r="M103" i="27"/>
  <c r="M116" i="27"/>
  <c r="M94" i="27"/>
  <c r="M135" i="27"/>
  <c r="M93" i="27"/>
  <c r="M46" i="27"/>
  <c r="M108" i="27"/>
  <c r="M119" i="27"/>
  <c r="M71" i="27"/>
  <c r="M114" i="27"/>
  <c r="M111" i="27"/>
  <c r="M40" i="27"/>
  <c r="M99" i="27"/>
  <c r="M11" i="27"/>
  <c r="M30" i="27"/>
  <c r="M89" i="27"/>
  <c r="M105" i="27"/>
  <c r="M36" i="27"/>
  <c r="M127" i="27"/>
  <c r="M52" i="27"/>
  <c r="M110" i="27"/>
  <c r="M64" i="27"/>
  <c r="M87" i="27"/>
  <c r="M96" i="27"/>
  <c r="M57" i="27"/>
  <c r="M62" i="27"/>
  <c r="M75" i="27"/>
  <c r="M92" i="27"/>
  <c r="M88" i="27"/>
  <c r="M122" i="27"/>
  <c r="M15" i="27"/>
  <c r="M13" i="27"/>
  <c r="M70" i="27"/>
  <c r="M82" i="27"/>
  <c r="M54" i="27"/>
  <c r="M43" i="27"/>
  <c r="M44" i="27"/>
  <c r="M33" i="27"/>
  <c r="M56" i="27"/>
  <c r="F151" i="27"/>
  <c r="G154" i="27"/>
  <c r="F152" i="27"/>
  <c r="E154" i="27"/>
  <c r="F154" i="27"/>
  <c r="M104" i="27"/>
  <c r="M69" i="27"/>
  <c r="M63" i="27"/>
  <c r="M26" i="27"/>
  <c r="M41" i="27"/>
  <c r="M28" i="27"/>
  <c r="M38" i="27"/>
  <c r="M16" i="27"/>
  <c r="M27" i="27"/>
  <c r="M29" i="27"/>
  <c r="M14" i="27"/>
  <c r="M136" i="27"/>
  <c r="M118" i="27"/>
  <c r="M50" i="27"/>
  <c r="N154" i="27"/>
  <c r="O154" i="27"/>
  <c r="M154" i="27"/>
  <c r="N151" i="27"/>
  <c r="K154" i="27"/>
  <c r="J152" i="27"/>
  <c r="J151" i="27"/>
  <c r="I154" i="27"/>
  <c r="F8" i="27"/>
  <c r="G8" i="27"/>
  <c r="E8" i="27"/>
  <c r="W154" i="27" l="1"/>
  <c r="X154" i="27" s="1"/>
  <c r="U154" i="27"/>
  <c r="V154" i="27" s="1"/>
  <c r="U152" i="27"/>
  <c r="V152" i="27" s="1"/>
  <c r="U155" i="27"/>
  <c r="V155" i="27" s="1"/>
  <c r="U16" i="27"/>
  <c r="V16" i="27" s="1"/>
  <c r="U24" i="27"/>
  <c r="V24" i="27" s="1"/>
  <c r="U32" i="27"/>
  <c r="V32" i="27" s="1"/>
  <c r="U40" i="27"/>
  <c r="V40" i="27" s="1"/>
  <c r="U48" i="27"/>
  <c r="V48" i="27" s="1"/>
  <c r="U56" i="27"/>
  <c r="V56" i="27" s="1"/>
  <c r="U64" i="27"/>
  <c r="V64" i="27" s="1"/>
  <c r="U72" i="27"/>
  <c r="V72" i="27" s="1"/>
  <c r="U80" i="27"/>
  <c r="V80" i="27" s="1"/>
  <c r="U88" i="27"/>
  <c r="V88" i="27" s="1"/>
  <c r="U96" i="27"/>
  <c r="V96" i="27" s="1"/>
  <c r="U104" i="27"/>
  <c r="V104" i="27" s="1"/>
  <c r="U112" i="27"/>
  <c r="V112" i="27" s="1"/>
  <c r="U120" i="27"/>
  <c r="V120" i="27" s="1"/>
  <c r="U132" i="27"/>
  <c r="V132" i="27" s="1"/>
  <c r="U140" i="27"/>
  <c r="V140" i="27" s="1"/>
  <c r="U147" i="27"/>
  <c r="V147" i="27" s="1"/>
  <c r="U11" i="27"/>
  <c r="V11" i="27" s="1"/>
  <c r="U19" i="27"/>
  <c r="V19" i="27" s="1"/>
  <c r="U27" i="27"/>
  <c r="V27" i="27" s="1"/>
  <c r="U35" i="27"/>
  <c r="V35" i="27" s="1"/>
  <c r="U43" i="27"/>
  <c r="V43" i="27" s="1"/>
  <c r="U51" i="27"/>
  <c r="V51" i="27" s="1"/>
  <c r="U59" i="27"/>
  <c r="V59" i="27" s="1"/>
  <c r="U67" i="27"/>
  <c r="V67" i="27" s="1"/>
  <c r="U75" i="27"/>
  <c r="V75" i="27" s="1"/>
  <c r="U83" i="27"/>
  <c r="V83" i="27" s="1"/>
  <c r="U91" i="27"/>
  <c r="V91" i="27" s="1"/>
  <c r="U99" i="27"/>
  <c r="V99" i="27" s="1"/>
  <c r="U107" i="27"/>
  <c r="V107" i="27" s="1"/>
  <c r="U115" i="27"/>
  <c r="V115" i="27" s="1"/>
  <c r="U123" i="27"/>
  <c r="V123" i="27" s="1"/>
  <c r="U131" i="27"/>
  <c r="V131" i="27" s="1"/>
  <c r="U139" i="27"/>
  <c r="V139" i="27" s="1"/>
  <c r="U151" i="27"/>
  <c r="V151" i="27" s="1"/>
  <c r="U9" i="27"/>
  <c r="V9" i="27" s="1"/>
  <c r="U17" i="27"/>
  <c r="V17" i="27" s="1"/>
  <c r="U25" i="27"/>
  <c r="V25" i="27" s="1"/>
  <c r="U33" i="27"/>
  <c r="V33" i="27" s="1"/>
  <c r="U41" i="27"/>
  <c r="V41" i="27" s="1"/>
  <c r="U49" i="27"/>
  <c r="V49" i="27" s="1"/>
  <c r="U57" i="27"/>
  <c r="V57" i="27" s="1"/>
  <c r="U65" i="27"/>
  <c r="V65" i="27" s="1"/>
  <c r="U73" i="27"/>
  <c r="V73" i="27" s="1"/>
  <c r="U81" i="27"/>
  <c r="V81" i="27" s="1"/>
  <c r="U89" i="27"/>
  <c r="V89" i="27" s="1"/>
  <c r="U97" i="27"/>
  <c r="V97" i="27" s="1"/>
  <c r="U105" i="27"/>
  <c r="V105" i="27" s="1"/>
  <c r="U117" i="27"/>
  <c r="V117" i="27" s="1"/>
  <c r="U125" i="27"/>
  <c r="V125" i="27" s="1"/>
  <c r="U133" i="27"/>
  <c r="V133" i="27" s="1"/>
  <c r="U141" i="27"/>
  <c r="V141" i="27" s="1"/>
  <c r="U14" i="27"/>
  <c r="V14" i="27" s="1"/>
  <c r="U22" i="27"/>
  <c r="V22" i="27" s="1"/>
  <c r="U30" i="27"/>
  <c r="V30" i="27" s="1"/>
  <c r="U38" i="27"/>
  <c r="V38" i="27" s="1"/>
  <c r="U46" i="27"/>
  <c r="V46" i="27" s="1"/>
  <c r="U54" i="27"/>
  <c r="V54" i="27" s="1"/>
  <c r="U62" i="27"/>
  <c r="V62" i="27" s="1"/>
  <c r="U70" i="27"/>
  <c r="V70" i="27" s="1"/>
  <c r="U78" i="27"/>
  <c r="V78" i="27" s="1"/>
  <c r="U86" i="27"/>
  <c r="V86" i="27" s="1"/>
  <c r="U94" i="27"/>
  <c r="V94" i="27" s="1"/>
  <c r="U12" i="27"/>
  <c r="V12" i="27" s="1"/>
  <c r="U44" i="27"/>
  <c r="V44" i="27" s="1"/>
  <c r="U76" i="27"/>
  <c r="V76" i="27" s="1"/>
  <c r="U108" i="27"/>
  <c r="V108" i="27" s="1"/>
  <c r="U144" i="27"/>
  <c r="V144" i="27" s="1"/>
  <c r="U13" i="27"/>
  <c r="V13" i="27" s="1"/>
  <c r="U45" i="27"/>
  <c r="V45" i="27" s="1"/>
  <c r="U77" i="27"/>
  <c r="V77" i="27" s="1"/>
  <c r="U113" i="27"/>
  <c r="V113" i="27" s="1"/>
  <c r="U145" i="27"/>
  <c r="V145" i="27" s="1"/>
  <c r="U10" i="27"/>
  <c r="V10" i="27" s="1"/>
  <c r="U42" i="27"/>
  <c r="V42" i="27" s="1"/>
  <c r="U74" i="27"/>
  <c r="V74" i="27" s="1"/>
  <c r="U109" i="27"/>
  <c r="V109" i="27" s="1"/>
  <c r="U31" i="27"/>
  <c r="V31" i="27" s="1"/>
  <c r="U63" i="27"/>
  <c r="V63" i="27" s="1"/>
  <c r="U95" i="27"/>
  <c r="V95" i="27" s="1"/>
  <c r="U127" i="27"/>
  <c r="V127" i="27" s="1"/>
  <c r="U36" i="27"/>
  <c r="V36" i="27" s="1"/>
  <c r="U68" i="27"/>
  <c r="V68" i="27" s="1"/>
  <c r="U100" i="27"/>
  <c r="V100" i="27" s="1"/>
  <c r="U136" i="27"/>
  <c r="V136" i="27" s="1"/>
  <c r="U149" i="27"/>
  <c r="V149" i="27" s="1"/>
  <c r="U37" i="27"/>
  <c r="V37" i="27" s="1"/>
  <c r="U69" i="27"/>
  <c r="V69" i="27" s="1"/>
  <c r="U101" i="27"/>
  <c r="V101" i="27" s="1"/>
  <c r="U137" i="27"/>
  <c r="V137" i="27" s="1"/>
  <c r="U34" i="27"/>
  <c r="V34" i="27" s="1"/>
  <c r="U66" i="27"/>
  <c r="V66" i="27" s="1"/>
  <c r="U98" i="27"/>
  <c r="V98" i="27" s="1"/>
  <c r="U106" i="27"/>
  <c r="V106" i="27" s="1"/>
  <c r="U114" i="27"/>
  <c r="V114" i="27" s="1"/>
  <c r="U122" i="27"/>
  <c r="V122" i="27" s="1"/>
  <c r="U130" i="27"/>
  <c r="V130" i="27" s="1"/>
  <c r="U138" i="27"/>
  <c r="V138" i="27" s="1"/>
  <c r="U23" i="27"/>
  <c r="V23" i="27" s="1"/>
  <c r="U55" i="27"/>
  <c r="V55" i="27" s="1"/>
  <c r="U87" i="27"/>
  <c r="V87" i="27" s="1"/>
  <c r="U119" i="27"/>
  <c r="V119" i="27" s="1"/>
  <c r="U28" i="27"/>
  <c r="V28" i="27" s="1"/>
  <c r="U60" i="27"/>
  <c r="V60" i="27" s="1"/>
  <c r="U92" i="27"/>
  <c r="V92" i="27" s="1"/>
  <c r="U124" i="27"/>
  <c r="V124" i="27" s="1"/>
  <c r="U29" i="27"/>
  <c r="V29" i="27" s="1"/>
  <c r="U61" i="27"/>
  <c r="V61" i="27" s="1"/>
  <c r="U93" i="27"/>
  <c r="V93" i="27" s="1"/>
  <c r="U129" i="27"/>
  <c r="V129" i="27" s="1"/>
  <c r="U26" i="27"/>
  <c r="V26" i="27" s="1"/>
  <c r="U58" i="27"/>
  <c r="V58" i="27" s="1"/>
  <c r="U90" i="27"/>
  <c r="V90" i="27" s="1"/>
  <c r="U8" i="27"/>
  <c r="V8" i="27" s="1"/>
  <c r="U15" i="27"/>
  <c r="V15" i="27" s="1"/>
  <c r="U47" i="27"/>
  <c r="V47" i="27" s="1"/>
  <c r="U79" i="27"/>
  <c r="V79" i="27" s="1"/>
  <c r="U111" i="27"/>
  <c r="V111" i="27" s="1"/>
  <c r="U143" i="27"/>
  <c r="V143" i="27" s="1"/>
  <c r="U20" i="27"/>
  <c r="V20" i="27" s="1"/>
  <c r="U52" i="27"/>
  <c r="V52" i="27" s="1"/>
  <c r="U84" i="27"/>
  <c r="V84" i="27" s="1"/>
  <c r="U116" i="27"/>
  <c r="V116" i="27" s="1"/>
  <c r="U21" i="27"/>
  <c r="V21" i="27" s="1"/>
  <c r="U53" i="27"/>
  <c r="V53" i="27" s="1"/>
  <c r="U85" i="27"/>
  <c r="V85" i="27" s="1"/>
  <c r="U121" i="27"/>
  <c r="V121" i="27" s="1"/>
  <c r="U18" i="27"/>
  <c r="V18" i="27" s="1"/>
  <c r="U50" i="27"/>
  <c r="V50" i="27" s="1"/>
  <c r="U82" i="27"/>
  <c r="V82" i="27" s="1"/>
  <c r="U102" i="27"/>
  <c r="V102" i="27" s="1"/>
  <c r="U110" i="27"/>
  <c r="V110" i="27" s="1"/>
  <c r="U118" i="27"/>
  <c r="V118" i="27" s="1"/>
  <c r="U126" i="27"/>
  <c r="V126" i="27" s="1"/>
  <c r="U134" i="27"/>
  <c r="V134" i="27" s="1"/>
  <c r="U142" i="27"/>
  <c r="V142" i="27" s="1"/>
  <c r="U128" i="27"/>
  <c r="V128" i="27" s="1"/>
  <c r="U39" i="27"/>
  <c r="V39" i="27" s="1"/>
  <c r="U71" i="27"/>
  <c r="V71" i="27" s="1"/>
  <c r="U103" i="27"/>
  <c r="V103" i="27" s="1"/>
  <c r="U135" i="27"/>
  <c r="V135" i="27" s="1"/>
  <c r="U146" i="27"/>
  <c r="V146" i="27" s="1"/>
  <c r="X98" i="27"/>
  <c r="X106" i="27"/>
  <c r="X114" i="27"/>
  <c r="X122" i="27"/>
  <c r="X130" i="27"/>
  <c r="X138" i="27"/>
  <c r="X12" i="27"/>
  <c r="X20" i="27"/>
  <c r="X28" i="27"/>
  <c r="X36" i="27"/>
  <c r="X44" i="27"/>
  <c r="X52" i="27"/>
  <c r="X60" i="27"/>
  <c r="X68" i="27"/>
  <c r="X76" i="27"/>
  <c r="X84" i="27"/>
  <c r="X92" i="27"/>
  <c r="X15" i="27"/>
  <c r="X23" i="27"/>
  <c r="X31" i="27"/>
  <c r="X39" i="27"/>
  <c r="X47" i="27"/>
  <c r="X55" i="27"/>
  <c r="X63" i="27"/>
  <c r="X71" i="27"/>
  <c r="X79" i="27"/>
  <c r="X87" i="27"/>
  <c r="X17" i="27"/>
  <c r="X25" i="27"/>
  <c r="X33" i="27"/>
  <c r="X41" i="27"/>
  <c r="X49" i="27"/>
  <c r="X57" i="27"/>
  <c r="X65" i="27"/>
  <c r="X73" i="27"/>
  <c r="X81" i="27"/>
  <c r="X89" i="27"/>
  <c r="X94" i="27"/>
  <c r="X102" i="27"/>
  <c r="X110" i="27"/>
  <c r="X118" i="27"/>
  <c r="X126" i="27"/>
  <c r="X134" i="27"/>
  <c r="X142" i="27"/>
  <c r="X16" i="27"/>
  <c r="X24" i="27"/>
  <c r="X32" i="27"/>
  <c r="X40" i="27"/>
  <c r="X48" i="27"/>
  <c r="X56" i="27"/>
  <c r="X64" i="27"/>
  <c r="X72" i="27"/>
  <c r="X80" i="27"/>
  <c r="X88" i="27"/>
  <c r="X11" i="27"/>
  <c r="X19" i="27"/>
  <c r="X27" i="27"/>
  <c r="X35" i="27"/>
  <c r="X43" i="27"/>
  <c r="X51" i="27"/>
  <c r="X59" i="27"/>
  <c r="X67" i="27"/>
  <c r="X75" i="27"/>
  <c r="X83" i="27"/>
  <c r="X91" i="27"/>
  <c r="X13" i="27"/>
  <c r="X21" i="27"/>
  <c r="X29" i="27"/>
  <c r="X37" i="27"/>
  <c r="X45" i="27"/>
  <c r="X53" i="27"/>
  <c r="X61" i="27"/>
  <c r="X69" i="27"/>
  <c r="X77" i="27"/>
  <c r="X85" i="27"/>
  <c r="X93" i="27"/>
  <c r="X14" i="27"/>
  <c r="X22" i="27"/>
  <c r="X30" i="27"/>
  <c r="X38" i="27"/>
  <c r="X46" i="27"/>
  <c r="X54" i="27"/>
  <c r="X62" i="27"/>
  <c r="X70" i="27"/>
  <c r="X78" i="27"/>
  <c r="X86" i="27"/>
  <c r="X100" i="27"/>
  <c r="X108" i="27"/>
  <c r="X116" i="27"/>
  <c r="X124" i="27"/>
  <c r="X132" i="27"/>
  <c r="X140" i="27"/>
  <c r="X149" i="27"/>
  <c r="X95" i="27"/>
  <c r="X103" i="27"/>
  <c r="X111" i="27"/>
  <c r="X119" i="27"/>
  <c r="X127" i="27"/>
  <c r="X135" i="27"/>
  <c r="X143" i="27"/>
  <c r="X9" i="27"/>
  <c r="X97" i="27"/>
  <c r="X105" i="27"/>
  <c r="X113" i="27"/>
  <c r="X121" i="27"/>
  <c r="X129" i="27"/>
  <c r="X137" i="27"/>
  <c r="X145" i="27"/>
  <c r="X10" i="27"/>
  <c r="X18" i="27"/>
  <c r="X26" i="27"/>
  <c r="X34" i="27"/>
  <c r="X42" i="27"/>
  <c r="X50" i="27"/>
  <c r="X58" i="27"/>
  <c r="X66" i="27"/>
  <c r="X74" i="27"/>
  <c r="X82" i="27"/>
  <c r="X90" i="27"/>
  <c r="X147" i="27"/>
  <c r="X96" i="27"/>
  <c r="X104" i="27"/>
  <c r="X112" i="27"/>
  <c r="X120" i="27"/>
  <c r="X128" i="27"/>
  <c r="X136" i="27"/>
  <c r="X144" i="27"/>
  <c r="X99" i="27"/>
  <c r="X107" i="27"/>
  <c r="X115" i="27"/>
  <c r="X123" i="27"/>
  <c r="X131" i="27"/>
  <c r="X139" i="27"/>
  <c r="X146" i="27"/>
  <c r="X101" i="27"/>
  <c r="X109" i="27"/>
  <c r="X117" i="27"/>
  <c r="X125" i="27"/>
  <c r="X133" i="27"/>
  <c r="X141" i="27"/>
  <c r="N123" i="33"/>
  <c r="N115" i="33"/>
  <c r="N99" i="33"/>
  <c r="N83" i="33"/>
  <c r="N67" i="33"/>
  <c r="N51" i="33"/>
  <c r="N43" i="33"/>
  <c r="N39" i="33"/>
  <c r="N23" i="33"/>
  <c r="N46" i="33"/>
  <c r="N30" i="33"/>
  <c r="N14" i="33"/>
  <c r="N105" i="33"/>
  <c r="N101" i="33"/>
  <c r="N93" i="33"/>
  <c r="N85" i="33"/>
  <c r="N77" i="33"/>
  <c r="N69" i="33"/>
  <c r="N61" i="33"/>
  <c r="N53" i="33"/>
  <c r="N45" i="33"/>
  <c r="N33" i="33"/>
  <c r="N25" i="33"/>
  <c r="N17" i="33"/>
  <c r="N47" i="33"/>
  <c r="N107" i="33"/>
  <c r="N91" i="33"/>
  <c r="N15" i="33"/>
  <c r="N114" i="33"/>
  <c r="N98" i="33"/>
  <c r="N22" i="33"/>
  <c r="N121" i="33"/>
  <c r="N73" i="33"/>
  <c r="N41" i="33"/>
  <c r="N37" i="33"/>
  <c r="N29" i="33"/>
  <c r="N21" i="33"/>
  <c r="N9" i="33"/>
  <c r="N35" i="33"/>
  <c r="N63" i="33"/>
  <c r="N31" i="33"/>
  <c r="N106" i="33"/>
  <c r="N81" i="33"/>
  <c r="N13" i="33"/>
  <c r="N127" i="33"/>
  <c r="N119" i="33"/>
  <c r="N111" i="33"/>
  <c r="N27" i="33"/>
  <c r="N126" i="33"/>
  <c r="N118" i="33"/>
  <c r="N86" i="33"/>
  <c r="N70" i="33"/>
  <c r="N58" i="33"/>
  <c r="N42" i="33"/>
  <c r="N26" i="33"/>
  <c r="N10" i="33"/>
  <c r="N125" i="33"/>
  <c r="N132" i="33"/>
  <c r="N128" i="33"/>
  <c r="N124" i="33"/>
  <c r="N120" i="33"/>
  <c r="N116" i="33"/>
  <c r="N112" i="33"/>
  <c r="N108" i="33"/>
  <c r="N104" i="33"/>
  <c r="N100" i="33"/>
  <c r="N96" i="33"/>
  <c r="N92" i="33"/>
  <c r="N88" i="33"/>
  <c r="N84" i="33"/>
  <c r="N80" i="33"/>
  <c r="N76" i="33"/>
  <c r="N72" i="33"/>
  <c r="N68" i="33"/>
  <c r="N64" i="33"/>
  <c r="N60" i="33"/>
  <c r="N56" i="33"/>
  <c r="N52" i="33"/>
  <c r="N48" i="33"/>
  <c r="N44" i="33"/>
  <c r="N40" i="33"/>
  <c r="N36" i="33"/>
  <c r="N32" i="33"/>
  <c r="N28" i="33"/>
  <c r="N24" i="33"/>
  <c r="N20" i="33"/>
  <c r="N16" i="33"/>
  <c r="N12" i="33"/>
  <c r="N131" i="33"/>
  <c r="N82" i="33"/>
  <c r="N66" i="33"/>
  <c r="N50" i="33"/>
  <c r="N117" i="33"/>
  <c r="N57" i="33"/>
  <c r="N79" i="33"/>
  <c r="N71" i="33"/>
  <c r="N110" i="33"/>
  <c r="N102" i="33"/>
  <c r="N34" i="33"/>
  <c r="N75" i="33"/>
  <c r="N109" i="33"/>
  <c r="N122" i="33"/>
  <c r="N78" i="33"/>
  <c r="N90" i="33"/>
  <c r="N74" i="33"/>
  <c r="N38" i="33"/>
  <c r="N49" i="33"/>
  <c r="N103" i="33"/>
  <c r="N59" i="33"/>
  <c r="N55" i="33"/>
  <c r="N11" i="33"/>
  <c r="N18" i="33"/>
  <c r="N54" i="33"/>
  <c r="N89" i="33"/>
  <c r="N65" i="33"/>
  <c r="N87" i="33"/>
  <c r="N19" i="33"/>
  <c r="N62" i="33"/>
  <c r="N113" i="33"/>
  <c r="N97" i="33"/>
  <c r="N95" i="33"/>
  <c r="N94" i="33"/>
  <c r="R123" i="33"/>
  <c r="R115" i="33"/>
  <c r="R107" i="33"/>
  <c r="R99" i="33"/>
  <c r="R91" i="33"/>
  <c r="R83" i="33"/>
  <c r="R75" i="33"/>
  <c r="R67" i="33"/>
  <c r="R63" i="33"/>
  <c r="R51" i="33"/>
  <c r="R43" i="33"/>
  <c r="R39" i="33"/>
  <c r="R31" i="33"/>
  <c r="R23" i="33"/>
  <c r="R15" i="33"/>
  <c r="R69" i="33"/>
  <c r="R29" i="33"/>
  <c r="R21" i="33"/>
  <c r="R13" i="33"/>
  <c r="R119" i="33"/>
  <c r="R111" i="33"/>
  <c r="R103" i="33"/>
  <c r="R95" i="33"/>
  <c r="R87" i="33"/>
  <c r="R79" i="33"/>
  <c r="R71" i="33"/>
  <c r="R59" i="33"/>
  <c r="R55" i="33"/>
  <c r="R47" i="33"/>
  <c r="R35" i="33"/>
  <c r="R27" i="33"/>
  <c r="R114" i="33"/>
  <c r="R106" i="33"/>
  <c r="R98" i="33"/>
  <c r="R90" i="33"/>
  <c r="R82" i="33"/>
  <c r="R74" i="33"/>
  <c r="R66" i="33"/>
  <c r="R54" i="33"/>
  <c r="R46" i="33"/>
  <c r="R38" i="33"/>
  <c r="R30" i="33"/>
  <c r="R22" i="33"/>
  <c r="R14" i="33"/>
  <c r="R121" i="33"/>
  <c r="R113" i="33"/>
  <c r="R105" i="33"/>
  <c r="R97" i="33"/>
  <c r="R89" i="33"/>
  <c r="R81" i="33"/>
  <c r="R73" i="33"/>
  <c r="R65" i="33"/>
  <c r="R57" i="33"/>
  <c r="R49" i="33"/>
  <c r="R41" i="33"/>
  <c r="R33" i="33"/>
  <c r="R25" i="33"/>
  <c r="R17" i="33"/>
  <c r="R85" i="33"/>
  <c r="R53" i="33"/>
  <c r="R108" i="33"/>
  <c r="R92" i="33"/>
  <c r="R76" i="33"/>
  <c r="R122" i="33"/>
  <c r="R37" i="33"/>
  <c r="R127" i="33"/>
  <c r="R109" i="33"/>
  <c r="R116" i="33"/>
  <c r="R100" i="33"/>
  <c r="R84" i="33"/>
  <c r="R68" i="33"/>
  <c r="R60" i="33"/>
  <c r="R52" i="33"/>
  <c r="R44" i="33"/>
  <c r="R28" i="33"/>
  <c r="R131" i="33"/>
  <c r="R19" i="33"/>
  <c r="R102" i="33"/>
  <c r="R58" i="33"/>
  <c r="R42" i="33"/>
  <c r="R26" i="33"/>
  <c r="R10" i="33"/>
  <c r="R117" i="33"/>
  <c r="R88" i="33"/>
  <c r="R48" i="33"/>
  <c r="R36" i="33"/>
  <c r="R20" i="33"/>
  <c r="R93" i="33"/>
  <c r="R110" i="33"/>
  <c r="R18" i="33"/>
  <c r="R125" i="33"/>
  <c r="R132" i="33"/>
  <c r="R72" i="33"/>
  <c r="R56" i="33"/>
  <c r="R16" i="33"/>
  <c r="R12" i="33"/>
  <c r="R86" i="33"/>
  <c r="R50" i="33"/>
  <c r="R96" i="33"/>
  <c r="R101" i="33"/>
  <c r="R77" i="33"/>
  <c r="R61" i="33"/>
  <c r="R9" i="33"/>
  <c r="R11" i="33"/>
  <c r="R126" i="33"/>
  <c r="R94" i="33"/>
  <c r="R78" i="33"/>
  <c r="R128" i="33"/>
  <c r="R120" i="33"/>
  <c r="R112" i="33"/>
  <c r="R80" i="33"/>
  <c r="R64" i="33"/>
  <c r="R45" i="33"/>
  <c r="R70" i="33"/>
  <c r="R34" i="33"/>
  <c r="R104" i="33"/>
  <c r="R32" i="33"/>
  <c r="R118" i="33"/>
  <c r="R62" i="33"/>
  <c r="R124" i="33"/>
  <c r="R40" i="33"/>
  <c r="R24" i="33"/>
  <c r="F83" i="33"/>
  <c r="F106" i="33"/>
  <c r="F98" i="33"/>
  <c r="F82" i="33"/>
  <c r="F38" i="33"/>
  <c r="F29" i="33"/>
  <c r="F13" i="33"/>
  <c r="F9" i="33"/>
  <c r="F75" i="33"/>
  <c r="F74" i="33"/>
  <c r="F121" i="33"/>
  <c r="F113" i="33"/>
  <c r="F105" i="33"/>
  <c r="F77" i="33"/>
  <c r="F69" i="33"/>
  <c r="F59" i="33"/>
  <c r="F55" i="33"/>
  <c r="F123" i="33"/>
  <c r="F39" i="33"/>
  <c r="F23" i="33"/>
  <c r="F122" i="33"/>
  <c r="F54" i="33"/>
  <c r="F22" i="33"/>
  <c r="F41" i="33"/>
  <c r="F33" i="33"/>
  <c r="F25" i="33"/>
  <c r="F111" i="33"/>
  <c r="F95" i="33"/>
  <c r="F27" i="33"/>
  <c r="F11" i="33"/>
  <c r="F102" i="33"/>
  <c r="F78" i="33"/>
  <c r="F50" i="33"/>
  <c r="F26" i="33"/>
  <c r="F109" i="33"/>
  <c r="F132" i="33"/>
  <c r="F120" i="33"/>
  <c r="F104" i="33"/>
  <c r="F96" i="33"/>
  <c r="F92" i="33"/>
  <c r="F80" i="33"/>
  <c r="F60" i="33"/>
  <c r="F56" i="33"/>
  <c r="F44" i="33"/>
  <c r="F40" i="33"/>
  <c r="F28" i="33"/>
  <c r="F99" i="33"/>
  <c r="F46" i="33"/>
  <c r="F30" i="33"/>
  <c r="F14" i="33"/>
  <c r="F85" i="33"/>
  <c r="F65" i="33"/>
  <c r="F49" i="33"/>
  <c r="F45" i="33"/>
  <c r="F103" i="33"/>
  <c r="F87" i="33"/>
  <c r="F47" i="33"/>
  <c r="F19" i="33"/>
  <c r="F86" i="33"/>
  <c r="F70" i="33"/>
  <c r="F62" i="33"/>
  <c r="F42" i="33"/>
  <c r="F34" i="33"/>
  <c r="F18" i="33"/>
  <c r="F10" i="33"/>
  <c r="F117" i="33"/>
  <c r="F100" i="33"/>
  <c r="F88" i="33"/>
  <c r="F72" i="33"/>
  <c r="F64" i="33"/>
  <c r="F48" i="33"/>
  <c r="F32" i="33"/>
  <c r="F24" i="33"/>
  <c r="F91" i="33"/>
  <c r="F63" i="33"/>
  <c r="F31" i="33"/>
  <c r="F114" i="33"/>
  <c r="F90" i="33"/>
  <c r="F37" i="33"/>
  <c r="F17" i="33"/>
  <c r="F110" i="33"/>
  <c r="F84" i="33"/>
  <c r="F68" i="33"/>
  <c r="F12" i="33"/>
  <c r="F51" i="33"/>
  <c r="F36" i="33"/>
  <c r="F115" i="33"/>
  <c r="F43" i="33"/>
  <c r="F66" i="33"/>
  <c r="F101" i="33"/>
  <c r="F97" i="33"/>
  <c r="F93" i="33"/>
  <c r="F89" i="33"/>
  <c r="F73" i="33"/>
  <c r="F21" i="33"/>
  <c r="F118" i="33"/>
  <c r="F58" i="33"/>
  <c r="F125" i="33"/>
  <c r="F128" i="33"/>
  <c r="F67" i="33"/>
  <c r="F81" i="33"/>
  <c r="F61" i="33"/>
  <c r="F57" i="33"/>
  <c r="F53" i="33"/>
  <c r="F71" i="33"/>
  <c r="F35" i="33"/>
  <c r="F116" i="33"/>
  <c r="F15" i="33"/>
  <c r="F126" i="33"/>
  <c r="F112" i="33"/>
  <c r="F76" i="33"/>
  <c r="F52" i="33"/>
  <c r="F20" i="33"/>
  <c r="F94" i="33"/>
  <c r="F16" i="33"/>
  <c r="T134" i="33"/>
  <c r="X155" i="27"/>
  <c r="X8" i="27"/>
  <c r="X151" i="27"/>
  <c r="X152" i="27"/>
  <c r="X8" i="33"/>
  <c r="F134" i="33"/>
  <c r="G134" i="33"/>
  <c r="F135" i="33"/>
  <c r="E134" i="33"/>
  <c r="O134" i="33"/>
  <c r="N135" i="33"/>
  <c r="M134" i="33"/>
  <c r="N134" i="33"/>
  <c r="R134" i="33"/>
  <c r="Q134" i="33"/>
  <c r="R135" i="33"/>
  <c r="S134" i="33"/>
  <c r="C39" i="17"/>
  <c r="B39" i="17"/>
  <c r="C38" i="17"/>
  <c r="B38" i="17"/>
  <c r="C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C11" i="17"/>
  <c r="B11" i="17"/>
  <c r="C10" i="17"/>
  <c r="B10" i="17"/>
  <c r="C9" i="17"/>
  <c r="B9" i="17"/>
  <c r="C8" i="17"/>
  <c r="B8" i="17"/>
  <c r="U135" i="33" l="1"/>
  <c r="V135" i="33" s="1"/>
  <c r="U134" i="33"/>
  <c r="V134" i="33" s="1"/>
  <c r="W134" i="33"/>
  <c r="X134" i="33" s="1"/>
  <c r="U85" i="33"/>
  <c r="V85" i="33" s="1"/>
  <c r="U113" i="33"/>
  <c r="V113" i="33" s="1"/>
  <c r="U25" i="33"/>
  <c r="V25" i="33" s="1"/>
  <c r="U103" i="33"/>
  <c r="V103" i="33" s="1"/>
  <c r="U53" i="33"/>
  <c r="V53" i="33" s="1"/>
  <c r="U123" i="33"/>
  <c r="V123" i="33" s="1"/>
  <c r="U33" i="33"/>
  <c r="V33" i="33" s="1"/>
  <c r="U57" i="33"/>
  <c r="V57" i="33" s="1"/>
  <c r="U101" i="33"/>
  <c r="V101" i="33" s="1"/>
  <c r="U127" i="33"/>
  <c r="V127" i="33" s="1"/>
  <c r="U21" i="33"/>
  <c r="V21" i="33" s="1"/>
  <c r="U61" i="33"/>
  <c r="V61" i="33" s="1"/>
  <c r="U89" i="33"/>
  <c r="V89" i="33" s="1"/>
  <c r="U95" i="33"/>
  <c r="V95" i="33" s="1"/>
  <c r="U93" i="33"/>
  <c r="V93" i="33" s="1"/>
  <c r="U97" i="33"/>
  <c r="V97" i="33" s="1"/>
  <c r="U45" i="33"/>
  <c r="V45" i="33" s="1"/>
  <c r="U37" i="33"/>
  <c r="V37" i="33" s="1"/>
  <c r="U105" i="33"/>
  <c r="V105" i="33" s="1"/>
  <c r="U65" i="33"/>
  <c r="V65" i="33" s="1"/>
  <c r="U29" i="33"/>
  <c r="V29" i="33" s="1"/>
  <c r="U9" i="33"/>
  <c r="V9" i="33" s="1"/>
  <c r="U121" i="33"/>
  <c r="V121" i="33" s="1"/>
  <c r="U107" i="33"/>
  <c r="V107" i="33" s="1"/>
  <c r="U49" i="33"/>
  <c r="V49" i="33" s="1"/>
  <c r="U131" i="33"/>
  <c r="V131" i="33" s="1"/>
  <c r="U41" i="33"/>
  <c r="V41" i="33" s="1"/>
  <c r="U111" i="33"/>
  <c r="V111" i="33" s="1"/>
  <c r="U73" i="33"/>
  <c r="V73" i="33" s="1"/>
  <c r="U81" i="33"/>
  <c r="V81" i="33" s="1"/>
  <c r="U69" i="33"/>
  <c r="V69" i="33" s="1"/>
  <c r="U99" i="33"/>
  <c r="V99" i="33" s="1"/>
  <c r="U44" i="33"/>
  <c r="V44" i="33" s="1"/>
  <c r="U27" i="33"/>
  <c r="V27" i="33" s="1"/>
  <c r="U15" i="33"/>
  <c r="V15" i="33" s="1"/>
  <c r="U55" i="33"/>
  <c r="V55" i="33" s="1"/>
  <c r="U78" i="33"/>
  <c r="V78" i="33" s="1"/>
  <c r="U32" i="33"/>
  <c r="V32" i="33" s="1"/>
  <c r="U91" i="33"/>
  <c r="V91" i="33" s="1"/>
  <c r="U43" i="33"/>
  <c r="V43" i="33" s="1"/>
  <c r="U114" i="33"/>
  <c r="V114" i="33" s="1"/>
  <c r="U50" i="33"/>
  <c r="V50" i="33" s="1"/>
  <c r="U64" i="33"/>
  <c r="V64" i="33" s="1"/>
  <c r="U28" i="33"/>
  <c r="V28" i="33" s="1"/>
  <c r="U106" i="33"/>
  <c r="V106" i="33" s="1"/>
  <c r="U48" i="33"/>
  <c r="V48" i="33" s="1"/>
  <c r="U100" i="33"/>
  <c r="V100" i="33" s="1"/>
  <c r="U39" i="33"/>
  <c r="V39" i="33" s="1"/>
  <c r="U40" i="33"/>
  <c r="V40" i="33" s="1"/>
  <c r="U132" i="33"/>
  <c r="V132" i="33" s="1"/>
  <c r="U35" i="33"/>
  <c r="V35" i="33" s="1"/>
  <c r="U72" i="33"/>
  <c r="V72" i="33" s="1"/>
  <c r="U20" i="33"/>
  <c r="V20" i="33" s="1"/>
  <c r="U11" i="33"/>
  <c r="V11" i="33" s="1"/>
  <c r="U102" i="33"/>
  <c r="V102" i="33" s="1"/>
  <c r="U124" i="33"/>
  <c r="V124" i="33" s="1"/>
  <c r="U98" i="33"/>
  <c r="V98" i="33" s="1"/>
  <c r="U63" i="33"/>
  <c r="V63" i="33" s="1"/>
  <c r="U14" i="33"/>
  <c r="V14" i="33" s="1"/>
  <c r="U79" i="33"/>
  <c r="V79" i="33" s="1"/>
  <c r="U104" i="33"/>
  <c r="V104" i="33" s="1"/>
  <c r="U118" i="33"/>
  <c r="V118" i="33" s="1"/>
  <c r="U19" i="33"/>
  <c r="V19" i="33" s="1"/>
  <c r="U74" i="33"/>
  <c r="V74" i="33" s="1"/>
  <c r="U10" i="33"/>
  <c r="V10" i="33" s="1"/>
  <c r="U110" i="33"/>
  <c r="V110" i="33" s="1"/>
  <c r="U8" i="33"/>
  <c r="U126" i="33"/>
  <c r="V126" i="33" s="1"/>
  <c r="U59" i="33"/>
  <c r="V59" i="33" s="1"/>
  <c r="U71" i="33"/>
  <c r="V71" i="33" s="1"/>
  <c r="U47" i="33"/>
  <c r="V47" i="33" s="1"/>
  <c r="U18" i="33"/>
  <c r="V18" i="33" s="1"/>
  <c r="U92" i="33"/>
  <c r="V92" i="33" s="1"/>
  <c r="U68" i="33"/>
  <c r="V68" i="33" s="1"/>
  <c r="U22" i="33"/>
  <c r="V22" i="33" s="1"/>
  <c r="U120" i="33"/>
  <c r="V120" i="33" s="1"/>
  <c r="U108" i="33"/>
  <c r="V108" i="33" s="1"/>
  <c r="U51" i="33"/>
  <c r="V51" i="33" s="1"/>
  <c r="U116" i="33"/>
  <c r="V116" i="33" s="1"/>
  <c r="U82" i="33"/>
  <c r="V82" i="33" s="1"/>
  <c r="U34" i="33"/>
  <c r="V34" i="33" s="1"/>
  <c r="U90" i="33"/>
  <c r="V90" i="33" s="1"/>
  <c r="U122" i="33"/>
  <c r="V122" i="33" s="1"/>
  <c r="U75" i="33"/>
  <c r="V75" i="33" s="1"/>
  <c r="U58" i="33"/>
  <c r="V58" i="33" s="1"/>
  <c r="U67" i="33"/>
  <c r="V67" i="33" s="1"/>
  <c r="U119" i="33"/>
  <c r="V119" i="33" s="1"/>
  <c r="U117" i="33"/>
  <c r="V117" i="33" s="1"/>
  <c r="U125" i="33"/>
  <c r="V125" i="33" s="1"/>
  <c r="U77" i="33"/>
  <c r="V77" i="33" s="1"/>
  <c r="U109" i="33"/>
  <c r="V109" i="33" s="1"/>
  <c r="U115" i="33"/>
  <c r="V115" i="33" s="1"/>
  <c r="U17" i="33"/>
  <c r="V17" i="33" s="1"/>
  <c r="U13" i="33"/>
  <c r="V13" i="33" s="1"/>
  <c r="U62" i="33"/>
  <c r="V62" i="33" s="1"/>
  <c r="U56" i="33"/>
  <c r="V56" i="33" s="1"/>
  <c r="U54" i="33"/>
  <c r="V54" i="33" s="1"/>
  <c r="U46" i="33"/>
  <c r="V46" i="33" s="1"/>
  <c r="U36" i="33"/>
  <c r="V36" i="33" s="1"/>
  <c r="U26" i="33"/>
  <c r="V26" i="33" s="1"/>
  <c r="U112" i="33"/>
  <c r="V112" i="33" s="1"/>
  <c r="U66" i="33"/>
  <c r="V66" i="33" s="1"/>
  <c r="U12" i="33"/>
  <c r="V12" i="33" s="1"/>
  <c r="U76" i="33"/>
  <c r="V76" i="33" s="1"/>
  <c r="U38" i="33"/>
  <c r="V38" i="33" s="1"/>
  <c r="U80" i="33"/>
  <c r="V80" i="33" s="1"/>
  <c r="U23" i="33"/>
  <c r="V23" i="33" s="1"/>
  <c r="U31" i="33"/>
  <c r="V31" i="33" s="1"/>
  <c r="U87" i="33"/>
  <c r="V87" i="33" s="1"/>
  <c r="U88" i="33"/>
  <c r="V88" i="33" s="1"/>
  <c r="U16" i="33"/>
  <c r="V16" i="33" s="1"/>
  <c r="U84" i="33"/>
  <c r="V84" i="33" s="1"/>
  <c r="U52" i="33"/>
  <c r="V52" i="33" s="1"/>
  <c r="U128" i="33"/>
  <c r="V128" i="33" s="1"/>
  <c r="U60" i="33"/>
  <c r="V60" i="33" s="1"/>
  <c r="U24" i="33"/>
  <c r="V24" i="33" s="1"/>
  <c r="U70" i="33"/>
  <c r="V70" i="33" s="1"/>
  <c r="U30" i="33"/>
  <c r="V30" i="33" s="1"/>
  <c r="U94" i="33"/>
  <c r="V94" i="33" s="1"/>
  <c r="U83" i="33"/>
  <c r="V83" i="33" s="1"/>
  <c r="U96" i="33"/>
  <c r="V96" i="33" s="1"/>
  <c r="U42" i="33"/>
  <c r="V42" i="33" s="1"/>
  <c r="U86" i="33"/>
  <c r="V86" i="33" s="1"/>
  <c r="P2257" i="22"/>
  <c r="Q2257" i="22" s="1"/>
  <c r="R2257" i="22" s="1"/>
  <c r="Q8" i="33"/>
  <c r="I8" i="33"/>
  <c r="M8" i="33"/>
  <c r="S8" i="33"/>
  <c r="O8" i="33"/>
  <c r="K8" i="33"/>
  <c r="G8" i="33"/>
  <c r="E8" i="33"/>
  <c r="J8" i="33"/>
  <c r="N8" i="33"/>
  <c r="F8" i="33"/>
  <c r="R8" i="33"/>
  <c r="N9" i="17"/>
  <c r="K9" i="17"/>
  <c r="H9" i="17"/>
  <c r="E9" i="17"/>
  <c r="N11" i="17"/>
  <c r="K11" i="17"/>
  <c r="H11" i="17"/>
  <c r="E11" i="17"/>
  <c r="N13" i="17"/>
  <c r="K13" i="17"/>
  <c r="H13" i="17"/>
  <c r="E13" i="17"/>
  <c r="N15" i="17"/>
  <c r="K15" i="17"/>
  <c r="H15" i="17"/>
  <c r="E15" i="17"/>
  <c r="N17" i="17"/>
  <c r="K17" i="17"/>
  <c r="H17" i="17"/>
  <c r="E17" i="17"/>
  <c r="N19" i="17"/>
  <c r="K19" i="17"/>
  <c r="H19" i="17"/>
  <c r="E19" i="17"/>
  <c r="N21" i="17"/>
  <c r="K21" i="17"/>
  <c r="H21" i="17"/>
  <c r="E21" i="17"/>
  <c r="N23" i="17"/>
  <c r="K23" i="17"/>
  <c r="H23" i="17"/>
  <c r="E23" i="17"/>
  <c r="N25" i="17"/>
  <c r="K25" i="17"/>
  <c r="H25" i="17"/>
  <c r="E25" i="17"/>
  <c r="N27" i="17"/>
  <c r="K27" i="17"/>
  <c r="H27" i="17"/>
  <c r="E27" i="17"/>
  <c r="N29" i="17"/>
  <c r="K29" i="17"/>
  <c r="H29" i="17"/>
  <c r="E29" i="17"/>
  <c r="N31" i="17"/>
  <c r="K31" i="17"/>
  <c r="H31" i="17"/>
  <c r="E31" i="17"/>
  <c r="N33" i="17"/>
  <c r="K33" i="17"/>
  <c r="H33" i="17"/>
  <c r="E33" i="17"/>
  <c r="N35" i="17"/>
  <c r="K35" i="17"/>
  <c r="H35" i="17"/>
  <c r="E35" i="17"/>
  <c r="N37" i="17"/>
  <c r="K37" i="17"/>
  <c r="H37" i="17"/>
  <c r="E37" i="17"/>
  <c r="N39" i="17"/>
  <c r="K39" i="17"/>
  <c r="H39" i="17"/>
  <c r="E39" i="17"/>
  <c r="N23" i="22"/>
  <c r="K23" i="22"/>
  <c r="E23" i="22"/>
  <c r="H23" i="22"/>
  <c r="N8" i="17"/>
  <c r="K8" i="17"/>
  <c r="H8" i="17"/>
  <c r="E8" i="17"/>
  <c r="N10" i="17"/>
  <c r="K10" i="17"/>
  <c r="H10" i="17"/>
  <c r="E10" i="17"/>
  <c r="N12" i="17"/>
  <c r="K12" i="17"/>
  <c r="H12" i="17"/>
  <c r="E12" i="17"/>
  <c r="N14" i="17"/>
  <c r="K14" i="17"/>
  <c r="H14" i="17"/>
  <c r="E14" i="17"/>
  <c r="N16" i="17"/>
  <c r="K16" i="17"/>
  <c r="H16" i="17"/>
  <c r="E16" i="17"/>
  <c r="N18" i="17"/>
  <c r="K18" i="17"/>
  <c r="H18" i="17"/>
  <c r="E18" i="17"/>
  <c r="N20" i="17"/>
  <c r="K20" i="17"/>
  <c r="H20" i="17"/>
  <c r="E20" i="17"/>
  <c r="N22" i="17"/>
  <c r="K22" i="17"/>
  <c r="H22" i="17"/>
  <c r="E22" i="17"/>
  <c r="N24" i="17"/>
  <c r="K24" i="17"/>
  <c r="H24" i="17"/>
  <c r="E24" i="17"/>
  <c r="N26" i="17"/>
  <c r="K26" i="17"/>
  <c r="H26" i="17"/>
  <c r="E26" i="17"/>
  <c r="N28" i="17"/>
  <c r="K28" i="17"/>
  <c r="H28" i="17"/>
  <c r="E28" i="17"/>
  <c r="N30" i="17"/>
  <c r="K30" i="17"/>
  <c r="H30" i="17"/>
  <c r="E30" i="17"/>
  <c r="N32" i="17"/>
  <c r="K32" i="17"/>
  <c r="H32" i="17"/>
  <c r="E32" i="17"/>
  <c r="N34" i="17"/>
  <c r="K34" i="17"/>
  <c r="H34" i="17"/>
  <c r="E34" i="17"/>
  <c r="N36" i="17"/>
  <c r="K36" i="17"/>
  <c r="H36" i="17"/>
  <c r="E36" i="17"/>
  <c r="N38" i="17"/>
  <c r="K38" i="17"/>
  <c r="H38" i="17"/>
  <c r="E38" i="17"/>
  <c r="C42" i="17"/>
  <c r="F9" i="17" s="1"/>
  <c r="Q23" i="22" l="1"/>
  <c r="R23" i="22" s="1"/>
  <c r="Q2023" i="22"/>
  <c r="R2023" i="22" s="1"/>
  <c r="Q1252" i="22"/>
  <c r="R1252" i="22" s="1"/>
  <c r="Q1899" i="22"/>
  <c r="R1899" i="22" s="1"/>
  <c r="Q1475" i="22"/>
  <c r="R1475" i="22" s="1"/>
  <c r="Q2004" i="22"/>
  <c r="R2004" i="22" s="1"/>
  <c r="Q1122" i="22"/>
  <c r="R1122" i="22" s="1"/>
  <c r="Q1014" i="22"/>
  <c r="R1014" i="22" s="1"/>
  <c r="Q411" i="22"/>
  <c r="R411" i="22" s="1"/>
  <c r="Q2255" i="22"/>
  <c r="R2255" i="22" s="1"/>
  <c r="Q1909" i="22"/>
  <c r="R1909" i="22" s="1"/>
  <c r="Q1834" i="22"/>
  <c r="R1834" i="22" s="1"/>
  <c r="Q1693" i="22"/>
  <c r="R1693" i="22" s="1"/>
  <c r="Q1610" i="22"/>
  <c r="R1610" i="22" s="1"/>
  <c r="Q1738" i="22"/>
  <c r="R1738" i="22" s="1"/>
  <c r="Q2107" i="22"/>
  <c r="R2107" i="22" s="1"/>
  <c r="Q512" i="22"/>
  <c r="R512" i="22" s="1"/>
  <c r="Q1749" i="22"/>
  <c r="R1749" i="22" s="1"/>
  <c r="Q1701" i="22"/>
  <c r="R1701" i="22" s="1"/>
  <c r="Q1912" i="22"/>
  <c r="R1912" i="22" s="1"/>
  <c r="Q1554" i="22"/>
  <c r="R1554" i="22" s="1"/>
  <c r="Q226" i="22"/>
  <c r="R226" i="22" s="1"/>
  <c r="Q1894" i="22"/>
  <c r="R1894" i="22" s="1"/>
  <c r="Q1551" i="22"/>
  <c r="R1551" i="22" s="1"/>
  <c r="Q2081" i="22"/>
  <c r="R2081" i="22" s="1"/>
  <c r="Q1755" i="22"/>
  <c r="R1755" i="22" s="1"/>
  <c r="Q1932" i="22"/>
  <c r="R1932" i="22" s="1"/>
  <c r="Q538" i="22"/>
  <c r="R538" i="22" s="1"/>
  <c r="Q1945" i="22"/>
  <c r="R1945" i="22" s="1"/>
  <c r="Q646" i="22"/>
  <c r="R646" i="22" s="1"/>
  <c r="Q1955" i="22"/>
  <c r="R1955" i="22" s="1"/>
  <c r="Q1927" i="22"/>
  <c r="R1927" i="22" s="1"/>
  <c r="Q376" i="22"/>
  <c r="R376" i="22" s="1"/>
  <c r="Q1420" i="22"/>
  <c r="R1420" i="22" s="1"/>
  <c r="Q1625" i="22"/>
  <c r="R1625" i="22" s="1"/>
  <c r="Q2099" i="22"/>
  <c r="R2099" i="22" s="1"/>
  <c r="Q1301" i="22"/>
  <c r="R1301" i="22" s="1"/>
  <c r="Q1838" i="22"/>
  <c r="R1838" i="22" s="1"/>
  <c r="Q1673" i="22"/>
  <c r="R1673" i="22" s="1"/>
  <c r="Q1768" i="22"/>
  <c r="R1768" i="22" s="1"/>
  <c r="Q1773" i="22"/>
  <c r="R1773" i="22" s="1"/>
  <c r="Q2048" i="22"/>
  <c r="R2048" i="22" s="1"/>
  <c r="Q1884" i="22"/>
  <c r="R1884" i="22" s="1"/>
  <c r="Q1713" i="22"/>
  <c r="R1713" i="22" s="1"/>
  <c r="Q1733" i="22"/>
  <c r="R1733" i="22" s="1"/>
  <c r="Q298" i="22"/>
  <c r="R298" i="22" s="1"/>
  <c r="Q1390" i="22"/>
  <c r="R1390" i="22" s="1"/>
  <c r="Q2106" i="22"/>
  <c r="R2106" i="22" s="1"/>
  <c r="Q852" i="22"/>
  <c r="R852" i="22" s="1"/>
  <c r="Q2052" i="22"/>
  <c r="R2052" i="22" s="1"/>
  <c r="Q1983" i="22"/>
  <c r="R1983" i="22" s="1"/>
  <c r="Q1173" i="22"/>
  <c r="R1173" i="22" s="1"/>
  <c r="Q1852" i="22"/>
  <c r="R1852" i="22" s="1"/>
  <c r="Q2002" i="22"/>
  <c r="R2002" i="22" s="1"/>
  <c r="Q1588" i="22"/>
  <c r="R1588" i="22" s="1"/>
  <c r="Q1041" i="22"/>
  <c r="R1041" i="22" s="1"/>
  <c r="Q2203" i="22"/>
  <c r="R2203" i="22" s="1"/>
  <c r="Q1584" i="22"/>
  <c r="R1584" i="22" s="1"/>
  <c r="Q1672" i="22"/>
  <c r="R1672" i="22" s="1"/>
  <c r="Q1878" i="22"/>
  <c r="R1878" i="22" s="1"/>
  <c r="Q1946" i="22"/>
  <c r="R1946" i="22" s="1"/>
  <c r="Q1569" i="22"/>
  <c r="R1569" i="22" s="1"/>
  <c r="Q792" i="22"/>
  <c r="R792" i="22" s="1"/>
  <c r="Q1136" i="22"/>
  <c r="R1136" i="22" s="1"/>
  <c r="Q2080" i="22"/>
  <c r="R2080" i="22" s="1"/>
  <c r="Q2096" i="22"/>
  <c r="R2096" i="22" s="1"/>
  <c r="Q666" i="22"/>
  <c r="R666" i="22" s="1"/>
  <c r="Q755" i="22"/>
  <c r="R755" i="22" s="1"/>
  <c r="Q284" i="22"/>
  <c r="R284" i="22" s="1"/>
  <c r="Q1861" i="22"/>
  <c r="R1861" i="22" s="1"/>
  <c r="Q1877" i="22"/>
  <c r="R1877" i="22" s="1"/>
  <c r="Q21" i="22"/>
  <c r="R21" i="22" s="1"/>
  <c r="Q1891" i="22"/>
  <c r="R1891" i="22" s="1"/>
  <c r="Q1576" i="22"/>
  <c r="R1576" i="22" s="1"/>
  <c r="Q1944" i="22"/>
  <c r="R1944" i="22" s="1"/>
  <c r="Q587" i="22"/>
  <c r="R587" i="22" s="1"/>
  <c r="Q1110" i="22"/>
  <c r="R1110" i="22" s="1"/>
  <c r="Q412" i="22"/>
  <c r="R412" i="22" s="1"/>
  <c r="Q464" i="22"/>
  <c r="R464" i="22" s="1"/>
  <c r="Q195" i="22"/>
  <c r="R195" i="22" s="1"/>
  <c r="F8" i="17"/>
  <c r="V8" i="33"/>
  <c r="Q2086" i="22"/>
  <c r="R2086" i="22" s="1"/>
  <c r="Q1783" i="22"/>
  <c r="R1783" i="22" s="1"/>
  <c r="Q1343" i="22"/>
  <c r="R1343" i="22" s="1"/>
  <c r="Q2194" i="22"/>
  <c r="R2194" i="22" s="1"/>
  <c r="Q1615" i="22"/>
  <c r="R1615" i="22" s="1"/>
  <c r="Q891" i="22"/>
  <c r="R891" i="22" s="1"/>
  <c r="Q181" i="22"/>
  <c r="R181" i="22" s="1"/>
  <c r="Q2167" i="22"/>
  <c r="R2167" i="22" s="1"/>
  <c r="Q256" i="22"/>
  <c r="R256" i="22" s="1"/>
  <c r="Q1145" i="22"/>
  <c r="R1145" i="22" s="1"/>
  <c r="Q626" i="22"/>
  <c r="R626" i="22" s="1"/>
  <c r="Q1988" i="22"/>
  <c r="R1988" i="22" s="1"/>
  <c r="Q1788" i="22"/>
  <c r="R1788" i="22" s="1"/>
  <c r="Q1792" i="22"/>
  <c r="R1792" i="22" s="1"/>
  <c r="Q436" i="22"/>
  <c r="R436" i="22" s="1"/>
  <c r="Q1991" i="22"/>
  <c r="R1991" i="22" s="1"/>
  <c r="Q1035" i="22"/>
  <c r="R1035" i="22" s="1"/>
  <c r="Q995" i="22"/>
  <c r="R995" i="22" s="1"/>
  <c r="Q723" i="22"/>
  <c r="R723" i="22" s="1"/>
  <c r="Q882" i="22"/>
  <c r="R882" i="22" s="1"/>
  <c r="Q1023" i="22"/>
  <c r="R1023" i="22" s="1"/>
  <c r="Q372" i="22"/>
  <c r="R372" i="22" s="1"/>
  <c r="Q202" i="22"/>
  <c r="R202" i="22" s="1"/>
  <c r="Q565" i="22"/>
  <c r="R565" i="22" s="1"/>
  <c r="Q2214" i="22"/>
  <c r="R2214" i="22" s="1"/>
  <c r="Q1221" i="22"/>
  <c r="R1221" i="22" s="1"/>
  <c r="Q2161" i="22"/>
  <c r="R2161" i="22" s="1"/>
  <c r="Q347" i="22"/>
  <c r="R347" i="22" s="1"/>
  <c r="Q1829" i="22"/>
  <c r="R1829" i="22" s="1"/>
  <c r="Q2014" i="22"/>
  <c r="R2014" i="22" s="1"/>
  <c r="Q2120" i="22"/>
  <c r="R2120" i="22" s="1"/>
  <c r="Q2012" i="22"/>
  <c r="R2012" i="22" s="1"/>
  <c r="Q735" i="22"/>
  <c r="R735" i="22" s="1"/>
  <c r="Q597" i="22"/>
  <c r="R597" i="22" s="1"/>
  <c r="Q1635" i="22"/>
  <c r="R1635" i="22" s="1"/>
  <c r="Q896" i="22"/>
  <c r="R896" i="22" s="1"/>
  <c r="Q874" i="22"/>
  <c r="R874" i="22" s="1"/>
  <c r="Q47" i="22"/>
  <c r="R47" i="22" s="1"/>
  <c r="Q726" i="22"/>
  <c r="R726" i="22" s="1"/>
  <c r="Q1447" i="22"/>
  <c r="R1447" i="22" s="1"/>
  <c r="Q1299" i="22"/>
  <c r="R1299" i="22" s="1"/>
  <c r="Q2185" i="22"/>
  <c r="R2185" i="22" s="1"/>
  <c r="Q780" i="22"/>
  <c r="R780" i="22" s="1"/>
  <c r="Q306" i="22"/>
  <c r="R306" i="22" s="1"/>
  <c r="Q1758" i="22"/>
  <c r="R1758" i="22" s="1"/>
  <c r="Q1378" i="22"/>
  <c r="R1378" i="22" s="1"/>
  <c r="Q971" i="22"/>
  <c r="R971" i="22" s="1"/>
  <c r="Q1233" i="22"/>
  <c r="R1233" i="22" s="1"/>
  <c r="Q1491" i="22"/>
  <c r="R1491" i="22" s="1"/>
  <c r="Q99" i="22"/>
  <c r="R99" i="22" s="1"/>
  <c r="Q1432" i="22"/>
  <c r="R1432" i="22" s="1"/>
  <c r="Q1199" i="22"/>
  <c r="R1199" i="22" s="1"/>
  <c r="Q1916" i="22"/>
  <c r="R1916" i="22" s="1"/>
  <c r="Q2075" i="22"/>
  <c r="R2075" i="22" s="1"/>
  <c r="Q357" i="22"/>
  <c r="R357" i="22" s="1"/>
  <c r="Q781" i="22"/>
  <c r="R781" i="22" s="1"/>
  <c r="Q1685" i="22"/>
  <c r="R1685" i="22" s="1"/>
  <c r="Q1601" i="22"/>
  <c r="R1601" i="22" s="1"/>
  <c r="Q1069" i="22"/>
  <c r="R1069" i="22" s="1"/>
  <c r="Q374" i="22"/>
  <c r="R374" i="22" s="1"/>
  <c r="Q1285" i="22"/>
  <c r="R1285" i="22" s="1"/>
  <c r="Q1446" i="22"/>
  <c r="R1446" i="22" s="1"/>
  <c r="Q1254" i="22"/>
  <c r="R1254" i="22" s="1"/>
  <c r="Q854" i="22"/>
  <c r="R854" i="22" s="1"/>
  <c r="Q126" i="22"/>
  <c r="R126" i="22" s="1"/>
  <c r="Q2001" i="22"/>
  <c r="R2001" i="22" s="1"/>
  <c r="Q1518" i="22"/>
  <c r="R1518" i="22" s="1"/>
  <c r="Q1923" i="22"/>
  <c r="R1923" i="22" s="1"/>
  <c r="Q1643" i="22"/>
  <c r="R1643" i="22" s="1"/>
  <c r="Q217" i="22"/>
  <c r="R217" i="22" s="1"/>
  <c r="Q1921" i="22"/>
  <c r="R1921" i="22" s="1"/>
  <c r="Q1760" i="22"/>
  <c r="R1760" i="22" s="1"/>
  <c r="Q178" i="22"/>
  <c r="R178" i="22" s="1"/>
  <c r="Q687" i="22"/>
  <c r="R687" i="22" s="1"/>
  <c r="Q1811" i="22"/>
  <c r="R1811" i="22" s="1"/>
  <c r="Q790" i="22"/>
  <c r="R790" i="22" s="1"/>
  <c r="Q1323" i="22"/>
  <c r="R1323" i="22" s="1"/>
  <c r="Q483" i="22"/>
  <c r="R483" i="22" s="1"/>
  <c r="Q555" i="22"/>
  <c r="R555" i="22" s="1"/>
  <c r="Q1490" i="22"/>
  <c r="R1490" i="22" s="1"/>
  <c r="Q191" i="22"/>
  <c r="R191" i="22" s="1"/>
  <c r="Q770" i="22"/>
  <c r="R770" i="22" s="1"/>
  <c r="Q1089" i="22"/>
  <c r="R1089" i="22" s="1"/>
  <c r="Q1280" i="22"/>
  <c r="R1280" i="22" s="1"/>
  <c r="Q448" i="22"/>
  <c r="R448" i="22" s="1"/>
  <c r="Q1723" i="22"/>
  <c r="R1723" i="22" s="1"/>
  <c r="Q2233" i="22"/>
  <c r="R2233" i="22" s="1"/>
  <c r="Q843" i="22"/>
  <c r="R843" i="22" s="1"/>
  <c r="Q1175" i="22"/>
  <c r="R1175" i="22" s="1"/>
  <c r="Q2000" i="22"/>
  <c r="R2000" i="22" s="1"/>
  <c r="Q916" i="22"/>
  <c r="R916" i="22" s="1"/>
  <c r="Q1097" i="22"/>
  <c r="R1097" i="22" s="1"/>
  <c r="Q1572" i="22"/>
  <c r="R1572" i="22" s="1"/>
  <c r="Q1197" i="22"/>
  <c r="R1197" i="22" s="1"/>
  <c r="Q889" i="22"/>
  <c r="R889" i="22" s="1"/>
  <c r="Q55" i="22"/>
  <c r="R55" i="22" s="1"/>
  <c r="Q1087" i="22"/>
  <c r="R1087" i="22" s="1"/>
  <c r="Q1511" i="22"/>
  <c r="R1511" i="22" s="1"/>
  <c r="Q1287" i="22"/>
  <c r="R1287" i="22" s="1"/>
  <c r="Q2183" i="22"/>
  <c r="R2183" i="22" s="1"/>
  <c r="Q700" i="22"/>
  <c r="R700" i="22" s="1"/>
  <c r="Q571" i="22"/>
  <c r="R571" i="22" s="1"/>
  <c r="Q1095" i="22"/>
  <c r="R1095" i="22" s="1"/>
  <c r="Q1099" i="22"/>
  <c r="R1099" i="22" s="1"/>
  <c r="Q719" i="22"/>
  <c r="R719" i="22" s="1"/>
  <c r="Q962" i="22"/>
  <c r="R962" i="22" s="1"/>
  <c r="Q2228" i="22"/>
  <c r="R2228" i="22" s="1"/>
  <c r="Q1696" i="22"/>
  <c r="R1696" i="22" s="1"/>
  <c r="Q434" i="22"/>
  <c r="R434" i="22" s="1"/>
  <c r="Q189" i="22"/>
  <c r="R189" i="22" s="1"/>
  <c r="Q2059" i="22"/>
  <c r="R2059" i="22" s="1"/>
  <c r="Q233" i="22"/>
  <c r="R233" i="22" s="1"/>
  <c r="Q1335" i="22"/>
  <c r="R1335" i="22" s="1"/>
  <c r="Q1640" i="22"/>
  <c r="R1640" i="22" s="1"/>
  <c r="Q2046" i="22"/>
  <c r="R2046" i="22" s="1"/>
  <c r="Q356" i="22"/>
  <c r="R356" i="22" s="1"/>
  <c r="Q511" i="22"/>
  <c r="R511" i="22" s="1"/>
  <c r="Q1708" i="22"/>
  <c r="R1708" i="22" s="1"/>
  <c r="Q746" i="22"/>
  <c r="R746" i="22" s="1"/>
  <c r="Q961" i="22"/>
  <c r="R961" i="22" s="1"/>
  <c r="Q1443" i="22"/>
  <c r="R1443" i="22" s="1"/>
  <c r="Q928" i="22"/>
  <c r="R928" i="22" s="1"/>
  <c r="Q276" i="22"/>
  <c r="R276" i="22" s="1"/>
  <c r="Q216" i="22"/>
  <c r="R216" i="22" s="1"/>
  <c r="Q236" i="22"/>
  <c r="R236" i="22" s="1"/>
  <c r="Q1059" i="22"/>
  <c r="R1059" i="22" s="1"/>
  <c r="Q1329" i="22"/>
  <c r="R1329" i="22" s="1"/>
  <c r="Q186" i="22"/>
  <c r="R186" i="22" s="1"/>
  <c r="Q1203" i="22"/>
  <c r="R1203" i="22" s="1"/>
  <c r="Q1513" i="22"/>
  <c r="R1513" i="22" s="1"/>
  <c r="Q1630" i="22"/>
  <c r="R1630" i="22" s="1"/>
  <c r="Q1840" i="22"/>
  <c r="R1840" i="22" s="1"/>
  <c r="Q116" i="22"/>
  <c r="R116" i="22" s="1"/>
  <c r="Q2047" i="22"/>
  <c r="R2047" i="22" s="1"/>
  <c r="Q1702" i="22"/>
  <c r="R1702" i="22" s="1"/>
  <c r="Q368" i="22"/>
  <c r="R368" i="22" s="1"/>
  <c r="Q151" i="22"/>
  <c r="R151" i="22" s="1"/>
  <c r="Q935" i="22"/>
  <c r="R935" i="22" s="1"/>
  <c r="Q764" i="22"/>
  <c r="R764" i="22" s="1"/>
  <c r="Q1056" i="22"/>
  <c r="R1056" i="22" s="1"/>
  <c r="Q60" i="22"/>
  <c r="R60" i="22" s="1"/>
  <c r="Q1771" i="22"/>
  <c r="R1771" i="22" s="1"/>
  <c r="Q658" i="22"/>
  <c r="R658" i="22" s="1"/>
  <c r="Q1727" i="22"/>
  <c r="R1727" i="22" s="1"/>
  <c r="Q1279" i="22"/>
  <c r="R1279" i="22" s="1"/>
  <c r="Q775" i="22"/>
  <c r="R775" i="22" s="1"/>
  <c r="Q728" i="22"/>
  <c r="R728" i="22" s="1"/>
  <c r="Q1920" i="22"/>
  <c r="R1920" i="22" s="1"/>
  <c r="Q1411" i="22"/>
  <c r="R1411" i="22" s="1"/>
  <c r="Q828" i="22"/>
  <c r="R828" i="22" s="1"/>
  <c r="Q674" i="22"/>
  <c r="R674" i="22" s="1"/>
  <c r="Q1634" i="22"/>
  <c r="R1634" i="22" s="1"/>
  <c r="Q1354" i="22"/>
  <c r="R1354" i="22" s="1"/>
  <c r="Q137" i="22"/>
  <c r="R137" i="22" s="1"/>
  <c r="Q2125" i="22"/>
  <c r="R2125" i="22" s="1"/>
  <c r="Q655" i="22"/>
  <c r="R655" i="22" s="1"/>
  <c r="Q1243" i="22"/>
  <c r="R1243" i="22" s="1"/>
  <c r="Q827" i="22"/>
  <c r="R827" i="22" s="1"/>
  <c r="Q192" i="22"/>
  <c r="R192" i="22" s="1"/>
  <c r="Q1669" i="22"/>
  <c r="R1669" i="22" s="1"/>
  <c r="Q1360" i="22"/>
  <c r="R1360" i="22" s="1"/>
  <c r="Q140" i="22"/>
  <c r="R140" i="22" s="1"/>
  <c r="Q932" i="22"/>
  <c r="R932" i="22" s="1"/>
  <c r="Q923" i="22"/>
  <c r="R923" i="22" s="1"/>
  <c r="Q1999" i="22"/>
  <c r="R1999" i="22" s="1"/>
  <c r="Q596" i="22"/>
  <c r="R596" i="22" s="1"/>
  <c r="Q2210" i="22"/>
  <c r="R2210" i="22" s="1"/>
  <c r="Q629" i="22"/>
  <c r="R629" i="22" s="1"/>
  <c r="Q878" i="22"/>
  <c r="R878" i="22" s="1"/>
  <c r="Q1757" i="22"/>
  <c r="R1757" i="22" s="1"/>
  <c r="Q1164" i="22"/>
  <c r="R1164" i="22" s="1"/>
  <c r="Q450" i="22"/>
  <c r="R450" i="22" s="1"/>
  <c r="Q2066" i="22"/>
  <c r="R2066" i="22" s="1"/>
  <c r="Q1477" i="22"/>
  <c r="R1477" i="22" s="1"/>
  <c r="Q354" i="22"/>
  <c r="R354" i="22" s="1"/>
  <c r="Q426" i="22"/>
  <c r="R426" i="22" s="1"/>
  <c r="Q1386" i="22"/>
  <c r="R1386" i="22" s="1"/>
  <c r="Q1905" i="22"/>
  <c r="R1905" i="22" s="1"/>
  <c r="Q1667" i="22"/>
  <c r="R1667" i="22" s="1"/>
  <c r="Q488" i="22"/>
  <c r="R488" i="22" s="1"/>
  <c r="Q329" i="22"/>
  <c r="R329" i="22" s="1"/>
  <c r="Q57" i="22"/>
  <c r="R57" i="22" s="1"/>
  <c r="Q910" i="22"/>
  <c r="R910" i="22" s="1"/>
  <c r="Q91" i="22"/>
  <c r="R91" i="22" s="1"/>
  <c r="Q496" i="22"/>
  <c r="R496" i="22" s="1"/>
  <c r="Q1994" i="22"/>
  <c r="R1994" i="22" s="1"/>
  <c r="Q996" i="22"/>
  <c r="R996" i="22" s="1"/>
  <c r="Q2247" i="22"/>
  <c r="R2247" i="22" s="1"/>
  <c r="Q757" i="22"/>
  <c r="R757" i="22" s="1"/>
  <c r="Q2082" i="22"/>
  <c r="R2082" i="22" s="1"/>
  <c r="Q1377" i="22"/>
  <c r="R1377" i="22" s="1"/>
  <c r="Q1038" i="22"/>
  <c r="R1038" i="22" s="1"/>
  <c r="Q274" i="22"/>
  <c r="R274" i="22" s="1"/>
  <c r="Q1929" i="22"/>
  <c r="R1929" i="22" s="1"/>
  <c r="Q983" i="22"/>
  <c r="R983" i="22" s="1"/>
  <c r="Q1010" i="22"/>
  <c r="R1010" i="22" s="1"/>
  <c r="Q1863" i="22"/>
  <c r="R1863" i="22" s="1"/>
  <c r="Q684" i="22"/>
  <c r="R684" i="22" s="1"/>
  <c r="Q1112" i="22"/>
  <c r="R1112" i="22" s="1"/>
  <c r="Q901" i="22"/>
  <c r="R901" i="22" s="1"/>
  <c r="Q1137" i="22"/>
  <c r="R1137" i="22" s="1"/>
  <c r="Q615" i="22"/>
  <c r="R615" i="22" s="1"/>
  <c r="Q574" i="22"/>
  <c r="R574" i="22" s="1"/>
  <c r="Q301" i="22"/>
  <c r="R301" i="22" s="1"/>
  <c r="Q1526" i="22"/>
  <c r="R1526" i="22" s="1"/>
  <c r="Q1226" i="22"/>
  <c r="R1226" i="22" s="1"/>
  <c r="Q1120" i="22"/>
  <c r="R1120" i="22" s="1"/>
  <c r="Q1060" i="22"/>
  <c r="R1060" i="22" s="1"/>
  <c r="Q799" i="22"/>
  <c r="R799" i="22" s="1"/>
  <c r="Q2155" i="22"/>
  <c r="R2155" i="22" s="1"/>
  <c r="Q801" i="22"/>
  <c r="R801" i="22" s="1"/>
  <c r="Q1364" i="22"/>
  <c r="R1364" i="22" s="1"/>
  <c r="Q1594" i="22"/>
  <c r="R1594" i="22" s="1"/>
  <c r="Q1611" i="22"/>
  <c r="R1611" i="22" s="1"/>
  <c r="Q2204" i="22"/>
  <c r="R2204" i="22" s="1"/>
  <c r="Q894" i="22"/>
  <c r="R894" i="22" s="1"/>
  <c r="Q2061" i="22"/>
  <c r="R2061" i="22" s="1"/>
  <c r="Q598" i="22"/>
  <c r="R598" i="22" s="1"/>
  <c r="Q750" i="22"/>
  <c r="R750" i="22" s="1"/>
  <c r="Q207" i="22"/>
  <c r="R207" i="22" s="1"/>
  <c r="Q2078" i="22"/>
  <c r="R2078" i="22" s="1"/>
  <c r="Q1939" i="22"/>
  <c r="R1939" i="22" s="1"/>
  <c r="Q87" i="22"/>
  <c r="R87" i="22" s="1"/>
  <c r="Q994" i="22"/>
  <c r="R994" i="22" s="1"/>
  <c r="Q1567" i="22"/>
  <c r="R1567" i="22" s="1"/>
  <c r="Q2108" i="22"/>
  <c r="R2108" i="22" s="1"/>
  <c r="Q573" i="22"/>
  <c r="R573" i="22" s="1"/>
  <c r="Q308" i="22"/>
  <c r="R308" i="22" s="1"/>
  <c r="Q504" i="22"/>
  <c r="R504" i="22" s="1"/>
  <c r="Q974" i="22"/>
  <c r="R974" i="22" s="1"/>
  <c r="Q46" i="22"/>
  <c r="R46" i="22" s="1"/>
  <c r="Q740" i="22"/>
  <c r="R740" i="22" s="1"/>
  <c r="Q862" i="22"/>
  <c r="R862" i="22" s="1"/>
  <c r="Q2085" i="22"/>
  <c r="R2085" i="22" s="1"/>
  <c r="Q847" i="22"/>
  <c r="R847" i="22" s="1"/>
  <c r="Q909" i="22"/>
  <c r="R909" i="22" s="1"/>
  <c r="Q278" i="22"/>
  <c r="R278" i="22" s="1"/>
  <c r="Q197" i="22"/>
  <c r="R197" i="22" s="1"/>
  <c r="Q487" i="22"/>
  <c r="R487" i="22" s="1"/>
  <c r="Q1728" i="22"/>
  <c r="R1728" i="22" s="1"/>
  <c r="Q17" i="22"/>
  <c r="R17" i="22" s="1"/>
  <c r="Q1417" i="22"/>
  <c r="R1417" i="22" s="1"/>
  <c r="Q32" i="22"/>
  <c r="R32" i="22" s="1"/>
  <c r="Q814" i="22"/>
  <c r="R814" i="22" s="1"/>
  <c r="Q849" i="22"/>
  <c r="R849" i="22" s="1"/>
  <c r="Q877" i="22"/>
  <c r="R877" i="22" s="1"/>
  <c r="Q1101" i="22"/>
  <c r="R1101" i="22" s="1"/>
  <c r="Q2244" i="22"/>
  <c r="R2244" i="22" s="1"/>
  <c r="Q342" i="22"/>
  <c r="R342" i="22" s="1"/>
  <c r="Q1242" i="22"/>
  <c r="R1242" i="22" s="1"/>
  <c r="Q1756" i="22"/>
  <c r="R1756" i="22" s="1"/>
  <c r="Q2027" i="22"/>
  <c r="R2027" i="22" s="1"/>
  <c r="Q965" i="22"/>
  <c r="R965" i="22" s="1"/>
  <c r="Q1544" i="22"/>
  <c r="R1544" i="22" s="1"/>
  <c r="Q2147" i="22"/>
  <c r="R2147" i="22" s="1"/>
  <c r="Q803" i="22"/>
  <c r="R803" i="22" s="1"/>
  <c r="Q1682" i="22"/>
  <c r="R1682" i="22" s="1"/>
  <c r="Q948" i="22"/>
  <c r="R948" i="22" s="1"/>
  <c r="Q1934" i="22"/>
  <c r="R1934" i="22" s="1"/>
  <c r="Q468" i="22"/>
  <c r="R468" i="22" s="1"/>
  <c r="Q193" i="22"/>
  <c r="R193" i="22" s="1"/>
  <c r="Q742" i="22"/>
  <c r="R742" i="22" s="1"/>
  <c r="Q1466" i="22"/>
  <c r="R1466" i="22" s="1"/>
  <c r="Q1915" i="22"/>
  <c r="R1915" i="22" s="1"/>
  <c r="Q52" i="22"/>
  <c r="R52" i="22" s="1"/>
  <c r="Q693" i="22"/>
  <c r="R693" i="22" s="1"/>
  <c r="Q2145" i="22"/>
  <c r="R2145" i="22" s="1"/>
  <c r="Q993" i="22"/>
  <c r="R993" i="22" s="1"/>
  <c r="Q352" i="22"/>
  <c r="R352" i="22" s="1"/>
  <c r="Q1305" i="22"/>
  <c r="R1305" i="22" s="1"/>
  <c r="Q2157" i="22"/>
  <c r="R2157" i="22" s="1"/>
  <c r="Q964" i="22"/>
  <c r="R964" i="22" s="1"/>
  <c r="Q1608" i="22"/>
  <c r="R1608" i="22" s="1"/>
  <c r="Q1439" i="22"/>
  <c r="R1439" i="22" s="1"/>
  <c r="Q1710" i="22"/>
  <c r="R1710" i="22" s="1"/>
  <c r="Q864" i="22"/>
  <c r="R864" i="22" s="1"/>
  <c r="Q1291" i="22"/>
  <c r="R1291" i="22" s="1"/>
  <c r="Q1367" i="22"/>
  <c r="R1367" i="22" s="1"/>
  <c r="Q510" i="22"/>
  <c r="R510" i="22" s="1"/>
  <c r="Q1401" i="22"/>
  <c r="R1401" i="22" s="1"/>
  <c r="Q259" i="22"/>
  <c r="R259" i="22" s="1"/>
  <c r="Q1217" i="22"/>
  <c r="R1217" i="22" s="1"/>
  <c r="Q1780" i="22"/>
  <c r="R1780" i="22" s="1"/>
  <c r="Q2109" i="22"/>
  <c r="R2109" i="22" s="1"/>
  <c r="Q2073" i="22"/>
  <c r="R2073" i="22" s="1"/>
  <c r="Q2205" i="22"/>
  <c r="R2205" i="22" s="1"/>
  <c r="Q1890" i="22"/>
  <c r="R1890" i="22" s="1"/>
  <c r="Q1793" i="22"/>
  <c r="R1793" i="22" s="1"/>
  <c r="Q1561" i="22"/>
  <c r="R1561" i="22" s="1"/>
  <c r="Q1633" i="22"/>
  <c r="R1633" i="22" s="1"/>
  <c r="Q13" i="22"/>
  <c r="R13" i="22" s="1"/>
  <c r="Q1809" i="22"/>
  <c r="R1809" i="22" s="1"/>
  <c r="Q1065" i="22"/>
  <c r="R1065" i="22" s="1"/>
  <c r="Q1400" i="22"/>
  <c r="R1400" i="22" s="1"/>
  <c r="Q653" i="22"/>
  <c r="R653" i="22" s="1"/>
  <c r="Q1591" i="22"/>
  <c r="R1591" i="22" s="1"/>
  <c r="Q1741" i="22"/>
  <c r="R1741" i="22" s="1"/>
  <c r="Q1761" i="22"/>
  <c r="R1761" i="22" s="1"/>
  <c r="Q1795" i="22"/>
  <c r="R1795" i="22" s="1"/>
  <c r="Q619" i="22"/>
  <c r="R619" i="22" s="1"/>
  <c r="Q1998" i="22"/>
  <c r="R1998" i="22" s="1"/>
  <c r="Q1182" i="22"/>
  <c r="R1182" i="22" s="1"/>
  <c r="Q166" i="22"/>
  <c r="R166" i="22" s="1"/>
  <c r="Q231" i="22"/>
  <c r="R231" i="22" s="1"/>
  <c r="Q1020" i="22"/>
  <c r="R1020" i="22" s="1"/>
  <c r="Q1509" i="22"/>
  <c r="R1509" i="22" s="1"/>
  <c r="Q1777" i="22"/>
  <c r="R1777" i="22" s="1"/>
  <c r="Q1210" i="22"/>
  <c r="R1210" i="22" s="1"/>
  <c r="Q1987" i="22"/>
  <c r="R1987" i="22" s="1"/>
  <c r="Q2101" i="22"/>
  <c r="R2101" i="22" s="1"/>
  <c r="Q491" i="22"/>
  <c r="R491" i="22" s="1"/>
  <c r="Q857" i="22"/>
  <c r="R857" i="22" s="1"/>
  <c r="Q761" i="22"/>
  <c r="R761" i="22" s="1"/>
  <c r="Q1715" i="22"/>
  <c r="R1715" i="22" s="1"/>
  <c r="Q1933" i="22"/>
  <c r="R1933" i="22" s="1"/>
  <c r="Q431" i="22"/>
  <c r="R431" i="22" s="1"/>
  <c r="Q762" i="22"/>
  <c r="R762" i="22" s="1"/>
  <c r="Q1276" i="22"/>
  <c r="R1276" i="22" s="1"/>
  <c r="Q1839" i="22"/>
  <c r="R1839" i="22" s="1"/>
  <c r="Q130" i="22"/>
  <c r="R130" i="22" s="1"/>
  <c r="Q1181" i="22"/>
  <c r="R1181" i="22" s="1"/>
  <c r="Q229" i="22"/>
  <c r="R229" i="22" s="1"/>
  <c r="Q694" i="22"/>
  <c r="R694" i="22" s="1"/>
  <c r="Q474" i="22"/>
  <c r="R474" i="22" s="1"/>
  <c r="Q350" i="22"/>
  <c r="R350" i="22" s="1"/>
  <c r="Q128" i="22"/>
  <c r="R128" i="22" s="1"/>
  <c r="Q324" i="22"/>
  <c r="R324" i="22" s="1"/>
  <c r="Q1427" i="22"/>
  <c r="R1427" i="22" s="1"/>
  <c r="Q1092" i="22"/>
  <c r="R1092" i="22" s="1"/>
  <c r="Q249" i="22"/>
  <c r="R249" i="22" s="1"/>
  <c r="Q112" i="22"/>
  <c r="R112" i="22" s="1"/>
  <c r="Q1440" i="22"/>
  <c r="R1440" i="22" s="1"/>
  <c r="Q285" i="22"/>
  <c r="R285" i="22" s="1"/>
  <c r="Q519" i="22"/>
  <c r="R519" i="22" s="1"/>
  <c r="Q1922" i="22"/>
  <c r="R1922" i="22" s="1"/>
  <c r="Q627" i="22"/>
  <c r="R627" i="22" s="1"/>
  <c r="Q1937" i="22"/>
  <c r="R1937" i="22" s="1"/>
  <c r="Q2024" i="22"/>
  <c r="R2024" i="22" s="1"/>
  <c r="Q144" i="22"/>
  <c r="R144" i="22" s="1"/>
  <c r="Q525" i="22"/>
  <c r="R525" i="22" s="1"/>
  <c r="Q1219" i="22"/>
  <c r="R1219" i="22" s="1"/>
  <c r="Q1603" i="22"/>
  <c r="R1603" i="22" s="1"/>
  <c r="Q875" i="22"/>
  <c r="R875" i="22" s="1"/>
  <c r="Q1448" i="22"/>
  <c r="R1448" i="22" s="1"/>
  <c r="Q404" i="22"/>
  <c r="R404" i="22" s="1"/>
  <c r="Q785" i="22"/>
  <c r="R785" i="22" s="1"/>
  <c r="Q175" i="22"/>
  <c r="R175" i="22" s="1"/>
  <c r="Q384" i="22"/>
  <c r="R384" i="22" s="1"/>
  <c r="Q1397" i="22"/>
  <c r="R1397" i="22" s="1"/>
  <c r="Q1879" i="22"/>
  <c r="R1879" i="22" s="1"/>
  <c r="Q456" i="22"/>
  <c r="R456" i="22" s="1"/>
  <c r="Q869" i="22"/>
  <c r="R869" i="22" s="1"/>
  <c r="Q1614" i="22"/>
  <c r="R1614" i="22" s="1"/>
  <c r="Q70" i="22"/>
  <c r="R70" i="22" s="1"/>
  <c r="Q1528" i="22"/>
  <c r="R1528" i="22" s="1"/>
  <c r="Q1752" i="22"/>
  <c r="R1752" i="22" s="1"/>
  <c r="Q139" i="22"/>
  <c r="R139" i="22" s="1"/>
  <c r="Q1895" i="22"/>
  <c r="R1895" i="22" s="1"/>
  <c r="Q624" i="22"/>
  <c r="R624" i="22" s="1"/>
  <c r="Q672" i="22"/>
  <c r="R672" i="22" s="1"/>
  <c r="Q385" i="22"/>
  <c r="R385" i="22" s="1"/>
  <c r="Q1184" i="22"/>
  <c r="R1184" i="22" s="1"/>
  <c r="Q1402" i="22"/>
  <c r="R1402" i="22" s="1"/>
  <c r="Q1166" i="22"/>
  <c r="R1166" i="22" s="1"/>
  <c r="Q1926" i="22"/>
  <c r="R1926" i="22" s="1"/>
  <c r="Q275" i="22"/>
  <c r="R275" i="22" s="1"/>
  <c r="Q469" i="22"/>
  <c r="R469" i="22" s="1"/>
  <c r="Q731" i="22"/>
  <c r="R731" i="22" s="1"/>
  <c r="Q470" i="22"/>
  <c r="R470" i="22" s="1"/>
  <c r="Q264" i="22"/>
  <c r="R264" i="22" s="1"/>
  <c r="Q2232" i="22"/>
  <c r="R2232" i="22" s="1"/>
  <c r="Q550" i="22"/>
  <c r="R550" i="22" s="1"/>
  <c r="Q678" i="22"/>
  <c r="R678" i="22" s="1"/>
  <c r="Q783" i="22"/>
  <c r="R783" i="22" s="1"/>
  <c r="Q973" i="22"/>
  <c r="R973" i="22" s="1"/>
  <c r="Q248" i="22"/>
  <c r="R248" i="22" s="1"/>
  <c r="Q1246" i="22"/>
  <c r="R1246" i="22" s="1"/>
  <c r="Q1578" i="22"/>
  <c r="R1578" i="22" s="1"/>
  <c r="Q2068" i="22"/>
  <c r="R2068" i="22" s="1"/>
  <c r="Q1463" i="22"/>
  <c r="R1463" i="22" s="1"/>
  <c r="Q1222" i="22"/>
  <c r="R1222" i="22" s="1"/>
  <c r="Q485" i="22"/>
  <c r="R485" i="22" s="1"/>
  <c r="Q1176" i="22"/>
  <c r="R1176" i="22" s="1"/>
  <c r="Q1371" i="22"/>
  <c r="R1371" i="22" s="1"/>
  <c r="Q1856" i="22"/>
  <c r="R1856" i="22" s="1"/>
  <c r="Q1125" i="22"/>
  <c r="R1125" i="22" s="1"/>
  <c r="Q1269" i="22"/>
  <c r="R1269" i="22" s="1"/>
  <c r="Q1024" i="22"/>
  <c r="R1024" i="22" s="1"/>
  <c r="Q2094" i="22"/>
  <c r="R2094" i="22" s="1"/>
  <c r="Q1833" i="22"/>
  <c r="R1833" i="22" s="1"/>
  <c r="Q1936" i="22"/>
  <c r="R1936" i="22" s="1"/>
  <c r="Q1965" i="22"/>
  <c r="R1965" i="22" s="1"/>
  <c r="Q20" i="22"/>
  <c r="R20" i="22" s="1"/>
  <c r="Q2230" i="22"/>
  <c r="R2230" i="22" s="1"/>
  <c r="Q1897" i="22"/>
  <c r="R1897" i="22" s="1"/>
  <c r="Q651" i="22"/>
  <c r="R651" i="22" s="1"/>
  <c r="Q868" i="22"/>
  <c r="R868" i="22" s="1"/>
  <c r="Q1881" i="22"/>
  <c r="R1881" i="22" s="1"/>
  <c r="Q1560" i="22"/>
  <c r="R1560" i="22" s="1"/>
  <c r="Q219" i="22"/>
  <c r="R219" i="22" s="1"/>
  <c r="Q1725" i="22"/>
  <c r="R1725" i="22" s="1"/>
  <c r="Q1394" i="22"/>
  <c r="R1394" i="22" s="1"/>
  <c r="Q330" i="22"/>
  <c r="R330" i="22" s="1"/>
  <c r="Q986" i="22"/>
  <c r="R986" i="22" s="1"/>
  <c r="Q1213" i="22"/>
  <c r="R1213" i="22" s="1"/>
  <c r="Q1426" i="22"/>
  <c r="R1426" i="22" s="1"/>
  <c r="Q2138" i="22"/>
  <c r="R2138" i="22" s="1"/>
  <c r="Q617" i="22"/>
  <c r="R617" i="22" s="1"/>
  <c r="Q699" i="22"/>
  <c r="R699" i="22" s="1"/>
  <c r="Q1341" i="22"/>
  <c r="R1341" i="22" s="1"/>
  <c r="Q1113" i="22"/>
  <c r="R1113" i="22" s="1"/>
  <c r="Q432" i="22"/>
  <c r="R432" i="22" s="1"/>
  <c r="Q1918" i="22"/>
  <c r="R1918" i="22" s="1"/>
  <c r="Q1850" i="22"/>
  <c r="R1850" i="22" s="1"/>
  <c r="Q768" i="22"/>
  <c r="R768" i="22" s="1"/>
  <c r="Q1506" i="22"/>
  <c r="R1506" i="22" s="1"/>
  <c r="Q361" i="22"/>
  <c r="R361" i="22" s="1"/>
  <c r="Q1970" i="22"/>
  <c r="R1970" i="22" s="1"/>
  <c r="Q1202" i="22"/>
  <c r="R1202" i="22" s="1"/>
  <c r="Q104" i="22"/>
  <c r="R104" i="22" s="1"/>
  <c r="Q1473" i="22"/>
  <c r="R1473" i="22" s="1"/>
  <c r="Q1326" i="22"/>
  <c r="R1326" i="22" s="1"/>
  <c r="Q1845" i="22"/>
  <c r="R1845" i="22" s="1"/>
  <c r="Q683" i="22"/>
  <c r="R683" i="22" s="1"/>
  <c r="Q135" i="22"/>
  <c r="R135" i="22" s="1"/>
  <c r="Q1885" i="22"/>
  <c r="R1885" i="22" s="1"/>
  <c r="Q1844" i="22"/>
  <c r="R1844" i="22" s="1"/>
  <c r="Q228" i="22"/>
  <c r="R228" i="22" s="1"/>
  <c r="Q676" i="22"/>
  <c r="R676" i="22" s="1"/>
  <c r="Q535" i="22"/>
  <c r="R535" i="22" s="1"/>
  <c r="Q787" i="22"/>
  <c r="R787" i="22" s="1"/>
  <c r="Q1375" i="22"/>
  <c r="R1375" i="22" s="1"/>
  <c r="Q1782" i="22"/>
  <c r="R1782" i="22" s="1"/>
  <c r="Q1143" i="22"/>
  <c r="R1143" i="22" s="1"/>
  <c r="Q30" i="22"/>
  <c r="R30" i="22" s="1"/>
  <c r="Q2124" i="22"/>
  <c r="R2124" i="22" s="1"/>
  <c r="Q1293" i="22"/>
  <c r="R1293" i="22" s="1"/>
  <c r="Q283" i="22"/>
  <c r="R283" i="22" s="1"/>
  <c r="Q2165" i="22"/>
  <c r="R2165" i="22" s="1"/>
  <c r="Q1107" i="22"/>
  <c r="R1107" i="22" s="1"/>
  <c r="Q2100" i="22"/>
  <c r="R2100" i="22" s="1"/>
  <c r="Q507" i="22"/>
  <c r="R507" i="22" s="1"/>
  <c r="Q442" i="22"/>
  <c r="R442" i="22" s="1"/>
  <c r="Q1525" i="22"/>
  <c r="R1525" i="22" s="1"/>
  <c r="Q671" i="22"/>
  <c r="R671" i="22" s="1"/>
  <c r="Q1192" i="22"/>
  <c r="R1192" i="22" s="1"/>
  <c r="Q2042" i="22"/>
  <c r="R2042" i="22" s="1"/>
  <c r="Q62" i="22"/>
  <c r="R62" i="22" s="1"/>
  <c r="Q2039" i="22"/>
  <c r="R2039" i="22" s="1"/>
  <c r="Q1964" i="22"/>
  <c r="R1964" i="22" s="1"/>
  <c r="Q913" i="22"/>
  <c r="R913" i="22" s="1"/>
  <c r="Q2188" i="22"/>
  <c r="R2188" i="22" s="1"/>
  <c r="Q1524" i="22"/>
  <c r="R1524" i="22" s="1"/>
  <c r="Q955" i="22"/>
  <c r="R955" i="22" s="1"/>
  <c r="Q636" i="22"/>
  <c r="R636" i="22" s="1"/>
  <c r="Q196" i="22"/>
  <c r="R196" i="22" s="1"/>
  <c r="Q2017" i="22"/>
  <c r="R2017" i="22" s="1"/>
  <c r="Q2098" i="22"/>
  <c r="R2098" i="22" s="1"/>
  <c r="Q920" i="22"/>
  <c r="R920" i="22" s="1"/>
  <c r="Q1085" i="22"/>
  <c r="R1085" i="22" s="1"/>
  <c r="Q836" i="22"/>
  <c r="R836" i="22" s="1"/>
  <c r="Q317" i="22"/>
  <c r="R317" i="22" s="1"/>
  <c r="Q490" i="22"/>
  <c r="R490" i="22" s="1"/>
  <c r="Q1033" i="22"/>
  <c r="R1033" i="22" s="1"/>
  <c r="Q743" i="22"/>
  <c r="R743" i="22" s="1"/>
  <c r="Q2127" i="22"/>
  <c r="R2127" i="22" s="1"/>
  <c r="Q2211" i="22"/>
  <c r="R2211" i="22" s="1"/>
  <c r="Q1229" i="22"/>
  <c r="R1229" i="22" s="1"/>
  <c r="Q2060" i="22"/>
  <c r="R2060" i="22" s="1"/>
  <c r="Q924" i="22"/>
  <c r="R924" i="22" s="1"/>
  <c r="Q907" i="22"/>
  <c r="R907" i="22" s="1"/>
  <c r="Q778" i="22"/>
  <c r="R778" i="22" s="1"/>
  <c r="Q291" i="22"/>
  <c r="R291" i="22" s="1"/>
  <c r="Q40" i="22"/>
  <c r="R40" i="22" s="1"/>
  <c r="Q1699" i="22"/>
  <c r="R1699" i="22" s="1"/>
  <c r="Q1533" i="22"/>
  <c r="R1533" i="22" s="1"/>
  <c r="Q922" i="22"/>
  <c r="R922" i="22" s="1"/>
  <c r="Q1451" i="22"/>
  <c r="R1451" i="22" s="1"/>
  <c r="Q1207" i="22"/>
  <c r="R1207" i="22" s="1"/>
  <c r="Q1706" i="22"/>
  <c r="R1706" i="22" s="1"/>
  <c r="Q851" i="22"/>
  <c r="R851" i="22" s="1"/>
  <c r="Q107" i="22"/>
  <c r="R107" i="22" s="1"/>
  <c r="Q708" i="22"/>
  <c r="R708" i="22" s="1"/>
  <c r="Q1519" i="22"/>
  <c r="R1519" i="22" s="1"/>
  <c r="Q1597" i="22"/>
  <c r="R1597" i="22" s="1"/>
  <c r="Q737" i="22"/>
  <c r="R737" i="22" s="1"/>
  <c r="Q180" i="22"/>
  <c r="R180" i="22" s="1"/>
  <c r="Q2049" i="22"/>
  <c r="R2049" i="22" s="1"/>
  <c r="Q886" i="22"/>
  <c r="R886" i="22" s="1"/>
  <c r="Q394" i="22"/>
  <c r="R394" i="22" s="1"/>
  <c r="Q1109" i="22"/>
  <c r="R1109" i="22" s="1"/>
  <c r="Q223" i="22"/>
  <c r="R223" i="22" s="1"/>
  <c r="Q78" i="22"/>
  <c r="R78" i="22" s="1"/>
  <c r="Q68" i="22"/>
  <c r="R68" i="22" s="1"/>
  <c r="Q1775" i="22"/>
  <c r="R1775" i="22" s="1"/>
  <c r="Q1624" i="22"/>
  <c r="R1624" i="22" s="1"/>
  <c r="Q607" i="22"/>
  <c r="R607" i="22" s="1"/>
  <c r="Q1134" i="22"/>
  <c r="R1134" i="22" s="1"/>
  <c r="Q443" i="22"/>
  <c r="R443" i="22" s="1"/>
  <c r="Q122" i="22"/>
  <c r="R122" i="22" s="1"/>
  <c r="Q100" i="22"/>
  <c r="R100" i="22" s="1"/>
  <c r="Q1612" i="22"/>
  <c r="R1612" i="22" s="1"/>
  <c r="Q1876" i="22"/>
  <c r="R1876" i="22" s="1"/>
  <c r="Q1976" i="22"/>
  <c r="R1976" i="22" s="1"/>
  <c r="Q1142" i="22"/>
  <c r="R1142" i="22" s="1"/>
  <c r="Q286" i="22"/>
  <c r="R286" i="22" s="1"/>
  <c r="Q1564" i="22"/>
  <c r="R1564" i="22" s="1"/>
  <c r="Q1893" i="22"/>
  <c r="R1893" i="22" s="1"/>
  <c r="Q1349" i="22"/>
  <c r="R1349" i="22" s="1"/>
  <c r="Q1573" i="22"/>
  <c r="R1573" i="22" s="1"/>
  <c r="Q1084" i="22"/>
  <c r="R1084" i="22" s="1"/>
  <c r="Q1062" i="22"/>
  <c r="R1062" i="22" s="1"/>
  <c r="Q1117" i="22"/>
  <c r="R1117" i="22" s="1"/>
  <c r="Q1177" i="22"/>
  <c r="R1177" i="22" s="1"/>
  <c r="Q1545" i="22"/>
  <c r="R1545" i="22" s="1"/>
  <c r="Q1787" i="22"/>
  <c r="R1787" i="22" s="1"/>
  <c r="Q630" i="22"/>
  <c r="R630" i="22" s="1"/>
  <c r="Q1724" i="22"/>
  <c r="R1724" i="22" s="1"/>
  <c r="Q1376" i="22"/>
  <c r="R1376" i="22" s="1"/>
  <c r="Q1980" i="22"/>
  <c r="R1980" i="22" s="1"/>
  <c r="Q1690" i="22"/>
  <c r="R1690" i="22" s="1"/>
  <c r="Q1428" i="22"/>
  <c r="R1428" i="22" s="1"/>
  <c r="Q1487" i="22"/>
  <c r="R1487" i="22" s="1"/>
  <c r="Q1078" i="22"/>
  <c r="R1078" i="22" s="1"/>
  <c r="Q2149" i="22"/>
  <c r="R2149" i="22" s="1"/>
  <c r="Q1712" i="22"/>
  <c r="R1712" i="22" s="1"/>
  <c r="Q1284" i="22"/>
  <c r="R1284" i="22" s="1"/>
  <c r="Q117" i="22"/>
  <c r="R117" i="22" s="1"/>
  <c r="Q943" i="22"/>
  <c r="R943" i="22" s="1"/>
  <c r="Q1555" i="22"/>
  <c r="R1555" i="22" s="1"/>
  <c r="Q1187" i="22"/>
  <c r="R1187" i="22" s="1"/>
  <c r="Q1496" i="22"/>
  <c r="R1496" i="22" s="1"/>
  <c r="Q1913" i="22"/>
  <c r="R1913" i="22" s="1"/>
  <c r="Q1714" i="22"/>
  <c r="R1714" i="22" s="1"/>
  <c r="Q1620" i="22"/>
  <c r="R1620" i="22" s="1"/>
  <c r="Q110" i="22"/>
  <c r="R110" i="22" s="1"/>
  <c r="Q114" i="22"/>
  <c r="R114" i="22" s="1"/>
  <c r="Q2196" i="22"/>
  <c r="R2196" i="22" s="1"/>
  <c r="Q1602" i="22"/>
  <c r="R1602" i="22" s="1"/>
  <c r="Q1005" i="22"/>
  <c r="R1005" i="22" s="1"/>
  <c r="Q198" i="22"/>
  <c r="R198" i="22" s="1"/>
  <c r="Q309" i="22"/>
  <c r="R309" i="22" s="1"/>
  <c r="Q1981" i="22"/>
  <c r="R1981" i="22" s="1"/>
  <c r="Q841" i="22"/>
  <c r="R841" i="22" s="1"/>
  <c r="Q1264" i="22"/>
  <c r="R1264" i="22" s="1"/>
  <c r="Q1680" i="22"/>
  <c r="R1680" i="22" s="1"/>
  <c r="Q405" i="22"/>
  <c r="R405" i="22" s="1"/>
  <c r="Q1259" i="22"/>
  <c r="R1259" i="22" s="1"/>
  <c r="Q343" i="22"/>
  <c r="R343" i="22" s="1"/>
  <c r="Q176" i="22"/>
  <c r="R176" i="22" s="1"/>
  <c r="Q294" i="22"/>
  <c r="R294" i="22" s="1"/>
  <c r="Q221" i="22"/>
  <c r="R221" i="22" s="1"/>
  <c r="Q26" i="22"/>
  <c r="R26" i="22" s="1"/>
  <c r="Q51" i="22"/>
  <c r="R51" i="22" s="1"/>
  <c r="Q1278" i="22"/>
  <c r="R1278" i="22" s="1"/>
  <c r="Q214" i="22"/>
  <c r="R214" i="22" s="1"/>
  <c r="Q1086" i="22"/>
  <c r="R1086" i="22" s="1"/>
  <c r="Q2090" i="22"/>
  <c r="R2090" i="22" s="1"/>
  <c r="Q2116" i="22"/>
  <c r="R2116" i="22" s="1"/>
  <c r="Q2114" i="22"/>
  <c r="R2114" i="22" s="1"/>
  <c r="Q1595" i="22"/>
  <c r="R1595" i="22" s="1"/>
  <c r="Q1149" i="22"/>
  <c r="R1149" i="22" s="1"/>
  <c r="Q2175" i="22"/>
  <c r="R2175" i="22" s="1"/>
  <c r="Q1580" i="22"/>
  <c r="R1580" i="22" s="1"/>
  <c r="Q817" i="22"/>
  <c r="R817" i="22" s="1"/>
  <c r="Q400" i="22"/>
  <c r="R400" i="22" s="1"/>
  <c r="Q1108" i="22"/>
  <c r="R1108" i="22" s="1"/>
  <c r="Q1707" i="22"/>
  <c r="R1707" i="22" s="1"/>
  <c r="Q1542" i="22"/>
  <c r="R1542" i="22" s="1"/>
  <c r="Q67" i="22"/>
  <c r="R67" i="22" s="1"/>
  <c r="Q2169" i="22"/>
  <c r="R2169" i="22" s="1"/>
  <c r="Q1903" i="22"/>
  <c r="R1903" i="22" s="1"/>
  <c r="Q2151" i="22"/>
  <c r="R2151" i="22" s="1"/>
  <c r="Q2137" i="22"/>
  <c r="R2137" i="22" s="1"/>
  <c r="Q855" i="22"/>
  <c r="R855" i="22" s="1"/>
  <c r="Q557" i="22"/>
  <c r="R557" i="22" s="1"/>
  <c r="Q542" i="22"/>
  <c r="R542" i="22" s="1"/>
  <c r="Q1338" i="22"/>
  <c r="R1338" i="22" s="1"/>
  <c r="Q11" i="22"/>
  <c r="R11" i="22" s="1"/>
  <c r="Q1800" i="22"/>
  <c r="R1800" i="22" s="1"/>
  <c r="Q1235" i="22"/>
  <c r="R1235" i="22" s="1"/>
  <c r="Q1675" i="22"/>
  <c r="R1675" i="22" s="1"/>
  <c r="Q268" i="22"/>
  <c r="R268" i="22" s="1"/>
  <c r="Q2218" i="22"/>
  <c r="R2218" i="22" s="1"/>
  <c r="Q80" i="22"/>
  <c r="R80" i="22" s="1"/>
  <c r="Q1139" i="22"/>
  <c r="R1139" i="22" s="1"/>
  <c r="Q379" i="22"/>
  <c r="R379" i="22" s="1"/>
  <c r="Q1851" i="22"/>
  <c r="R1851" i="22" s="1"/>
  <c r="Q1974" i="22"/>
  <c r="R1974" i="22" s="1"/>
  <c r="Q1170" i="22"/>
  <c r="R1170" i="22" s="1"/>
  <c r="Q2006" i="22"/>
  <c r="R2006" i="22" s="1"/>
  <c r="Q670" i="22"/>
  <c r="R670" i="22" s="1"/>
  <c r="Q1385" i="22"/>
  <c r="R1385" i="22" s="1"/>
  <c r="Q403" i="22"/>
  <c r="R403" i="22" s="1"/>
  <c r="Q582" i="22"/>
  <c r="R582" i="22" s="1"/>
  <c r="Q461" i="22"/>
  <c r="R461" i="22" s="1"/>
  <c r="Q609" i="22"/>
  <c r="R609" i="22" s="1"/>
  <c r="Q682" i="22"/>
  <c r="R682" i="22" s="1"/>
  <c r="Q1052" i="22"/>
  <c r="R1052" i="22" s="1"/>
  <c r="Q1486" i="22"/>
  <c r="R1486" i="22" s="1"/>
  <c r="Q1810" i="22"/>
  <c r="R1810" i="22" s="1"/>
  <c r="Q1871" i="22"/>
  <c r="R1871" i="22" s="1"/>
  <c r="Q957" i="22"/>
  <c r="R957" i="22" s="1"/>
  <c r="Q921" i="22"/>
  <c r="R921" i="22" s="1"/>
  <c r="Q240" i="22"/>
  <c r="R240" i="22" s="1"/>
  <c r="Q2133" i="22"/>
  <c r="R2133" i="22" s="1"/>
  <c r="Q870" i="22"/>
  <c r="R870" i="22" s="1"/>
  <c r="Q810" i="22"/>
  <c r="R810" i="22" s="1"/>
  <c r="Q2140" i="22"/>
  <c r="R2140" i="22" s="1"/>
  <c r="Q1048" i="22"/>
  <c r="R1048" i="22" s="1"/>
  <c r="Q18" i="22"/>
  <c r="R18" i="22" s="1"/>
  <c r="Q1421" i="22"/>
  <c r="R1421" i="22" s="1"/>
  <c r="Q305" i="22"/>
  <c r="R305" i="22" s="1"/>
  <c r="Q1016" i="22"/>
  <c r="R1016" i="22" s="1"/>
  <c r="Q560" i="22"/>
  <c r="R560" i="22" s="1"/>
  <c r="Q335" i="22"/>
  <c r="R335" i="22" s="1"/>
  <c r="Q518" i="22"/>
  <c r="R518" i="22" s="1"/>
  <c r="Q300" i="22"/>
  <c r="R300" i="22" s="1"/>
  <c r="Q1174" i="22"/>
  <c r="R1174" i="22" s="1"/>
  <c r="Q1383" i="22"/>
  <c r="R1383" i="22" s="1"/>
  <c r="Q1146" i="22"/>
  <c r="R1146" i="22" s="1"/>
  <c r="Q1553" i="22"/>
  <c r="R1553" i="22" s="1"/>
  <c r="Q568" i="22"/>
  <c r="R568" i="22" s="1"/>
  <c r="Q2102" i="22"/>
  <c r="R2102" i="22" s="1"/>
  <c r="Q1076" i="22"/>
  <c r="R1076" i="22" s="1"/>
  <c r="Q794" i="22"/>
  <c r="R794" i="22" s="1"/>
  <c r="Q367" i="22"/>
  <c r="R367" i="22" s="1"/>
  <c r="Q759" i="22"/>
  <c r="R759" i="22" s="1"/>
  <c r="Q113" i="22"/>
  <c r="R113" i="22" s="1"/>
  <c r="Q748" i="22"/>
  <c r="R748" i="22" s="1"/>
  <c r="Q435" i="22"/>
  <c r="R435" i="22" s="1"/>
  <c r="Q1748" i="22"/>
  <c r="R1748" i="22" s="1"/>
  <c r="Q967" i="22"/>
  <c r="R967" i="22" s="1"/>
  <c r="Q466" i="22"/>
  <c r="R466" i="22" s="1"/>
  <c r="Q1169" i="22"/>
  <c r="R1169" i="22" s="1"/>
  <c r="Q2131" i="22"/>
  <c r="R2131" i="22" s="1"/>
  <c r="Q421" i="22"/>
  <c r="R421" i="22" s="1"/>
  <c r="Q612" i="22"/>
  <c r="R612" i="22" s="1"/>
  <c r="Q1943" i="22"/>
  <c r="R1943" i="22" s="1"/>
  <c r="Q1358" i="22"/>
  <c r="R1358" i="22" s="1"/>
  <c r="Q716" i="22"/>
  <c r="R716" i="22" s="1"/>
  <c r="Q123" i="22"/>
  <c r="R123" i="22" s="1"/>
  <c r="Q1001" i="22"/>
  <c r="R1001" i="22" s="1"/>
  <c r="Q1830" i="22"/>
  <c r="R1830" i="22" s="1"/>
  <c r="Q1438" i="22"/>
  <c r="R1438" i="22" s="1"/>
  <c r="Q2160" i="22"/>
  <c r="R2160" i="22" s="1"/>
  <c r="Q382" i="22"/>
  <c r="R382" i="22" s="1"/>
  <c r="Q2171" i="22"/>
  <c r="R2171" i="22" s="1"/>
  <c r="Q1257" i="22"/>
  <c r="R1257" i="22" s="1"/>
  <c r="Q990" i="22"/>
  <c r="R990" i="22" s="1"/>
  <c r="Q2152" i="22"/>
  <c r="R2152" i="22" s="1"/>
  <c r="Q976" i="22"/>
  <c r="R976" i="22" s="1"/>
  <c r="Q897" i="22"/>
  <c r="R897" i="22" s="1"/>
  <c r="Q595" i="22"/>
  <c r="R595" i="22" s="1"/>
  <c r="Q2182" i="22"/>
  <c r="R2182" i="22" s="1"/>
  <c r="Q569" i="22"/>
  <c r="R569" i="22" s="1"/>
  <c r="Q1928" i="22"/>
  <c r="R1928" i="22" s="1"/>
  <c r="Q1295" i="22"/>
  <c r="R1295" i="22" s="1"/>
  <c r="Q1249" i="22"/>
  <c r="R1249" i="22" s="1"/>
  <c r="Q2110" i="22"/>
  <c r="R2110" i="22" s="1"/>
  <c r="Q614" i="22"/>
  <c r="R614" i="22" s="1"/>
  <c r="Q1362" i="22"/>
  <c r="R1362" i="22" s="1"/>
  <c r="Q2054" i="22"/>
  <c r="R2054" i="22" s="1"/>
  <c r="Q823" i="22"/>
  <c r="R823" i="22" s="1"/>
  <c r="Q145" i="22"/>
  <c r="R145" i="22" s="1"/>
  <c r="Q589" i="22"/>
  <c r="R589" i="22" s="1"/>
  <c r="Q900" i="22"/>
  <c r="R900" i="22" s="1"/>
  <c r="Q1638" i="22"/>
  <c r="R1638" i="22" s="1"/>
  <c r="Q182" i="22"/>
  <c r="R182" i="22" s="1"/>
  <c r="Q1901" i="22"/>
  <c r="R1901" i="22" s="1"/>
  <c r="Q1872" i="22"/>
  <c r="R1872" i="22" s="1"/>
  <c r="Q1374" i="22"/>
  <c r="R1374" i="22" s="1"/>
  <c r="Q2159" i="22"/>
  <c r="R2159" i="22" s="1"/>
  <c r="Q118" i="22"/>
  <c r="R118" i="22" s="1"/>
  <c r="Q1353" i="22"/>
  <c r="R1353" i="22" s="1"/>
  <c r="Q2207" i="22"/>
  <c r="R2207" i="22" s="1"/>
  <c r="Q811" i="22"/>
  <c r="R811" i="22" s="1"/>
  <c r="Q1754" i="22"/>
  <c r="R1754" i="22" s="1"/>
  <c r="Q2065" i="22"/>
  <c r="R2065" i="22" s="1"/>
  <c r="Q1004" i="22"/>
  <c r="R1004" i="22" s="1"/>
  <c r="Q1057" i="22"/>
  <c r="R1057" i="22" s="1"/>
  <c r="Q246" i="22"/>
  <c r="R246" i="22" s="1"/>
  <c r="Q84" i="22"/>
  <c r="R84" i="22" s="1"/>
  <c r="Q1352" i="22"/>
  <c r="R1352" i="22" s="1"/>
  <c r="Q1080" i="22"/>
  <c r="R1080" i="22" s="1"/>
  <c r="Q545" i="22"/>
  <c r="R545" i="22" s="1"/>
  <c r="Q1941" i="22"/>
  <c r="R1941" i="22" s="1"/>
  <c r="Q865" i="22"/>
  <c r="R865" i="22" s="1"/>
  <c r="Q1779" i="22"/>
  <c r="R1779" i="22" s="1"/>
  <c r="Q302" i="22"/>
  <c r="R302" i="22" s="1"/>
  <c r="Q727" i="22"/>
  <c r="R727" i="22" s="1"/>
  <c r="Q867" i="22"/>
  <c r="R867" i="22" s="1"/>
  <c r="Q1742" i="22"/>
  <c r="R1742" i="22" s="1"/>
  <c r="Q1260" i="22"/>
  <c r="R1260" i="22" s="1"/>
  <c r="Q170" i="22"/>
  <c r="R170" i="22" s="1"/>
  <c r="Q1488" i="22"/>
  <c r="R1488" i="22" s="1"/>
  <c r="Q74" i="22"/>
  <c r="R74" i="22" s="1"/>
  <c r="Q1425" i="22"/>
  <c r="R1425" i="22" s="1"/>
  <c r="Q295" i="22"/>
  <c r="R295" i="22" s="1"/>
  <c r="Q1165" i="22"/>
  <c r="R1165" i="22" s="1"/>
  <c r="Q35" i="22"/>
  <c r="R35" i="22" s="1"/>
  <c r="Q1441" i="22"/>
  <c r="R1441" i="22" s="1"/>
  <c r="Q2130" i="22"/>
  <c r="R2130" i="22" s="1"/>
  <c r="Q454" i="22"/>
  <c r="R454" i="22" s="1"/>
  <c r="Q925" i="22"/>
  <c r="R925" i="22" s="1"/>
  <c r="Q380" i="22"/>
  <c r="R380" i="22" s="1"/>
  <c r="Q1617" i="22"/>
  <c r="R1617" i="22" s="1"/>
  <c r="Q138" i="22"/>
  <c r="R138" i="22" s="1"/>
  <c r="Q307" i="22"/>
  <c r="R307" i="22" s="1"/>
  <c r="Q637" i="22"/>
  <c r="R637" i="22" s="1"/>
  <c r="Q1288" i="22"/>
  <c r="R1288" i="22" s="1"/>
  <c r="Q1717" i="22"/>
  <c r="R1717" i="22" s="1"/>
  <c r="Q406" i="22"/>
  <c r="R406" i="22" s="1"/>
  <c r="Q303" i="22"/>
  <c r="R303" i="22" s="1"/>
  <c r="Q1320" i="22"/>
  <c r="R1320" i="22" s="1"/>
  <c r="Q1152" i="22"/>
  <c r="R1152" i="22" s="1"/>
  <c r="Q915" i="22"/>
  <c r="R915" i="22" s="1"/>
  <c r="Q1454" i="22"/>
  <c r="R1454" i="22" s="1"/>
  <c r="Q1961" i="22"/>
  <c r="R1961" i="22" s="1"/>
  <c r="Q570" i="22"/>
  <c r="R570" i="22" s="1"/>
  <c r="Q121" i="22"/>
  <c r="R121" i="22" s="1"/>
  <c r="Q417" i="22"/>
  <c r="R417" i="22" s="1"/>
  <c r="Q820" i="22"/>
  <c r="R820" i="22" s="1"/>
  <c r="Q1002" i="22"/>
  <c r="R1002" i="22" s="1"/>
  <c r="Q707" i="22"/>
  <c r="R707" i="22" s="1"/>
  <c r="Q14" i="22"/>
  <c r="R14" i="22" s="1"/>
  <c r="Q1214" i="22"/>
  <c r="R1214" i="22" s="1"/>
  <c r="Q2104" i="22"/>
  <c r="R2104" i="22" s="1"/>
  <c r="Q1947" i="22"/>
  <c r="R1947" i="22" s="1"/>
  <c r="Q1993" i="22"/>
  <c r="R1993" i="22" s="1"/>
  <c r="Q445" i="22"/>
  <c r="R445" i="22" s="1"/>
  <c r="Q1523" i="22"/>
  <c r="R1523" i="22" s="1"/>
  <c r="Q718" i="22"/>
  <c r="R718" i="22" s="1"/>
  <c r="Q1096" i="22"/>
  <c r="R1096" i="22" s="1"/>
  <c r="Q1566" i="22"/>
  <c r="R1566" i="22" s="1"/>
  <c r="Q600" i="22"/>
  <c r="R600" i="22" s="1"/>
  <c r="Q1828" i="22"/>
  <c r="R1828" i="22" s="1"/>
  <c r="Q459" i="22"/>
  <c r="R459" i="22" s="1"/>
  <c r="Q1327" i="22"/>
  <c r="R1327" i="22" s="1"/>
  <c r="Q250" i="22"/>
  <c r="R250" i="22" s="1"/>
  <c r="Q1399" i="22"/>
  <c r="R1399" i="22" s="1"/>
  <c r="Q2041" i="22"/>
  <c r="R2041" i="22" s="1"/>
  <c r="Q798" i="22"/>
  <c r="R798" i="22" s="1"/>
  <c r="Q1026" i="22"/>
  <c r="R1026" i="22" s="1"/>
  <c r="Q500" i="22"/>
  <c r="R500" i="22" s="1"/>
  <c r="Q1415" i="22"/>
  <c r="R1415" i="22" s="1"/>
  <c r="Q2250" i="22"/>
  <c r="R2250" i="22" s="1"/>
  <c r="Q1193" i="22"/>
  <c r="R1193" i="22" s="1"/>
  <c r="Q946" i="22"/>
  <c r="R946" i="22" s="1"/>
  <c r="Q1765" i="22"/>
  <c r="R1765" i="22" s="1"/>
  <c r="Q1302" i="22"/>
  <c r="R1302" i="22" s="1"/>
  <c r="Q549" i="22"/>
  <c r="R549" i="22" s="1"/>
  <c r="Q2195" i="22"/>
  <c r="R2195" i="22" s="1"/>
  <c r="Q1632" i="22"/>
  <c r="R1632" i="22" s="1"/>
  <c r="Q685" i="22"/>
  <c r="R685" i="22" s="1"/>
  <c r="Q41" i="22"/>
  <c r="R41" i="22" s="1"/>
  <c r="Q1948" i="22"/>
  <c r="R1948" i="22" s="1"/>
  <c r="Q937" i="22"/>
  <c r="R937" i="22" s="1"/>
  <c r="Q2201" i="22"/>
  <c r="R2201" i="22" s="1"/>
  <c r="Q1493" i="22"/>
  <c r="R1493" i="22" s="1"/>
  <c r="Q721" i="22"/>
  <c r="R721" i="22" s="1"/>
  <c r="Q738" i="22"/>
  <c r="R738" i="22" s="1"/>
  <c r="Q1158" i="22"/>
  <c r="R1158" i="22" s="1"/>
  <c r="Q1398" i="22"/>
  <c r="R1398" i="22" s="1"/>
  <c r="Q261" i="22"/>
  <c r="R261" i="22" s="1"/>
  <c r="Q92" i="22"/>
  <c r="R92" i="22" s="1"/>
  <c r="Q174" i="22"/>
  <c r="R174" i="22" s="1"/>
  <c r="Q90" i="22"/>
  <c r="R90" i="22" s="1"/>
  <c r="Q1665" i="22"/>
  <c r="R1665" i="22" s="1"/>
  <c r="Q2113" i="22"/>
  <c r="R2113" i="22" s="1"/>
  <c r="Q1274" i="22"/>
  <c r="R1274" i="22" s="1"/>
  <c r="Q1563" i="22"/>
  <c r="R1563" i="22" s="1"/>
  <c r="Q516" i="22"/>
  <c r="R516" i="22" s="1"/>
  <c r="Q561" i="22"/>
  <c r="R561" i="22" s="1"/>
  <c r="Q947" i="22"/>
  <c r="R947" i="22" s="1"/>
  <c r="Q1324" i="22"/>
  <c r="R1324" i="22" s="1"/>
  <c r="Q2003" i="22"/>
  <c r="R2003" i="22" s="1"/>
  <c r="Q2121" i="22"/>
  <c r="R2121" i="22" s="1"/>
  <c r="Q273" i="22"/>
  <c r="R273" i="22" s="1"/>
  <c r="Q1074" i="22"/>
  <c r="R1074" i="22" s="1"/>
  <c r="Q1011" i="22"/>
  <c r="R1011" i="22" s="1"/>
  <c r="Q758" i="22"/>
  <c r="R758" i="22" s="1"/>
  <c r="Q739" i="22"/>
  <c r="R739" i="22" s="1"/>
  <c r="Q668" i="22"/>
  <c r="R668" i="22" s="1"/>
  <c r="Q1359" i="22"/>
  <c r="R1359" i="22" s="1"/>
  <c r="Q1460" i="22"/>
  <c r="R1460" i="22" s="1"/>
  <c r="Q2234" i="22"/>
  <c r="R2234" i="22" s="1"/>
  <c r="Q2111" i="22"/>
  <c r="R2111" i="22" s="1"/>
  <c r="Q1366" i="22"/>
  <c r="R1366" i="22" s="1"/>
  <c r="Q1328" i="22"/>
  <c r="R1328" i="22" s="1"/>
  <c r="Q1467" i="22"/>
  <c r="R1467" i="22" s="1"/>
  <c r="Q904" i="22"/>
  <c r="R904" i="22" s="1"/>
  <c r="Q586" i="22"/>
  <c r="R586" i="22" s="1"/>
  <c r="Q940" i="22"/>
  <c r="R940" i="22" s="1"/>
  <c r="Q529" i="22"/>
  <c r="R529" i="22" s="1"/>
  <c r="Q1960" i="22"/>
  <c r="R1960" i="22" s="1"/>
  <c r="Q1575" i="22"/>
  <c r="R1575" i="22" s="1"/>
  <c r="Q618" i="22"/>
  <c r="R618" i="22" s="1"/>
  <c r="Q2180" i="22"/>
  <c r="R2180" i="22" s="1"/>
  <c r="Q1050" i="22"/>
  <c r="R1050" i="22" s="1"/>
  <c r="Q2088" i="22"/>
  <c r="R2088" i="22" s="1"/>
  <c r="Q1565" i="22"/>
  <c r="R1565" i="22" s="1"/>
  <c r="Q1854" i="22"/>
  <c r="R1854" i="22" s="1"/>
  <c r="Q2172" i="22"/>
  <c r="R2172" i="22" s="1"/>
  <c r="Q1330" i="22"/>
  <c r="R1330" i="22" s="1"/>
  <c r="Q1887" i="22"/>
  <c r="R1887" i="22" s="1"/>
  <c r="Q1245" i="22"/>
  <c r="R1245" i="22" s="1"/>
  <c r="Q1157" i="22"/>
  <c r="R1157" i="22" s="1"/>
  <c r="Q1992" i="22"/>
  <c r="R1992" i="22" s="1"/>
  <c r="Q1917" i="22"/>
  <c r="R1917" i="22" s="1"/>
  <c r="Q1656" i="22"/>
  <c r="R1656" i="22" s="1"/>
  <c r="Q1027" i="22"/>
  <c r="R1027" i="22" s="1"/>
  <c r="Q1160" i="22"/>
  <c r="R1160" i="22" s="1"/>
  <c r="Q423" i="22"/>
  <c r="R423" i="22" s="1"/>
  <c r="Q155" i="22"/>
  <c r="R155" i="22" s="1"/>
  <c r="Q1019" i="22"/>
  <c r="R1019" i="22" s="1"/>
  <c r="Q2126" i="22"/>
  <c r="R2126" i="22" s="1"/>
  <c r="Q1368" i="22"/>
  <c r="R1368" i="22" s="1"/>
  <c r="Q679" i="22"/>
  <c r="R679" i="22" s="1"/>
  <c r="Q1599" i="22"/>
  <c r="R1599" i="22" s="1"/>
  <c r="Q245" i="22"/>
  <c r="R245" i="22" s="1"/>
  <c r="Q321" i="22"/>
  <c r="R321" i="22" s="1"/>
  <c r="Q1268" i="22"/>
  <c r="R1268" i="22" s="1"/>
  <c r="Q462" i="22"/>
  <c r="R462" i="22" s="1"/>
  <c r="Q2249" i="22"/>
  <c r="R2249" i="22" s="1"/>
  <c r="Q199" i="22"/>
  <c r="R199" i="22" s="1"/>
  <c r="Q1363" i="22"/>
  <c r="R1363" i="22" s="1"/>
  <c r="Q1907" i="22"/>
  <c r="R1907" i="22" s="1"/>
  <c r="Q2122" i="22"/>
  <c r="R2122" i="22" s="1"/>
  <c r="Q1973" i="22"/>
  <c r="R1973" i="22" s="1"/>
  <c r="Q1721" i="22"/>
  <c r="R1721" i="22" s="1"/>
  <c r="Q657" i="22"/>
  <c r="R657" i="22" s="1"/>
  <c r="Q927" i="22"/>
  <c r="R927" i="22" s="1"/>
  <c r="Q1408" i="22"/>
  <c r="R1408" i="22" s="1"/>
  <c r="Q2064" i="22"/>
  <c r="R2064" i="22" s="1"/>
  <c r="Q752" i="22"/>
  <c r="R752" i="22" s="1"/>
  <c r="Q1512" i="22"/>
  <c r="R1512" i="22" s="1"/>
  <c r="Q1418" i="22"/>
  <c r="R1418" i="22" s="1"/>
  <c r="Q1766" i="22"/>
  <c r="R1766" i="22" s="1"/>
  <c r="Q844" i="22"/>
  <c r="R844" i="22" s="1"/>
  <c r="Q1357" i="22"/>
  <c r="R1357" i="22" s="1"/>
  <c r="Q998" i="22"/>
  <c r="R998" i="22" s="1"/>
  <c r="Q1731" i="22"/>
  <c r="R1731" i="22" s="1"/>
  <c r="Q1453" i="22"/>
  <c r="R1453" i="22" s="1"/>
  <c r="Q1688" i="22"/>
  <c r="R1688" i="22" s="1"/>
  <c r="Q720" i="22"/>
  <c r="R720" i="22" s="1"/>
  <c r="Q1951" i="22"/>
  <c r="R1951" i="22" s="1"/>
  <c r="Q1802" i="22"/>
  <c r="R1802" i="22" s="1"/>
  <c r="Q1351" i="22"/>
  <c r="R1351" i="22" s="1"/>
  <c r="Q1228" i="22"/>
  <c r="R1228" i="22" s="1"/>
  <c r="Q997" i="22"/>
  <c r="R997" i="22" s="1"/>
  <c r="Q514" i="22"/>
  <c r="R514" i="22" s="1"/>
  <c r="Q2037" i="22"/>
  <c r="R2037" i="22" s="1"/>
  <c r="Q1552" i="22"/>
  <c r="R1552" i="22" s="1"/>
  <c r="Q604" i="22"/>
  <c r="R604" i="22" s="1"/>
  <c r="Q1121" i="22"/>
  <c r="R1121" i="22" s="1"/>
  <c r="Q611" i="22"/>
  <c r="R611" i="22" s="1"/>
  <c r="Q341" i="22"/>
  <c r="R341" i="22" s="1"/>
  <c r="Q205" i="22"/>
  <c r="R205" i="22" s="1"/>
  <c r="Q2146" i="22"/>
  <c r="R2146" i="22" s="1"/>
  <c r="Q583" i="22"/>
  <c r="R583" i="22" s="1"/>
  <c r="Q105" i="22"/>
  <c r="R105" i="22" s="1"/>
  <c r="Q1063" i="22"/>
  <c r="R1063" i="22" s="1"/>
  <c r="Q209" i="22"/>
  <c r="R209" i="22" s="1"/>
  <c r="Q2220" i="22"/>
  <c r="R2220" i="22" s="1"/>
  <c r="Q541" i="22"/>
  <c r="R541" i="22" s="1"/>
  <c r="Q203" i="22"/>
  <c r="R203" i="22" s="1"/>
  <c r="Q960" i="22"/>
  <c r="R960" i="22" s="1"/>
  <c r="Q1091" i="22"/>
  <c r="R1091" i="22" s="1"/>
  <c r="Q991" i="22"/>
  <c r="R991" i="22" s="1"/>
  <c r="Q945" i="22"/>
  <c r="R945" i="22" s="1"/>
  <c r="Q984" i="22"/>
  <c r="R984" i="22" s="1"/>
  <c r="Q215" i="22"/>
  <c r="R215" i="22" s="1"/>
  <c r="Q902" i="22"/>
  <c r="R902" i="22" s="1"/>
  <c r="Q28" i="22"/>
  <c r="R28" i="22" s="1"/>
  <c r="Q206" i="22"/>
  <c r="R206" i="22" s="1"/>
  <c r="Q717" i="22"/>
  <c r="R717" i="22" s="1"/>
  <c r="Q2212" i="22"/>
  <c r="R2212" i="22" s="1"/>
  <c r="Q523" i="22"/>
  <c r="R523" i="22" s="1"/>
  <c r="Q1515" i="22"/>
  <c r="R1515" i="22" s="1"/>
  <c r="Q1711" i="22"/>
  <c r="R1711" i="22" s="1"/>
  <c r="Q987" i="22"/>
  <c r="R987" i="22" s="1"/>
  <c r="Q773" i="22"/>
  <c r="R773" i="22" s="1"/>
  <c r="Q1389" i="22"/>
  <c r="R1389" i="22" s="1"/>
  <c r="Q698" i="22"/>
  <c r="R698" i="22" s="1"/>
  <c r="Q2186" i="22"/>
  <c r="R2186" i="22" s="1"/>
  <c r="Q430" i="22"/>
  <c r="R430" i="22" s="1"/>
  <c r="Q1111" i="22"/>
  <c r="R1111" i="22" s="1"/>
  <c r="Q370" i="22"/>
  <c r="R370" i="22" s="1"/>
  <c r="Q822" i="22"/>
  <c r="R822" i="22" s="1"/>
  <c r="Q1147" i="22"/>
  <c r="R1147" i="22" s="1"/>
  <c r="Q2097" i="22"/>
  <c r="R2097" i="22" s="1"/>
  <c r="Q56" i="22"/>
  <c r="R56" i="22" s="1"/>
  <c r="Q1729" i="22"/>
  <c r="R1729" i="22" s="1"/>
  <c r="Q628" i="22"/>
  <c r="R628" i="22" s="1"/>
  <c r="Q1043" i="22"/>
  <c r="R1043" i="22" s="1"/>
  <c r="Q1265" i="22"/>
  <c r="R1265" i="22" s="1"/>
  <c r="Q1128" i="22"/>
  <c r="R1128" i="22" s="1"/>
  <c r="Q499" i="22"/>
  <c r="R499" i="22" s="1"/>
  <c r="Q260" i="22"/>
  <c r="R260" i="22" s="1"/>
  <c r="Q2217" i="22"/>
  <c r="R2217" i="22" s="1"/>
  <c r="Q212" i="22"/>
  <c r="R212" i="22" s="1"/>
  <c r="Q706" i="22"/>
  <c r="R706" i="22" s="1"/>
  <c r="Q396" i="22"/>
  <c r="R396" i="22" s="1"/>
  <c r="Q594" i="22"/>
  <c r="R594" i="22" s="1"/>
  <c r="Q2187" i="22"/>
  <c r="R2187" i="22" s="1"/>
  <c r="Q969" i="22"/>
  <c r="R969" i="22" s="1"/>
  <c r="Q1541" i="22"/>
  <c r="R1541" i="22" s="1"/>
  <c r="Q1037" i="22"/>
  <c r="R1037" i="22" s="1"/>
  <c r="Q650" i="22"/>
  <c r="R650" i="22" s="1"/>
  <c r="Q1592" i="22"/>
  <c r="R1592" i="22" s="1"/>
  <c r="Q1823" i="22"/>
  <c r="R1823" i="22" s="1"/>
  <c r="Q1404" i="22"/>
  <c r="R1404" i="22" s="1"/>
  <c r="Q1009" i="22"/>
  <c r="R1009" i="22" s="1"/>
  <c r="Q1047" i="22"/>
  <c r="R1047" i="22" s="1"/>
  <c r="Q1647" i="22"/>
  <c r="R1647" i="22" s="1"/>
  <c r="Q1129" i="22"/>
  <c r="R1129" i="22" s="1"/>
  <c r="Q1433" i="22"/>
  <c r="R1433" i="22" s="1"/>
  <c r="Q1747" i="22"/>
  <c r="R1747" i="22" s="1"/>
  <c r="Q873" i="22"/>
  <c r="R873" i="22" s="1"/>
  <c r="Q1424" i="22"/>
  <c r="R1424" i="22" s="1"/>
  <c r="Q839" i="22"/>
  <c r="R839" i="22" s="1"/>
  <c r="Q1971" i="22"/>
  <c r="R1971" i="22" s="1"/>
  <c r="Q1593" i="22"/>
  <c r="R1593" i="22" s="1"/>
  <c r="Q1670" i="22"/>
  <c r="R1670" i="22" s="1"/>
  <c r="Q2142" i="22"/>
  <c r="R2142" i="22" s="1"/>
  <c r="Q2005" i="22"/>
  <c r="R2005" i="22" s="1"/>
  <c r="Q224" i="22"/>
  <c r="R224" i="22" s="1"/>
  <c r="Q575" i="22"/>
  <c r="R575" i="22" s="1"/>
  <c r="Q2252" i="22"/>
  <c r="R2252" i="22" s="1"/>
  <c r="Q146" i="22"/>
  <c r="R146" i="22" s="1"/>
  <c r="Q1012" i="22"/>
  <c r="R1012" i="22" s="1"/>
  <c r="Q1732" i="22"/>
  <c r="R1732" i="22" s="1"/>
  <c r="Q1813" i="22"/>
  <c r="R1813" i="22" s="1"/>
  <c r="Q2170" i="22"/>
  <c r="R2170" i="22" s="1"/>
  <c r="Q323" i="22"/>
  <c r="R323" i="22" s="1"/>
  <c r="Q440" i="22"/>
  <c r="R440" i="22" s="1"/>
  <c r="Q292" i="22"/>
  <c r="R292" i="22" s="1"/>
  <c r="Q551" i="22"/>
  <c r="R551" i="22" s="1"/>
  <c r="Q1380" i="22"/>
  <c r="R1380" i="22" s="1"/>
  <c r="Q422" i="22"/>
  <c r="R422" i="22" s="1"/>
  <c r="Q1459" i="22"/>
  <c r="R1459" i="22" s="1"/>
  <c r="Q1081" i="22"/>
  <c r="R1081" i="22" s="1"/>
  <c r="Q1090" i="22"/>
  <c r="R1090" i="22" s="1"/>
  <c r="Q1549" i="22"/>
  <c r="R1549" i="22" s="1"/>
  <c r="Q906" i="22"/>
  <c r="R906" i="22" s="1"/>
  <c r="Q1325" i="22"/>
  <c r="R1325" i="22" s="1"/>
  <c r="Q709" i="22"/>
  <c r="R709" i="22" s="1"/>
  <c r="Q1996" i="22"/>
  <c r="R1996" i="22" s="1"/>
  <c r="Q1636" i="22"/>
  <c r="R1636" i="22" s="1"/>
  <c r="Q631" i="22"/>
  <c r="R631" i="22" s="1"/>
  <c r="Q1331" i="22"/>
  <c r="R1331" i="22" s="1"/>
  <c r="Q1848" i="22"/>
  <c r="R1848" i="22" s="1"/>
  <c r="Q2168" i="22"/>
  <c r="R2168" i="22" s="1"/>
  <c r="Q1258" i="22"/>
  <c r="R1258" i="22" s="1"/>
  <c r="Q1531" i="22"/>
  <c r="R1531" i="22" s="1"/>
  <c r="Q2240" i="22"/>
  <c r="R2240" i="22" s="1"/>
  <c r="Q1570" i="22"/>
  <c r="R1570" i="22" s="1"/>
  <c r="Q1483" i="22"/>
  <c r="R1483" i="22" s="1"/>
  <c r="Q168" i="22"/>
  <c r="R168" i="22" s="1"/>
  <c r="Q988" i="22"/>
  <c r="R988" i="22" s="1"/>
  <c r="Q338" i="22"/>
  <c r="R338" i="22" s="1"/>
  <c r="Q1837" i="22"/>
  <c r="R1837" i="22" s="1"/>
  <c r="Q455" i="22"/>
  <c r="R455" i="22" s="1"/>
  <c r="Q65" i="22"/>
  <c r="R65" i="22" s="1"/>
  <c r="Q194" i="22"/>
  <c r="R194" i="22" s="1"/>
  <c r="Q1361" i="22"/>
  <c r="R1361" i="22" s="1"/>
  <c r="Q2242" i="22"/>
  <c r="R2242" i="22" s="1"/>
  <c r="Q320" i="22"/>
  <c r="R320" i="22" s="1"/>
  <c r="Q859" i="22"/>
  <c r="R859" i="22" s="1"/>
  <c r="Q1931" i="22"/>
  <c r="R1931" i="22" s="1"/>
  <c r="Q42" i="22"/>
  <c r="R42" i="22" s="1"/>
  <c r="Q1764" i="22"/>
  <c r="R1764" i="22" s="1"/>
  <c r="Q1803" i="22"/>
  <c r="R1803" i="22" s="1"/>
  <c r="Q934" i="22"/>
  <c r="R934" i="22" s="1"/>
  <c r="Q1709" i="22"/>
  <c r="R1709" i="22" s="1"/>
  <c r="Q1119" i="22"/>
  <c r="R1119" i="22" s="1"/>
  <c r="Q616" i="22"/>
  <c r="R616" i="22" s="1"/>
  <c r="Q1332" i="22"/>
  <c r="R1332" i="22" s="1"/>
  <c r="Q1215" i="22"/>
  <c r="R1215" i="22" s="1"/>
  <c r="Q1583" i="22"/>
  <c r="R1583" i="22" s="1"/>
  <c r="Q1540" i="22"/>
  <c r="R1540" i="22" s="1"/>
  <c r="Q36" i="22"/>
  <c r="R36" i="22" s="1"/>
  <c r="Q1559" i="22"/>
  <c r="R1559" i="22" s="1"/>
  <c r="Q1668" i="22"/>
  <c r="R1668" i="22" s="1"/>
  <c r="Q441" i="22"/>
  <c r="R441" i="22" s="1"/>
  <c r="Q1550" i="22"/>
  <c r="R1550" i="22" s="1"/>
  <c r="Q39" i="22"/>
  <c r="R39" i="22" s="1"/>
  <c r="Q1678" i="22"/>
  <c r="R1678" i="22" s="1"/>
  <c r="Q495" i="22"/>
  <c r="R495" i="22" s="1"/>
  <c r="Q1179" i="22"/>
  <c r="R1179" i="22" s="1"/>
  <c r="Q749" i="22"/>
  <c r="R749" i="22" s="1"/>
  <c r="Q1223" i="22"/>
  <c r="R1223" i="22" s="1"/>
  <c r="Q972" i="22"/>
  <c r="R972" i="22" s="1"/>
  <c r="Q418" i="22"/>
  <c r="R418" i="22" s="1"/>
  <c r="Q1036" i="22"/>
  <c r="R1036" i="22" s="1"/>
  <c r="Q1556" i="22"/>
  <c r="R1556" i="22" s="1"/>
  <c r="Q591" i="22"/>
  <c r="R591" i="22" s="1"/>
  <c r="Q2141" i="22"/>
  <c r="R2141" i="22" s="1"/>
  <c r="Q50" i="22"/>
  <c r="R50" i="22" s="1"/>
  <c r="Q950" i="22"/>
  <c r="R950" i="22" s="1"/>
  <c r="Q1045" i="22"/>
  <c r="R1045" i="22" s="1"/>
  <c r="Q102" i="22"/>
  <c r="R102" i="22" s="1"/>
  <c r="Q1318" i="22"/>
  <c r="R1318" i="22" s="1"/>
  <c r="Q608" i="22"/>
  <c r="R608" i="22" s="1"/>
  <c r="Q1211" i="22"/>
  <c r="R1211" i="22" s="1"/>
  <c r="Q211" i="22"/>
  <c r="R211" i="22" s="1"/>
  <c r="Q282" i="22"/>
  <c r="R282" i="22" s="1"/>
  <c r="Q858" i="22"/>
  <c r="R858" i="22" s="1"/>
  <c r="Q2035" i="22"/>
  <c r="R2035" i="22" s="1"/>
  <c r="Q119" i="22"/>
  <c r="R119" i="22" s="1"/>
  <c r="Q1154" i="22"/>
  <c r="R1154" i="22" s="1"/>
  <c r="Q1935" i="22"/>
  <c r="R1935" i="22" s="1"/>
  <c r="Q559" i="22"/>
  <c r="R559" i="22" s="1"/>
  <c r="Q1206" i="22"/>
  <c r="R1206" i="22" s="1"/>
  <c r="Q1574" i="22"/>
  <c r="R1574" i="22" s="1"/>
  <c r="Q1604" i="22"/>
  <c r="R1604" i="22" s="1"/>
  <c r="Q299" i="22"/>
  <c r="R299" i="22" s="1"/>
  <c r="Q447" i="22"/>
  <c r="R447" i="22" s="1"/>
  <c r="Q1930" i="22"/>
  <c r="R1930" i="22" s="1"/>
  <c r="Q1272" i="22"/>
  <c r="R1272" i="22" s="1"/>
  <c r="Q25" i="22"/>
  <c r="R25" i="22" s="1"/>
  <c r="Q98" i="22"/>
  <c r="R98" i="22" s="1"/>
  <c r="Q1548" i="22"/>
  <c r="R1548" i="22" s="1"/>
  <c r="Q269" i="22"/>
  <c r="R269" i="22" s="1"/>
  <c r="Q1883" i="22"/>
  <c r="R1883" i="22" s="1"/>
  <c r="Q160" i="22"/>
  <c r="R160" i="22" s="1"/>
  <c r="Q331" i="22"/>
  <c r="R331" i="22" s="1"/>
  <c r="Q424" i="22"/>
  <c r="R424" i="22" s="1"/>
  <c r="Q1972" i="22"/>
  <c r="R1972" i="22" s="1"/>
  <c r="Q1413" i="22"/>
  <c r="R1413" i="22" s="1"/>
  <c r="Q722" i="22"/>
  <c r="R722" i="22" s="1"/>
  <c r="Q1194" i="22"/>
  <c r="R1194" i="22" s="1"/>
  <c r="Q1704" i="22"/>
  <c r="R1704" i="22" s="1"/>
  <c r="Q1495" i="22"/>
  <c r="R1495" i="22" s="1"/>
  <c r="Q277" i="22"/>
  <c r="R277" i="22" s="1"/>
  <c r="Q34" i="22"/>
  <c r="R34" i="22" s="1"/>
  <c r="Q1581" i="22"/>
  <c r="R1581" i="22" s="1"/>
  <c r="Q201" i="22"/>
  <c r="R201" i="22" s="1"/>
  <c r="Q1799" i="22"/>
  <c r="R1799" i="22" s="1"/>
  <c r="Q1141" i="22"/>
  <c r="R1141" i="22" s="1"/>
  <c r="Q979" i="22"/>
  <c r="R979" i="22" s="1"/>
  <c r="Q287" i="22"/>
  <c r="R287" i="22" s="1"/>
  <c r="Q640" i="22"/>
  <c r="R640" i="22" s="1"/>
  <c r="Q429" i="22"/>
  <c r="R429" i="22" s="1"/>
  <c r="Q1088" i="22"/>
  <c r="R1088" i="22" s="1"/>
  <c r="Q664" i="22"/>
  <c r="R664" i="22" s="1"/>
  <c r="Q401" i="22"/>
  <c r="R401" i="22" s="1"/>
  <c r="Q1195" i="22"/>
  <c r="R1195" i="22" s="1"/>
  <c r="Q409" i="22"/>
  <c r="R409" i="22" s="1"/>
  <c r="Q1698" i="22"/>
  <c r="R1698" i="22" s="1"/>
  <c r="Q2200" i="22"/>
  <c r="R2200" i="22" s="1"/>
  <c r="Q1334" i="22"/>
  <c r="R1334" i="22" s="1"/>
  <c r="Q1798" i="22"/>
  <c r="R1798" i="22" s="1"/>
  <c r="Q218" i="22"/>
  <c r="R218" i="22" s="1"/>
  <c r="Q1227" i="22"/>
  <c r="R1227" i="22" s="1"/>
  <c r="Q1648" i="22"/>
  <c r="R1648" i="22" s="1"/>
  <c r="Q386" i="22"/>
  <c r="R386" i="22" s="1"/>
  <c r="Q2070" i="22"/>
  <c r="R2070" i="22" s="1"/>
  <c r="Q1040" i="22"/>
  <c r="R1040" i="22" s="1"/>
  <c r="Q1208" i="22"/>
  <c r="R1208" i="22" s="1"/>
  <c r="Q2112" i="22"/>
  <c r="R2112" i="22" s="1"/>
  <c r="Q584" i="22"/>
  <c r="R584" i="22" s="1"/>
  <c r="Q262" i="22"/>
  <c r="R262" i="22" s="1"/>
  <c r="Q966" i="22"/>
  <c r="R966" i="22" s="1"/>
  <c r="Q241" i="22"/>
  <c r="R241" i="22" s="1"/>
  <c r="Q1836" i="22"/>
  <c r="R1836" i="22" s="1"/>
  <c r="Q766" i="22"/>
  <c r="R766" i="22" s="1"/>
  <c r="Q1750" i="22"/>
  <c r="R1750" i="22" s="1"/>
  <c r="Q1790" i="22"/>
  <c r="R1790" i="22" s="1"/>
  <c r="Q1049" i="22"/>
  <c r="R1049" i="22" s="1"/>
  <c r="Q2091" i="22"/>
  <c r="R2091" i="22" s="1"/>
  <c r="Q953" i="22"/>
  <c r="R953" i="22" s="1"/>
  <c r="Q322" i="22"/>
  <c r="R322" i="22" s="1"/>
  <c r="Q179" i="22"/>
  <c r="R179" i="22" s="1"/>
  <c r="Q44" i="22"/>
  <c r="R44" i="22" s="1"/>
  <c r="Q38" i="22"/>
  <c r="R38" i="22" s="1"/>
  <c r="Q1297" i="22"/>
  <c r="R1297" i="22" s="1"/>
  <c r="Q79" i="22"/>
  <c r="R79" i="22" s="1"/>
  <c r="Q774" i="22"/>
  <c r="R774" i="22" s="1"/>
  <c r="Q392" i="22"/>
  <c r="R392" i="22" s="1"/>
  <c r="Q73" i="22"/>
  <c r="R73" i="22" s="1"/>
  <c r="Q1313" i="22"/>
  <c r="R1313" i="22" s="1"/>
  <c r="Q1479" i="22"/>
  <c r="R1479" i="22" s="1"/>
  <c r="Q1455" i="22"/>
  <c r="R1455" i="22" s="1"/>
  <c r="Q1489" i="22"/>
  <c r="R1489" i="22" s="1"/>
  <c r="Q1641" i="22"/>
  <c r="R1641" i="22" s="1"/>
  <c r="Q1270" i="22"/>
  <c r="R1270" i="22" s="1"/>
  <c r="Q391" i="22"/>
  <c r="R391" i="22" s="1"/>
  <c r="Q2008" i="22"/>
  <c r="R2008" i="22" s="1"/>
  <c r="Q2223" i="22"/>
  <c r="R2223" i="22" s="1"/>
  <c r="Q2025" i="22"/>
  <c r="R2025" i="22" s="1"/>
  <c r="Q1450" i="22"/>
  <c r="R1450" i="22" s="1"/>
  <c r="Q1498" i="22"/>
  <c r="R1498" i="22" s="1"/>
  <c r="Q2079" i="22"/>
  <c r="R2079" i="22" s="1"/>
  <c r="Q125" i="22"/>
  <c r="R125" i="22" s="1"/>
  <c r="Q162" i="22"/>
  <c r="R162" i="22" s="1"/>
  <c r="Q505" i="22"/>
  <c r="R505" i="22" s="1"/>
  <c r="Q705" i="22"/>
  <c r="R705" i="22" s="1"/>
  <c r="Q1485" i="22"/>
  <c r="R1485" i="22" s="1"/>
  <c r="Q1316" i="22"/>
  <c r="R1316" i="22" s="1"/>
  <c r="Q200" i="22"/>
  <c r="R200" i="22" s="1"/>
  <c r="Q712" i="22"/>
  <c r="R712" i="22" s="1"/>
  <c r="Q1391" i="22"/>
  <c r="R1391" i="22" s="1"/>
  <c r="Q85" i="22"/>
  <c r="R85" i="22" s="1"/>
  <c r="Q736" i="22"/>
  <c r="R736" i="22" s="1"/>
  <c r="Q1480" i="22"/>
  <c r="R1480" i="22" s="1"/>
  <c r="Q337" i="22"/>
  <c r="R337" i="22" s="1"/>
  <c r="Q1055" i="22"/>
  <c r="R1055" i="22" s="1"/>
  <c r="Q1705" i="22"/>
  <c r="R1705" i="22" s="1"/>
  <c r="Q2043" i="22"/>
  <c r="R2043" i="22" s="1"/>
  <c r="Q2209" i="22"/>
  <c r="R2209" i="22" s="1"/>
  <c r="Q75" i="22"/>
  <c r="R75" i="22" s="1"/>
  <c r="Q1740" i="22"/>
  <c r="R1740" i="22" s="1"/>
  <c r="Q1133" i="22"/>
  <c r="R1133" i="22" s="1"/>
  <c r="Q530" i="22"/>
  <c r="R530" i="22" s="1"/>
  <c r="Q824" i="22"/>
  <c r="R824" i="22" s="1"/>
  <c r="Q1159" i="22"/>
  <c r="R1159" i="22" s="1"/>
  <c r="Q593" i="22"/>
  <c r="R593" i="22" s="1"/>
  <c r="Q1963" i="22"/>
  <c r="R1963" i="22" s="1"/>
  <c r="Q1247" i="22"/>
  <c r="R1247" i="22" s="1"/>
  <c r="Q1503" i="22"/>
  <c r="R1503" i="22" s="1"/>
  <c r="Q1818" i="22"/>
  <c r="R1818" i="22" s="1"/>
  <c r="Q819" i="22"/>
  <c r="R819" i="22" s="1"/>
  <c r="Q1348" i="22"/>
  <c r="R1348" i="22" s="1"/>
  <c r="Q225" i="22"/>
  <c r="R225" i="22" s="1"/>
  <c r="Q253" i="22"/>
  <c r="R253" i="22" s="1"/>
  <c r="Q954" i="22"/>
  <c r="R954" i="22" s="1"/>
  <c r="Q1892" i="22"/>
  <c r="R1892" i="22" s="1"/>
  <c r="Q547" i="22"/>
  <c r="R547" i="22" s="1"/>
  <c r="Q1606" i="22"/>
  <c r="R1606" i="22" s="1"/>
  <c r="Q1230" i="22"/>
  <c r="R1230" i="22" s="1"/>
  <c r="Q939" i="22"/>
  <c r="R939" i="22" s="1"/>
  <c r="Q2015" i="22"/>
  <c r="R2015" i="22" s="1"/>
  <c r="Q1105" i="22"/>
  <c r="R1105" i="22" s="1"/>
  <c r="Q576" i="22"/>
  <c r="R576" i="22" s="1"/>
  <c r="Q373" i="22"/>
  <c r="R373" i="22" s="1"/>
  <c r="Q1472" i="22"/>
  <c r="R1472" i="22" s="1"/>
  <c r="Q662" i="22"/>
  <c r="R662" i="22" s="1"/>
  <c r="Q1198" i="22"/>
  <c r="R1198" i="22" s="1"/>
  <c r="Q1407" i="22"/>
  <c r="R1407" i="22" s="1"/>
  <c r="Q968" i="22"/>
  <c r="R968" i="22" s="1"/>
  <c r="Q1471" i="22"/>
  <c r="R1471" i="22" s="1"/>
  <c r="Q185" i="22"/>
  <c r="R185" i="22" s="1"/>
  <c r="Q446" i="22"/>
  <c r="R446" i="22" s="1"/>
  <c r="Q531" i="22"/>
  <c r="R531" i="22" s="1"/>
  <c r="Q554" i="22"/>
  <c r="R554" i="22" s="1"/>
  <c r="Q184" i="22"/>
  <c r="R184" i="22" s="1"/>
  <c r="Q1616" i="22"/>
  <c r="R1616" i="22" s="1"/>
  <c r="Q1651" i="22"/>
  <c r="R1651" i="22" s="1"/>
  <c r="Q1857" i="22"/>
  <c r="R1857" i="22" s="1"/>
  <c r="Q2013" i="22"/>
  <c r="R2013" i="22" s="1"/>
  <c r="Q390" i="22"/>
  <c r="R390" i="22" s="1"/>
  <c r="Q2224" i="22"/>
  <c r="R2224" i="22" s="1"/>
  <c r="Q369" i="22"/>
  <c r="R369" i="22" s="1"/>
  <c r="Q344" i="22"/>
  <c r="R344" i="22" s="1"/>
  <c r="Q415" i="22"/>
  <c r="R415" i="22" s="1"/>
  <c r="Q1979" i="22"/>
  <c r="R1979" i="22" s="1"/>
  <c r="Q1786" i="22"/>
  <c r="R1786" i="22" s="1"/>
  <c r="Q1006" i="22"/>
  <c r="R1006" i="22" s="1"/>
  <c r="Q1273" i="22"/>
  <c r="R1273" i="22" s="1"/>
  <c r="Q1201" i="22"/>
  <c r="R1201" i="22" s="1"/>
  <c r="Q494" i="22"/>
  <c r="R494" i="22" s="1"/>
  <c r="Q355" i="22"/>
  <c r="R355" i="22" s="1"/>
  <c r="Q563" i="22"/>
  <c r="R563" i="22" s="1"/>
  <c r="Q754" i="22"/>
  <c r="R754" i="22" s="1"/>
  <c r="Q148" i="22"/>
  <c r="R148" i="22" s="1"/>
  <c r="Q1737" i="22"/>
  <c r="R1737" i="22" s="1"/>
  <c r="Q602" i="22"/>
  <c r="R602" i="22" s="1"/>
  <c r="Q831" i="22"/>
  <c r="R831" i="22" s="1"/>
  <c r="Q1384" i="22"/>
  <c r="R1384" i="22" s="1"/>
  <c r="Q1841" i="22"/>
  <c r="R1841" i="22" s="1"/>
  <c r="Q936" i="22"/>
  <c r="R936" i="22" s="1"/>
  <c r="Q1115" i="22"/>
  <c r="R1115" i="22" s="1"/>
  <c r="Q949" i="22"/>
  <c r="R949" i="22" s="1"/>
  <c r="Q281" i="22"/>
  <c r="R281" i="22" s="1"/>
  <c r="Q580" i="22"/>
  <c r="R580" i="22" s="1"/>
  <c r="Q1114" i="22"/>
  <c r="R1114" i="22" s="1"/>
  <c r="Q2253" i="22"/>
  <c r="R2253" i="22" s="1"/>
  <c r="Q1409" i="22"/>
  <c r="R1409" i="22" s="1"/>
  <c r="Q1684" i="22"/>
  <c r="R1684" i="22" s="1"/>
  <c r="Q96" i="22"/>
  <c r="R96" i="22" s="1"/>
  <c r="Q537" i="22"/>
  <c r="R537" i="22" s="1"/>
  <c r="Q2245" i="22"/>
  <c r="R2245" i="22" s="1"/>
  <c r="Q1858" i="22"/>
  <c r="R1858" i="22" s="1"/>
  <c r="Q479" i="22"/>
  <c r="R479" i="22" s="1"/>
  <c r="Q982" i="22"/>
  <c r="R982" i="22" s="1"/>
  <c r="Q1346" i="22"/>
  <c r="R1346" i="22" s="1"/>
  <c r="Q1753" i="22"/>
  <c r="R1753" i="22" s="1"/>
  <c r="Q1626" i="22"/>
  <c r="R1626" i="22" s="1"/>
  <c r="Q825" i="22"/>
  <c r="R825" i="22" s="1"/>
  <c r="Q97" i="22"/>
  <c r="R97" i="22" s="1"/>
  <c r="Q528" i="22"/>
  <c r="R528" i="22" s="1"/>
  <c r="Q1103" i="22"/>
  <c r="R1103" i="22" s="1"/>
  <c r="Q1029" i="22"/>
  <c r="R1029" i="22" s="1"/>
  <c r="Q644" i="22"/>
  <c r="R644" i="22" s="1"/>
  <c r="Q1985" i="22"/>
  <c r="R1985" i="22" s="1"/>
  <c r="Q1796" i="22"/>
  <c r="R1796" i="22" s="1"/>
  <c r="Q1034" i="22"/>
  <c r="R1034" i="22" s="1"/>
  <c r="Q552" i="22"/>
  <c r="R552" i="22" s="1"/>
  <c r="Q1952" i="22"/>
  <c r="R1952" i="22" s="1"/>
  <c r="Q1315" i="22"/>
  <c r="R1315" i="22" s="1"/>
  <c r="Q1304" i="22"/>
  <c r="R1304" i="22" s="1"/>
  <c r="Q164" i="22"/>
  <c r="R164" i="22" s="1"/>
  <c r="Q1607" i="22"/>
  <c r="R1607" i="22" s="1"/>
  <c r="Q673" i="22"/>
  <c r="R673" i="22" s="1"/>
  <c r="Q675" i="22"/>
  <c r="R675" i="22" s="1"/>
  <c r="Q1068" i="22"/>
  <c r="R1068" i="22" s="1"/>
  <c r="Q2084" i="22"/>
  <c r="R2084" i="22" s="1"/>
  <c r="Q1046" i="22"/>
  <c r="R1046" i="22" s="1"/>
  <c r="Q371" i="22"/>
  <c r="R371" i="22" s="1"/>
  <c r="Q101" i="22"/>
  <c r="R101" i="22" s="1"/>
  <c r="Q1880" i="22"/>
  <c r="R1880" i="22" s="1"/>
  <c r="Q1469" i="22"/>
  <c r="R1469" i="22" s="1"/>
  <c r="Q730" i="22"/>
  <c r="R730" i="22" s="1"/>
  <c r="Q2241" i="22"/>
  <c r="R2241" i="22" s="1"/>
  <c r="Q2237" i="22"/>
  <c r="R2237" i="22" s="1"/>
  <c r="Q252" i="22"/>
  <c r="R252" i="22" s="1"/>
  <c r="Q2231" i="22"/>
  <c r="R2231" i="22" s="1"/>
  <c r="Q724" i="22"/>
  <c r="R724" i="22" s="1"/>
  <c r="Q1239" i="22"/>
  <c r="R1239" i="22" s="1"/>
  <c r="Q818" i="22"/>
  <c r="R818" i="22" s="1"/>
  <c r="Q213" i="22"/>
  <c r="R213" i="22" s="1"/>
  <c r="Q1263" i="22"/>
  <c r="R1263" i="22" s="1"/>
  <c r="Q2021" i="22"/>
  <c r="R2021" i="22" s="1"/>
  <c r="Q890" i="22"/>
  <c r="R890" i="22" s="1"/>
  <c r="Q1492" i="22"/>
  <c r="R1492" i="22" s="1"/>
  <c r="Q696" i="22"/>
  <c r="R696" i="22" s="1"/>
  <c r="Q237" i="22"/>
  <c r="R237" i="22" s="1"/>
  <c r="Q2208" i="22"/>
  <c r="R2208" i="22" s="1"/>
  <c r="Q2062" i="22"/>
  <c r="R2062" i="22" s="1"/>
  <c r="Q1044" i="22"/>
  <c r="R1044" i="22" s="1"/>
  <c r="Q1458" i="22"/>
  <c r="R1458" i="22" s="1"/>
  <c r="Q788" i="22"/>
  <c r="R788" i="22" s="1"/>
  <c r="Q534" i="22"/>
  <c r="R534" i="22" s="1"/>
  <c r="Q795" i="22"/>
  <c r="R795" i="22" s="1"/>
  <c r="Q1663" i="22"/>
  <c r="R1663" i="22" s="1"/>
  <c r="Q848" i="22"/>
  <c r="R848" i="22" s="1"/>
  <c r="Q1950" i="22"/>
  <c r="R1950" i="22" s="1"/>
  <c r="Q776" i="22"/>
  <c r="R776" i="22" s="1"/>
  <c r="Q1148" i="22"/>
  <c r="R1148" i="22" s="1"/>
  <c r="Q1476" i="22"/>
  <c r="R1476" i="22" s="1"/>
  <c r="Q1403" i="22"/>
  <c r="R1403" i="22" s="1"/>
  <c r="Q428" i="22"/>
  <c r="R428" i="22" s="1"/>
  <c r="Q1543" i="22"/>
  <c r="R1543" i="22" s="1"/>
  <c r="Q1431" i="22"/>
  <c r="R1431" i="22" s="1"/>
  <c r="Q558" i="22"/>
  <c r="R558" i="22" s="1"/>
  <c r="Q1220" i="22"/>
  <c r="R1220" i="22" s="1"/>
  <c r="Q1072" i="22"/>
  <c r="R1072" i="22" s="1"/>
  <c r="Q1163" i="22"/>
  <c r="R1163" i="22" s="1"/>
  <c r="Q1530" i="22"/>
  <c r="R1530" i="22" s="1"/>
  <c r="Q1172" i="22"/>
  <c r="R1172" i="22" s="1"/>
  <c r="Q581" i="22"/>
  <c r="R581" i="22" s="1"/>
  <c r="Q460" i="22"/>
  <c r="R460" i="22" s="1"/>
  <c r="Q1248" i="22"/>
  <c r="R1248" i="22" s="1"/>
  <c r="Q86" i="22"/>
  <c r="R86" i="22" s="1"/>
  <c r="Q796" i="22"/>
  <c r="R796" i="22" s="1"/>
  <c r="Q1875" i="22"/>
  <c r="R1875" i="22" s="1"/>
  <c r="Q1449" i="22"/>
  <c r="R1449" i="22" s="1"/>
  <c r="Q482" i="22"/>
  <c r="R482" i="22" s="1"/>
  <c r="Q1505" i="22"/>
  <c r="R1505" i="22" s="1"/>
  <c r="Q397" i="22"/>
  <c r="R397" i="22" s="1"/>
  <c r="Q1261" i="22"/>
  <c r="R1261" i="22" s="1"/>
  <c r="Q1286" i="22"/>
  <c r="R1286" i="22" s="1"/>
  <c r="Q1102" i="22"/>
  <c r="R1102" i="22" s="1"/>
  <c r="Q208" i="22"/>
  <c r="R208" i="22" s="1"/>
  <c r="Q234" i="22"/>
  <c r="R234" i="22" s="1"/>
  <c r="Q94" i="22"/>
  <c r="R94" i="22" s="1"/>
  <c r="Q1619" i="22"/>
  <c r="R1619" i="22" s="1"/>
  <c r="Q2051" i="22"/>
  <c r="R2051" i="22" s="1"/>
  <c r="Q1586" i="22"/>
  <c r="R1586" i="22" s="1"/>
  <c r="Q805" i="22"/>
  <c r="R805" i="22" s="1"/>
  <c r="Q2154" i="22"/>
  <c r="R2154" i="22" s="1"/>
  <c r="Q686" i="22"/>
  <c r="R686" i="22" s="1"/>
  <c r="Q279" i="22"/>
  <c r="R279" i="22" s="1"/>
  <c r="Q789" i="22"/>
  <c r="R789" i="22" s="1"/>
  <c r="Q1058" i="22"/>
  <c r="R1058" i="22" s="1"/>
  <c r="Q1224" i="22"/>
  <c r="R1224" i="22" s="1"/>
  <c r="Q2139" i="22"/>
  <c r="R2139" i="22" s="1"/>
  <c r="Q1186" i="22"/>
  <c r="R1186" i="22" s="1"/>
  <c r="Q449" i="22"/>
  <c r="R449" i="22" s="1"/>
  <c r="Q1118" i="22"/>
  <c r="R1118" i="22" s="1"/>
  <c r="Q860" i="22"/>
  <c r="R860" i="22" s="1"/>
  <c r="Q2219" i="22"/>
  <c r="R2219" i="22" s="1"/>
  <c r="Q1797" i="22"/>
  <c r="R1797" i="22" s="1"/>
  <c r="Q1686" i="22"/>
  <c r="R1686" i="22" s="1"/>
  <c r="Q2134" i="22"/>
  <c r="R2134" i="22" s="1"/>
  <c r="Q577" i="22"/>
  <c r="R577" i="22" s="1"/>
  <c r="Q395" i="22"/>
  <c r="R395" i="22" s="1"/>
  <c r="Q103" i="22"/>
  <c r="R103" i="22" s="1"/>
  <c r="Q1140" i="22"/>
  <c r="R1140" i="22" s="1"/>
  <c r="Q1806" i="22"/>
  <c r="R1806" i="22" s="1"/>
  <c r="Q296" i="22"/>
  <c r="R296" i="22" s="1"/>
  <c r="Q1791" i="22"/>
  <c r="R1791" i="22" s="1"/>
  <c r="Q1989" i="22"/>
  <c r="R1989" i="22" s="1"/>
  <c r="Q888" i="22"/>
  <c r="R888" i="22" s="1"/>
  <c r="Q1984" i="22"/>
  <c r="R1984" i="22" s="1"/>
  <c r="Q1271" i="22"/>
  <c r="R1271" i="22" s="1"/>
  <c r="Q1416" i="22"/>
  <c r="R1416" i="22" s="1"/>
  <c r="Q1735" i="22"/>
  <c r="R1735" i="22" s="1"/>
  <c r="Q1379" i="22"/>
  <c r="R1379" i="22" s="1"/>
  <c r="Q81" i="22"/>
  <c r="R81" i="22" s="1"/>
  <c r="Q325" i="22"/>
  <c r="R325" i="22" s="1"/>
  <c r="Q714" i="22"/>
  <c r="R714" i="22" s="1"/>
  <c r="Q1500" i="22"/>
  <c r="R1500" i="22" s="1"/>
  <c r="Q942" i="22"/>
  <c r="R942" i="22" s="1"/>
  <c r="Q1969" i="22"/>
  <c r="R1969" i="22" s="1"/>
  <c r="Q333" i="22"/>
  <c r="R333" i="22" s="1"/>
  <c r="Q1835" i="22"/>
  <c r="R1835" i="22" s="1"/>
  <c r="Q590" i="22"/>
  <c r="R590" i="22" s="1"/>
  <c r="Q2129" i="22"/>
  <c r="R2129" i="22" s="1"/>
  <c r="Q2089" i="22"/>
  <c r="R2089" i="22" s="1"/>
  <c r="Q527" i="22"/>
  <c r="R527" i="22" s="1"/>
  <c r="Q1817" i="22"/>
  <c r="R1817" i="22" s="1"/>
  <c r="Q2069" i="22"/>
  <c r="R2069" i="22" s="1"/>
  <c r="Q1196" i="22"/>
  <c r="R1196" i="22" s="1"/>
  <c r="Q1942" i="22"/>
  <c r="R1942" i="22" s="1"/>
  <c r="Q1212" i="22"/>
  <c r="R1212" i="22" s="1"/>
  <c r="Q1694" i="22"/>
  <c r="R1694" i="22" s="1"/>
  <c r="Q677" i="22"/>
  <c r="R677" i="22" s="1"/>
  <c r="Q1781" i="22"/>
  <c r="R1781" i="22" s="1"/>
  <c r="Q898" i="22"/>
  <c r="R898" i="22" s="1"/>
  <c r="Q2193" i="22"/>
  <c r="R2193" i="22" s="1"/>
  <c r="Q1822" i="22"/>
  <c r="R1822" i="22" s="1"/>
  <c r="Q1008" i="22"/>
  <c r="R1008" i="22" s="1"/>
  <c r="Q1071" i="22"/>
  <c r="R1071" i="22" s="1"/>
  <c r="Q1674" i="22"/>
  <c r="R1674" i="22" s="1"/>
  <c r="Q54" i="22"/>
  <c r="R54" i="22" s="1"/>
  <c r="Q567" i="22"/>
  <c r="R567" i="22" s="1"/>
  <c r="Q648" i="22"/>
  <c r="R648" i="22" s="1"/>
  <c r="Q777" i="22"/>
  <c r="R777" i="22" s="1"/>
  <c r="Q1185" i="22"/>
  <c r="R1185" i="22" s="1"/>
  <c r="Q2115" i="22"/>
  <c r="R2115" i="22" s="1"/>
  <c r="Q1093" i="22"/>
  <c r="R1093" i="22" s="1"/>
  <c r="Q416" i="22"/>
  <c r="R416" i="22" s="1"/>
  <c r="Q2206" i="22"/>
  <c r="R2206" i="22" s="1"/>
  <c r="Q871" i="22"/>
  <c r="R871" i="22" s="1"/>
  <c r="Q1736" i="22"/>
  <c r="R1736" i="22" s="1"/>
  <c r="Q163" i="22"/>
  <c r="R163" i="22" s="1"/>
  <c r="Q544" i="22"/>
  <c r="R544" i="22" s="1"/>
  <c r="Q143" i="22"/>
  <c r="R143" i="22" s="1"/>
  <c r="Q1865" i="22"/>
  <c r="R1865" i="22" s="1"/>
  <c r="Q1429" i="22"/>
  <c r="R1429" i="22" s="1"/>
  <c r="Q1266" i="22"/>
  <c r="R1266" i="22" s="1"/>
  <c r="Q1587" i="22"/>
  <c r="R1587" i="22" s="1"/>
  <c r="Q2251" i="22"/>
  <c r="R2251" i="22" s="1"/>
  <c r="Q747" i="22"/>
  <c r="R747" i="22" s="1"/>
  <c r="Q1255" i="22"/>
  <c r="R1255" i="22" s="1"/>
  <c r="Q1501" i="22"/>
  <c r="R1501" i="22" s="1"/>
  <c r="Q1520" i="22"/>
  <c r="R1520" i="22" s="1"/>
  <c r="Q1066" i="22"/>
  <c r="R1066" i="22" s="1"/>
  <c r="Q1442" i="22"/>
  <c r="R1442" i="22" s="1"/>
  <c r="Q1204" i="22"/>
  <c r="R1204" i="22" s="1"/>
  <c r="Q2216" i="22"/>
  <c r="R2216" i="22" s="1"/>
  <c r="Q272" i="22"/>
  <c r="R272" i="22" s="1"/>
  <c r="Q578" i="22"/>
  <c r="R578" i="22" s="1"/>
  <c r="Q1256" i="22"/>
  <c r="R1256" i="22" s="1"/>
  <c r="Q1726" i="22"/>
  <c r="R1726" i="22" s="1"/>
  <c r="Q1650" i="22"/>
  <c r="R1650" i="22" s="1"/>
  <c r="Q1801" i="22"/>
  <c r="R1801" i="22" s="1"/>
  <c r="Q439" i="22"/>
  <c r="R439" i="22" s="1"/>
  <c r="Q1000" i="22"/>
  <c r="R1000" i="22" s="1"/>
  <c r="Q1464" i="22"/>
  <c r="R1464" i="22" s="1"/>
  <c r="Q1507" i="22"/>
  <c r="R1507" i="22" s="1"/>
  <c r="Q1661" i="22"/>
  <c r="R1661" i="22" s="1"/>
  <c r="Q497" i="22"/>
  <c r="R497" i="22" s="1"/>
  <c r="Q1468" i="22"/>
  <c r="R1468" i="22" s="1"/>
  <c r="Q351" i="22"/>
  <c r="R351" i="22" s="1"/>
  <c r="Q704" i="22"/>
  <c r="R704" i="22" s="1"/>
  <c r="Q1482" i="22"/>
  <c r="R1482" i="22" s="1"/>
  <c r="Q1767" i="22"/>
  <c r="R1767" i="22" s="1"/>
  <c r="Q1094" i="22"/>
  <c r="R1094" i="22" s="1"/>
  <c r="Q381" i="22"/>
  <c r="R381" i="22" s="1"/>
  <c r="Q1956" i="22"/>
  <c r="R1956" i="22" s="1"/>
  <c r="Q908" i="22"/>
  <c r="R908" i="22" s="1"/>
  <c r="Q2018" i="22"/>
  <c r="R2018" i="22" s="1"/>
  <c r="Q12" i="22"/>
  <c r="R12" i="22" s="1"/>
  <c r="Q1582" i="22"/>
  <c r="R1582" i="22" s="1"/>
  <c r="Q311" i="22"/>
  <c r="R311" i="22" s="1"/>
  <c r="Q1372" i="22"/>
  <c r="R1372" i="22" s="1"/>
  <c r="Q1843" i="22"/>
  <c r="R1843" i="22" s="1"/>
  <c r="Q1370" i="22"/>
  <c r="R1370" i="22" s="1"/>
  <c r="Q204" i="22"/>
  <c r="R204" i="22" s="1"/>
  <c r="Q779" i="22"/>
  <c r="R779" i="22" s="1"/>
  <c r="Q1700" i="22"/>
  <c r="R1700" i="22" s="1"/>
  <c r="Q1388" i="22"/>
  <c r="R1388" i="22" s="1"/>
  <c r="Q37" i="22"/>
  <c r="R37" i="22" s="1"/>
  <c r="Q540" i="22"/>
  <c r="R540" i="22" s="1"/>
  <c r="Q1167" i="22"/>
  <c r="R1167" i="22" s="1"/>
  <c r="Q359" i="22"/>
  <c r="R359" i="22" s="1"/>
  <c r="Q1568" i="22"/>
  <c r="R1568" i="22" s="1"/>
  <c r="Q2095" i="22"/>
  <c r="R2095" i="22" s="1"/>
  <c r="Q1639" i="22"/>
  <c r="R1639" i="22" s="1"/>
  <c r="Q383" i="22"/>
  <c r="R383" i="22" s="1"/>
  <c r="Q1902" i="22"/>
  <c r="R1902" i="22" s="1"/>
  <c r="Q280" i="22"/>
  <c r="R280" i="22" s="1"/>
  <c r="Q641" i="22"/>
  <c r="R641" i="22" s="1"/>
  <c r="Q895" i="22"/>
  <c r="R895" i="22" s="1"/>
  <c r="Q1395" i="22"/>
  <c r="R1395" i="22" s="1"/>
  <c r="Q31" i="22"/>
  <c r="R31" i="22" s="1"/>
  <c r="Q1855" i="22"/>
  <c r="R1855" i="22" s="1"/>
  <c r="Q1527" i="22"/>
  <c r="R1527" i="22" s="1"/>
  <c r="Q1869" i="22"/>
  <c r="R1869" i="22" s="1"/>
  <c r="Q543" i="22"/>
  <c r="R543" i="22" s="1"/>
  <c r="Q1028" i="22"/>
  <c r="R1028" i="22" s="1"/>
  <c r="Q147" i="22"/>
  <c r="R147" i="22" s="1"/>
  <c r="Q133" i="22"/>
  <c r="R133" i="22" s="1"/>
  <c r="Q345" i="22"/>
  <c r="R345" i="22" s="1"/>
  <c r="Q2026" i="22"/>
  <c r="R2026" i="22" s="1"/>
  <c r="Q2226" i="22"/>
  <c r="R2226" i="22" s="1"/>
  <c r="Q1658" i="22"/>
  <c r="R1658" i="22" s="1"/>
  <c r="Q1807" i="22"/>
  <c r="R1807" i="22" s="1"/>
  <c r="Q2093" i="22"/>
  <c r="R2093" i="22" s="1"/>
  <c r="Q2128" i="22"/>
  <c r="R2128" i="22" s="1"/>
  <c r="Q410" i="22"/>
  <c r="R410" i="22" s="1"/>
  <c r="Q872" i="22"/>
  <c r="R872" i="22" s="1"/>
  <c r="Q1659" i="22"/>
  <c r="R1659" i="22" s="1"/>
  <c r="Q1538" i="22"/>
  <c r="R1538" i="22" s="1"/>
  <c r="Q1683" i="22"/>
  <c r="R1683" i="22" s="1"/>
  <c r="Q876" i="22"/>
  <c r="R876" i="22" s="1"/>
  <c r="Q1739" i="22"/>
  <c r="R1739" i="22" s="1"/>
  <c r="Q782" i="22"/>
  <c r="R782" i="22" s="1"/>
  <c r="Q1054" i="22"/>
  <c r="R1054" i="22" s="1"/>
  <c r="Q884" i="22"/>
  <c r="R884" i="22" s="1"/>
  <c r="Q22" i="22"/>
  <c r="R22" i="22" s="1"/>
  <c r="Q1209" i="22"/>
  <c r="R1209" i="22" s="1"/>
  <c r="Q82" i="22"/>
  <c r="R82" i="22" s="1"/>
  <c r="Q1474" i="22"/>
  <c r="R1474" i="22" s="1"/>
  <c r="Q1763" i="22"/>
  <c r="R1763" i="22" s="1"/>
  <c r="Q266" i="22"/>
  <c r="R266" i="22" s="1"/>
  <c r="Q1017" i="22"/>
  <c r="R1017" i="22" s="1"/>
  <c r="Q1824" i="22"/>
  <c r="R1824" i="22" s="1"/>
  <c r="Q172" i="22"/>
  <c r="R172" i="22" s="1"/>
  <c r="Q267" i="22"/>
  <c r="R267" i="22" s="1"/>
  <c r="Q1231" i="22"/>
  <c r="R1231" i="22" s="1"/>
  <c r="Q1070" i="22"/>
  <c r="R1070" i="22" s="1"/>
  <c r="Q633" i="22"/>
  <c r="R633" i="22" s="1"/>
  <c r="Q1743" i="22"/>
  <c r="R1743" i="22" s="1"/>
  <c r="Q1189" i="22"/>
  <c r="R1189" i="22" s="1"/>
  <c r="Q1949" i="22"/>
  <c r="R1949" i="22" s="1"/>
  <c r="Q832" i="22"/>
  <c r="R832" i="22" s="1"/>
  <c r="Q2254" i="22"/>
  <c r="R2254" i="22" s="1"/>
  <c r="Q353" i="22"/>
  <c r="R353" i="22" s="1"/>
  <c r="Q1510" i="22"/>
  <c r="R1510" i="22" s="1"/>
  <c r="Q521" i="22"/>
  <c r="R521" i="22" s="1"/>
  <c r="Q929" i="22"/>
  <c r="R929" i="22" s="1"/>
  <c r="Q1340" i="22"/>
  <c r="R1340" i="22" s="1"/>
  <c r="Q885" i="22"/>
  <c r="R885" i="22" s="1"/>
  <c r="Q861" i="22"/>
  <c r="R861" i="22" s="1"/>
  <c r="Q420" i="22"/>
  <c r="R420" i="22" s="1"/>
  <c r="Q1546" i="22"/>
  <c r="R1546" i="22" s="1"/>
  <c r="Q1660" i="22"/>
  <c r="R1660" i="22" s="1"/>
  <c r="Q1414" i="22"/>
  <c r="R1414" i="22" s="1"/>
  <c r="Q1953" i="22"/>
  <c r="R1953" i="22" s="1"/>
  <c r="Q808" i="22"/>
  <c r="R808" i="22" s="1"/>
  <c r="Q222" i="22"/>
  <c r="R222" i="22" s="1"/>
  <c r="Q734" i="22"/>
  <c r="R734" i="22" s="1"/>
  <c r="Q813" i="22"/>
  <c r="R813" i="22" s="1"/>
  <c r="Q1516" i="22"/>
  <c r="R1516" i="22" s="1"/>
  <c r="Q911" i="22"/>
  <c r="R911" i="22" s="1"/>
  <c r="Q72" i="22"/>
  <c r="R72" i="22" s="1"/>
  <c r="Q1957" i="22"/>
  <c r="R1957" i="22" s="1"/>
  <c r="Q963" i="22"/>
  <c r="R963" i="22" s="1"/>
  <c r="Q834" i="22"/>
  <c r="R834" i="22" s="1"/>
  <c r="Q89" i="22"/>
  <c r="R89" i="22" s="1"/>
  <c r="Q2215" i="22"/>
  <c r="R2215" i="22" s="1"/>
  <c r="Q919" i="22"/>
  <c r="R919" i="22" s="1"/>
  <c r="Q1502" i="22"/>
  <c r="R1502" i="22" s="1"/>
  <c r="Q388" i="22"/>
  <c r="R388" i="22" s="1"/>
  <c r="Q1746" i="22"/>
  <c r="R1746" i="22" s="1"/>
  <c r="Q235" i="22"/>
  <c r="R235" i="22" s="1"/>
  <c r="Q970" i="22"/>
  <c r="R970" i="22" s="1"/>
  <c r="Q1309" i="22"/>
  <c r="R1309" i="22" s="1"/>
  <c r="Q1514" i="22"/>
  <c r="R1514" i="22" s="1"/>
  <c r="Q579" i="22"/>
  <c r="R579" i="22" s="1"/>
  <c r="Q88" i="22"/>
  <c r="R88" i="22" s="1"/>
  <c r="Q2179" i="22"/>
  <c r="R2179" i="22" s="1"/>
  <c r="Q539" i="22"/>
  <c r="R539" i="22" s="1"/>
  <c r="Q1131" i="22"/>
  <c r="R1131" i="22" s="1"/>
  <c r="Q1452" i="22"/>
  <c r="R1452" i="22" s="1"/>
  <c r="Q1558" i="22"/>
  <c r="R1558" i="22" s="1"/>
  <c r="Q1677" i="22"/>
  <c r="R1677" i="22" s="1"/>
  <c r="Q1820" i="22"/>
  <c r="R1820" i="22" s="1"/>
  <c r="Q312" i="22"/>
  <c r="R312" i="22" s="1"/>
  <c r="Q610" i="22"/>
  <c r="R610" i="22" s="1"/>
  <c r="Q1539" i="22"/>
  <c r="R1539" i="22" s="1"/>
  <c r="Q77" i="22"/>
  <c r="R77" i="22" s="1"/>
  <c r="Q1025" i="22"/>
  <c r="R1025" i="22" s="1"/>
  <c r="Q288" i="22"/>
  <c r="R288" i="22" s="1"/>
  <c r="Q1627" i="22"/>
  <c r="R1627" i="22" s="1"/>
  <c r="Q1832" i="22"/>
  <c r="R1832" i="22" s="1"/>
  <c r="Q493" i="22"/>
  <c r="R493" i="22" s="1"/>
  <c r="Q842" i="22"/>
  <c r="R842" i="22" s="1"/>
  <c r="Q656" i="22"/>
  <c r="R656" i="22" s="1"/>
  <c r="Q1631" i="22"/>
  <c r="R1631" i="22" s="1"/>
  <c r="Q620" i="22"/>
  <c r="R620" i="22" s="1"/>
  <c r="Q2132" i="22"/>
  <c r="R2132" i="22" s="1"/>
  <c r="Q2092" i="22"/>
  <c r="R2092" i="22" s="1"/>
  <c r="Q346" i="22"/>
  <c r="R346" i="22" s="1"/>
  <c r="Q1382" i="22"/>
  <c r="R1382" i="22" s="1"/>
  <c r="Q978" i="22"/>
  <c r="R978" i="22" s="1"/>
  <c r="Q745" i="22"/>
  <c r="R745" i="22" s="1"/>
  <c r="Q1244" i="22"/>
  <c r="R1244" i="22" s="1"/>
  <c r="Q2103" i="22"/>
  <c r="R2103" i="22" s="1"/>
  <c r="Q1387" i="22"/>
  <c r="R1387" i="22" s="1"/>
  <c r="Q1013" i="22"/>
  <c r="R1013" i="22" s="1"/>
  <c r="Q556" i="22"/>
  <c r="R556" i="22" s="1"/>
  <c r="Q2022" i="22"/>
  <c r="R2022" i="22" s="1"/>
  <c r="Q8" i="22"/>
  <c r="R8" i="22" s="1"/>
  <c r="Q258" i="22"/>
  <c r="R258" i="22" s="1"/>
  <c r="Q1292" i="22"/>
  <c r="R1292" i="22" s="1"/>
  <c r="Q1333" i="22"/>
  <c r="R1333" i="22" s="1"/>
  <c r="Q625" i="22"/>
  <c r="R625" i="22" s="1"/>
  <c r="Q171" i="22"/>
  <c r="R171" i="22" s="1"/>
  <c r="Q1579" i="22"/>
  <c r="R1579" i="22" s="1"/>
  <c r="Q1645" i="22"/>
  <c r="R1645" i="22" s="1"/>
  <c r="Q638" i="22"/>
  <c r="R638" i="22" s="1"/>
  <c r="Q2150" i="22"/>
  <c r="R2150" i="22" s="1"/>
  <c r="Q2213" i="22"/>
  <c r="R2213" i="22" s="1"/>
  <c r="Q816" i="22"/>
  <c r="R816" i="22" s="1"/>
  <c r="Q1018" i="22"/>
  <c r="R1018" i="22" s="1"/>
  <c r="Q1968" i="22"/>
  <c r="R1968" i="22" s="1"/>
  <c r="Q183" i="22"/>
  <c r="R183" i="22" s="1"/>
  <c r="Q1064" i="22"/>
  <c r="R1064" i="22" s="1"/>
  <c r="Q760" i="22"/>
  <c r="R760" i="22" s="1"/>
  <c r="Q2118" i="22"/>
  <c r="R2118" i="22" s="1"/>
  <c r="Q1959" i="22"/>
  <c r="R1959" i="22" s="1"/>
  <c r="Q1689" i="22"/>
  <c r="R1689" i="22" s="1"/>
  <c r="Q1827" i="22"/>
  <c r="R1827" i="22" s="1"/>
  <c r="Q1504" i="22"/>
  <c r="R1504" i="22" s="1"/>
  <c r="Q2044" i="22"/>
  <c r="R2044" i="22" s="1"/>
  <c r="Q513" i="22"/>
  <c r="R513" i="22" s="1"/>
  <c r="Q713" i="22"/>
  <c r="R713" i="22" s="1"/>
  <c r="Q2235" i="22"/>
  <c r="R2235" i="22" s="1"/>
  <c r="Q1722" i="22"/>
  <c r="R1722" i="22" s="1"/>
  <c r="Q115" i="22"/>
  <c r="R115" i="22" s="1"/>
  <c r="Q1914" i="22"/>
  <c r="R1914" i="22" s="1"/>
  <c r="Q926" i="22"/>
  <c r="R926" i="22" s="1"/>
  <c r="Q1978" i="22"/>
  <c r="R1978" i="22" s="1"/>
  <c r="Q548" i="22"/>
  <c r="R548" i="22" s="1"/>
  <c r="Q1296" i="22"/>
  <c r="R1296" i="22" s="1"/>
  <c r="Q1100" i="22"/>
  <c r="R1100" i="22" s="1"/>
  <c r="Q1577" i="22"/>
  <c r="R1577" i="22" s="1"/>
  <c r="Q2227" i="22"/>
  <c r="R2227" i="22" s="1"/>
  <c r="Q16" i="22"/>
  <c r="R16" i="22" s="1"/>
  <c r="Q2198" i="22"/>
  <c r="R2198" i="22" s="1"/>
  <c r="Q389" i="22"/>
  <c r="R389" i="22" s="1"/>
  <c r="Q161" i="22"/>
  <c r="R161" i="22" s="1"/>
  <c r="Q1079" i="22"/>
  <c r="R1079" i="22" s="1"/>
  <c r="Q2034" i="22"/>
  <c r="R2034" i="22" s="1"/>
  <c r="Q1605" i="22"/>
  <c r="R1605" i="22" s="1"/>
  <c r="Q1032" i="22"/>
  <c r="R1032" i="22" s="1"/>
  <c r="Q1867" i="22"/>
  <c r="R1867" i="22" s="1"/>
  <c r="Q76" i="22"/>
  <c r="R76" i="22" s="1"/>
  <c r="Q480" i="22"/>
  <c r="R480" i="22" s="1"/>
  <c r="Q733" i="22"/>
  <c r="R733" i="22" s="1"/>
  <c r="Q1691" i="22"/>
  <c r="R1691" i="22" s="1"/>
  <c r="Q1457" i="22"/>
  <c r="R1457" i="22" s="1"/>
  <c r="Q914" i="22"/>
  <c r="R914" i="22" s="1"/>
  <c r="Q806" i="22"/>
  <c r="R806" i="22" s="1"/>
  <c r="Q2189" i="22"/>
  <c r="R2189" i="22" s="1"/>
  <c r="Q753" i="22"/>
  <c r="R753" i="22" s="1"/>
  <c r="Q989" i="22"/>
  <c r="R989" i="22" s="1"/>
  <c r="Q1966" i="22"/>
  <c r="R1966" i="22" s="1"/>
  <c r="Q1126" i="22"/>
  <c r="R1126" i="22" s="1"/>
  <c r="Q471" i="22"/>
  <c r="R471" i="22" s="1"/>
  <c r="Q863" i="22"/>
  <c r="R863" i="22" s="1"/>
  <c r="Q2243" i="22"/>
  <c r="R2243" i="22" s="1"/>
  <c r="Q2117" i="22"/>
  <c r="R2117" i="22" s="1"/>
  <c r="Q1821" i="22"/>
  <c r="R1821" i="22" s="1"/>
  <c r="Q1600" i="22"/>
  <c r="R1600" i="22" s="1"/>
  <c r="Q1718" i="22"/>
  <c r="R1718" i="22" s="1"/>
  <c r="Q425" i="22"/>
  <c r="R425" i="22" s="1"/>
  <c r="Q315" i="22"/>
  <c r="R315" i="22" s="1"/>
  <c r="Q1995" i="22"/>
  <c r="R1995" i="22" s="1"/>
  <c r="Q1355" i="22"/>
  <c r="R1355" i="22" s="1"/>
  <c r="Q951" i="22"/>
  <c r="R951" i="22" s="1"/>
  <c r="Q881" i="22"/>
  <c r="R881" i="22" s="1"/>
  <c r="Q484" i="22"/>
  <c r="R484" i="22" s="1"/>
  <c r="Q1497" i="22"/>
  <c r="R1497" i="22" s="1"/>
  <c r="Q669" i="22"/>
  <c r="R669" i="22" s="1"/>
  <c r="Q2135" i="22"/>
  <c r="R2135" i="22" s="1"/>
  <c r="Q564" i="22"/>
  <c r="R564" i="22" s="1"/>
  <c r="Q866" i="22"/>
  <c r="R866" i="22" s="1"/>
  <c r="Q136" i="22"/>
  <c r="R136" i="22" s="1"/>
  <c r="Q1812" i="22"/>
  <c r="R1812" i="22" s="1"/>
  <c r="Q413" i="22"/>
  <c r="R413" i="22" s="1"/>
  <c r="Q177" i="22"/>
  <c r="R177" i="22" s="1"/>
  <c r="Q2197" i="22"/>
  <c r="R2197" i="22" s="1"/>
  <c r="Q304" i="22"/>
  <c r="R304" i="22" s="1"/>
  <c r="Q1281" i="22"/>
  <c r="R1281" i="22" s="1"/>
  <c r="Q159" i="22"/>
  <c r="R159" i="22" s="1"/>
  <c r="Q1138" i="22"/>
  <c r="R1138" i="22" s="1"/>
  <c r="Q1642" i="22"/>
  <c r="R1642" i="22" s="1"/>
  <c r="Q1322" i="22"/>
  <c r="R1322" i="22" s="1"/>
  <c r="Q711" i="22"/>
  <c r="R711" i="22" s="1"/>
  <c r="Q2028" i="22"/>
  <c r="R2028" i="22" s="1"/>
  <c r="Q1061" i="22"/>
  <c r="R1061" i="22" s="1"/>
  <c r="Q702" i="22"/>
  <c r="R702" i="22" s="1"/>
  <c r="Q751" i="22"/>
  <c r="R751" i="22" s="1"/>
  <c r="Q1613" i="22"/>
  <c r="R1613" i="22" s="1"/>
  <c r="Q1053" i="22"/>
  <c r="R1053" i="22" s="1"/>
  <c r="Q905" i="22"/>
  <c r="R905" i="22" s="1"/>
  <c r="Q1144" i="22"/>
  <c r="R1144" i="22" s="1"/>
  <c r="Q141" i="22"/>
  <c r="R141" i="22" s="1"/>
  <c r="Q220" i="22"/>
  <c r="R220" i="22" s="1"/>
  <c r="Q899" i="22"/>
  <c r="R899" i="22" s="1"/>
  <c r="Q2190" i="22"/>
  <c r="R2190" i="22" s="1"/>
  <c r="Q2166" i="22"/>
  <c r="R2166" i="22" s="1"/>
  <c r="Q667" i="22"/>
  <c r="R667" i="22" s="1"/>
  <c r="Q2058" i="22"/>
  <c r="R2058" i="22" s="1"/>
  <c r="Q1532" i="22"/>
  <c r="R1532" i="22" s="1"/>
  <c r="Q1730" i="22"/>
  <c r="R1730" i="22" s="1"/>
  <c r="Q1671" i="22"/>
  <c r="R1671" i="22" s="1"/>
  <c r="Q227" i="22"/>
  <c r="R227" i="22" s="1"/>
  <c r="Q2020" i="22"/>
  <c r="R2020" i="22" s="1"/>
  <c r="Q2009" i="22"/>
  <c r="R2009" i="22" s="1"/>
  <c r="Q508" i="22"/>
  <c r="R508" i="22" s="1"/>
  <c r="Q635" i="22"/>
  <c r="R635" i="22" s="1"/>
  <c r="Q310" i="22"/>
  <c r="R310" i="22" s="1"/>
  <c r="Q254" i="22"/>
  <c r="R254" i="22" s="1"/>
  <c r="Q1681" i="22"/>
  <c r="R1681" i="22" s="1"/>
  <c r="Q498" i="22"/>
  <c r="R498" i="22" s="1"/>
  <c r="Q1967" i="22"/>
  <c r="R1967" i="22" s="1"/>
  <c r="Q1536" i="22"/>
  <c r="R1536" i="22" s="1"/>
  <c r="Q1082" i="22"/>
  <c r="R1082" i="22" s="1"/>
  <c r="Q835" i="22"/>
  <c r="R835" i="22" s="1"/>
  <c r="Q1692" i="22"/>
  <c r="R1692" i="22" s="1"/>
  <c r="Q1106" i="22"/>
  <c r="R1106" i="22" s="1"/>
  <c r="Q1898" i="22"/>
  <c r="R1898" i="22" s="1"/>
  <c r="Q1314" i="22"/>
  <c r="R1314" i="22" s="1"/>
  <c r="Q1183" i="22"/>
  <c r="R1183" i="22" s="1"/>
  <c r="Q1232" i="22"/>
  <c r="R1232" i="22" s="1"/>
  <c r="Q1849" i="22"/>
  <c r="R1849" i="22" s="1"/>
  <c r="Q458" i="22"/>
  <c r="R458" i="22" s="1"/>
  <c r="Q520" i="22"/>
  <c r="R520" i="22" s="1"/>
  <c r="Q715" i="22"/>
  <c r="R715" i="22" s="1"/>
  <c r="Q1762" i="22"/>
  <c r="R1762" i="22" s="1"/>
  <c r="Q472" i="22"/>
  <c r="R472" i="22" s="1"/>
  <c r="Q784" i="22"/>
  <c r="R784" i="22" s="1"/>
  <c r="Q1745" i="22"/>
  <c r="R1745" i="22" s="1"/>
  <c r="Q977" i="22"/>
  <c r="R977" i="22" s="1"/>
  <c r="Q765" i="22"/>
  <c r="R765" i="22" s="1"/>
  <c r="Q239" i="22"/>
  <c r="R239" i="22" s="1"/>
  <c r="Q613" i="22"/>
  <c r="R613" i="22" s="1"/>
  <c r="Q880" i="22"/>
  <c r="R880" i="22" s="1"/>
  <c r="Q1153" i="22"/>
  <c r="R1153" i="22" s="1"/>
  <c r="Q1794" i="22"/>
  <c r="R1794" i="22" s="1"/>
  <c r="Q2036" i="22"/>
  <c r="R2036" i="22" s="1"/>
  <c r="Q1628" i="22"/>
  <c r="R1628" i="22" s="1"/>
  <c r="Q2191" i="22"/>
  <c r="R2191" i="22" s="1"/>
  <c r="Q478" i="22"/>
  <c r="R478" i="22" s="1"/>
  <c r="Q2143" i="22"/>
  <c r="R2143" i="22" s="1"/>
  <c r="Q1135" i="22"/>
  <c r="R1135" i="22" s="1"/>
  <c r="Q465" i="22"/>
  <c r="R465" i="22" s="1"/>
  <c r="Q837" i="22"/>
  <c r="R837" i="22" s="1"/>
  <c r="Q318" i="22"/>
  <c r="R318" i="22" s="1"/>
  <c r="Q1622" i="22"/>
  <c r="R1622" i="22" s="1"/>
  <c r="Q433" i="22"/>
  <c r="R433" i="22" s="1"/>
  <c r="Q2229" i="22"/>
  <c r="R2229" i="22" s="1"/>
  <c r="Q156" i="22"/>
  <c r="R156" i="22" s="1"/>
  <c r="Q1151" i="22"/>
  <c r="R1151" i="22" s="1"/>
  <c r="Q1623" i="22"/>
  <c r="R1623" i="22" s="1"/>
  <c r="Q1719" i="22"/>
  <c r="R1719" i="22" s="1"/>
  <c r="Q833" i="22"/>
  <c r="R833" i="22" s="1"/>
  <c r="Q1815" i="22"/>
  <c r="R1815" i="22" s="1"/>
  <c r="Q1116" i="22"/>
  <c r="R1116" i="22" s="1"/>
  <c r="Q1585" i="22"/>
  <c r="R1585" i="22" s="1"/>
  <c r="Q238" i="22"/>
  <c r="R238" i="22" s="1"/>
  <c r="Q1637" i="22"/>
  <c r="R1637" i="22" s="1"/>
  <c r="Q2072" i="22"/>
  <c r="R2072" i="22" s="1"/>
  <c r="Q408" i="22"/>
  <c r="R408" i="22" s="1"/>
  <c r="Q1508" i="22"/>
  <c r="R1508" i="22" s="1"/>
  <c r="Q210" i="22"/>
  <c r="R210" i="22" s="1"/>
  <c r="Q2162" i="22"/>
  <c r="R2162" i="22" s="1"/>
  <c r="Q566" i="22"/>
  <c r="R566" i="22" s="1"/>
  <c r="Q1150" i="22"/>
  <c r="R1150" i="22" s="1"/>
  <c r="Q846" i="22"/>
  <c r="R846" i="22" s="1"/>
  <c r="Q1860" i="22"/>
  <c r="R1860" i="22" s="1"/>
  <c r="Q1124" i="22"/>
  <c r="R1124" i="22" s="1"/>
  <c r="Q481" i="22"/>
  <c r="R481" i="22" s="1"/>
  <c r="Q173" i="22"/>
  <c r="R173" i="22" s="1"/>
  <c r="Q639" i="22"/>
  <c r="R639" i="22" s="1"/>
  <c r="Q165" i="22"/>
  <c r="R165" i="22" s="1"/>
  <c r="Q2177" i="22"/>
  <c r="R2177" i="22" s="1"/>
  <c r="Q944" i="22"/>
  <c r="R944" i="22" s="1"/>
  <c r="Q1596" i="22"/>
  <c r="R1596" i="22" s="1"/>
  <c r="Q532" i="22"/>
  <c r="R532" i="22" s="1"/>
  <c r="Q9" i="22"/>
  <c r="R9" i="22" s="1"/>
  <c r="Q1225" i="22"/>
  <c r="R1225" i="22" s="1"/>
  <c r="Q1846" i="22"/>
  <c r="R1846" i="22" s="1"/>
  <c r="Q1938" i="22"/>
  <c r="R1938" i="22" s="1"/>
  <c r="Q1104" i="22"/>
  <c r="R1104" i="22" s="1"/>
  <c r="Q741" i="22"/>
  <c r="R741" i="22" s="1"/>
  <c r="Q365" i="22"/>
  <c r="R365" i="22" s="1"/>
  <c r="Q328" i="22"/>
  <c r="R328" i="22" s="1"/>
  <c r="Q1282" i="22"/>
  <c r="R1282" i="22" s="1"/>
  <c r="Q453" i="22"/>
  <c r="R453" i="22" s="1"/>
  <c r="Q293" i="22"/>
  <c r="R293" i="22" s="1"/>
  <c r="Q1317" i="22"/>
  <c r="R1317" i="22" s="1"/>
  <c r="Q232" i="22"/>
  <c r="R232" i="22" s="1"/>
  <c r="Q340" i="22"/>
  <c r="R340" i="22" s="1"/>
  <c r="Q562" i="22"/>
  <c r="R562" i="22" s="1"/>
  <c r="Q526" i="22"/>
  <c r="R526" i="22" s="1"/>
  <c r="Q509" i="22"/>
  <c r="R509" i="22" s="1"/>
  <c r="Q1703" i="22"/>
  <c r="R1703" i="22" s="1"/>
  <c r="Q53" i="22"/>
  <c r="R53" i="22" s="1"/>
  <c r="Q2178" i="22"/>
  <c r="R2178" i="22" s="1"/>
  <c r="Q1435" i="22"/>
  <c r="R1435" i="22" s="1"/>
  <c r="Q2246" i="22"/>
  <c r="R2246" i="22" s="1"/>
  <c r="Q1826" i="22"/>
  <c r="R1826" i="22" s="1"/>
  <c r="Q1312" i="22"/>
  <c r="R1312" i="22" s="1"/>
  <c r="Q622" i="22"/>
  <c r="R622" i="22" s="1"/>
  <c r="Q2063" i="22"/>
  <c r="R2063" i="22" s="1"/>
  <c r="Q1381" i="22"/>
  <c r="R1381" i="22" s="1"/>
  <c r="Q1369" i="22"/>
  <c r="R1369" i="22" s="1"/>
  <c r="Q134" i="22"/>
  <c r="R134" i="22" s="1"/>
  <c r="Q1925" i="22"/>
  <c r="R1925" i="22" s="1"/>
  <c r="Q452" i="22"/>
  <c r="R452" i="22" s="1"/>
  <c r="Q1321" i="22"/>
  <c r="R1321" i="22" s="1"/>
  <c r="Q1236" i="22"/>
  <c r="R1236" i="22" s="1"/>
  <c r="Q2007" i="22"/>
  <c r="R2007" i="22" s="1"/>
  <c r="Q606" i="22"/>
  <c r="R606" i="22" s="1"/>
  <c r="Q476" i="22"/>
  <c r="R476" i="22" s="1"/>
  <c r="Q1990" i="22"/>
  <c r="R1990" i="22" s="1"/>
  <c r="Q336" i="22"/>
  <c r="R336" i="22" s="1"/>
  <c r="Q1156" i="22"/>
  <c r="R1156" i="22" s="1"/>
  <c r="Q2199" i="22"/>
  <c r="R2199" i="22" s="1"/>
  <c r="Q1804" i="22"/>
  <c r="R1804" i="22" s="1"/>
  <c r="Q1015" i="22"/>
  <c r="R1015" i="22" s="1"/>
  <c r="Q1216" i="22"/>
  <c r="R1216" i="22" s="1"/>
  <c r="Q1311" i="22"/>
  <c r="R1311" i="22" s="1"/>
  <c r="Q24" i="22"/>
  <c r="R24" i="22" s="1"/>
  <c r="Q772" i="22"/>
  <c r="R772" i="22" s="1"/>
  <c r="Q1127" i="22"/>
  <c r="R1127" i="22" s="1"/>
  <c r="Q265" i="22"/>
  <c r="R265" i="22" s="1"/>
  <c r="Q1776" i="22"/>
  <c r="R1776" i="22" s="1"/>
  <c r="Q2010" i="22"/>
  <c r="R2010" i="22" s="1"/>
  <c r="Q150" i="22"/>
  <c r="R150" i="22" s="1"/>
  <c r="Q533" i="22"/>
  <c r="R533" i="22" s="1"/>
  <c r="Q2019" i="22"/>
  <c r="R2019" i="22" s="1"/>
  <c r="Q1904" i="22"/>
  <c r="R1904" i="22" s="1"/>
  <c r="Q1289" i="22"/>
  <c r="R1289" i="22" s="1"/>
  <c r="Q66" i="22"/>
  <c r="R66" i="22" s="1"/>
  <c r="Q437" i="22"/>
  <c r="R437" i="22" s="1"/>
  <c r="Q1073" i="22"/>
  <c r="R1073" i="22" s="1"/>
  <c r="Q690" i="22"/>
  <c r="R690" i="22" s="1"/>
  <c r="Q1161" i="22"/>
  <c r="R1161" i="22" s="1"/>
  <c r="Q850" i="22"/>
  <c r="R850" i="22" s="1"/>
  <c r="Q2176" i="22"/>
  <c r="R2176" i="22" s="1"/>
  <c r="Q2202" i="22"/>
  <c r="R2202" i="22" s="1"/>
  <c r="Q1687" i="22"/>
  <c r="R1687" i="22" s="1"/>
  <c r="Q1003" i="22"/>
  <c r="R1003" i="22" s="1"/>
  <c r="Q1940" i="22"/>
  <c r="R1940" i="22" s="1"/>
  <c r="Q999" i="22"/>
  <c r="R999" i="22" s="1"/>
  <c r="Q83" i="22"/>
  <c r="R83" i="22" s="1"/>
  <c r="Q451" i="22"/>
  <c r="R451" i="22" s="1"/>
  <c r="Q363" i="22"/>
  <c r="R363" i="22" s="1"/>
  <c r="Q829" i="22"/>
  <c r="R829" i="22" s="1"/>
  <c r="Q952" i="22"/>
  <c r="R952" i="22" s="1"/>
  <c r="Q1676" i="22"/>
  <c r="R1676" i="22" s="1"/>
  <c r="Q1342" i="22"/>
  <c r="R1342" i="22" s="1"/>
  <c r="Q553" i="22"/>
  <c r="R553" i="22" s="1"/>
  <c r="Q729" i="22"/>
  <c r="R729" i="22" s="1"/>
  <c r="Q1870" i="22"/>
  <c r="R1870" i="22" s="1"/>
  <c r="Q1789" i="22"/>
  <c r="R1789" i="22" s="1"/>
  <c r="Q375" i="22"/>
  <c r="R375" i="22" s="1"/>
  <c r="Q1499" i="22"/>
  <c r="R1499" i="22" s="1"/>
  <c r="Q1547" i="22"/>
  <c r="R1547" i="22" s="1"/>
  <c r="Q271" i="22"/>
  <c r="R271" i="22" s="1"/>
  <c r="Q809" i="22"/>
  <c r="R809" i="22" s="1"/>
  <c r="Q1337" i="22"/>
  <c r="R1337" i="22" s="1"/>
  <c r="Q1720" i="22"/>
  <c r="R1720" i="22" s="1"/>
  <c r="Q2016" i="22"/>
  <c r="R2016" i="22" s="1"/>
  <c r="Q501" i="22"/>
  <c r="R501" i="22" s="1"/>
  <c r="Q316" i="22"/>
  <c r="R316" i="22" s="1"/>
  <c r="Q802" i="22"/>
  <c r="R802" i="22" s="1"/>
  <c r="Q1785" i="22"/>
  <c r="R1785" i="22" s="1"/>
  <c r="Q402" i="22"/>
  <c r="R402" i="22" s="1"/>
  <c r="Q1373" i="22"/>
  <c r="R1373" i="22" s="1"/>
  <c r="Q1098" i="22"/>
  <c r="R1098" i="22" s="1"/>
  <c r="Q515" i="22"/>
  <c r="R515" i="22" s="1"/>
  <c r="Q1862" i="22"/>
  <c r="R1862" i="22" s="1"/>
  <c r="Q1975" i="22"/>
  <c r="R1975" i="22" s="1"/>
  <c r="Q407" i="22"/>
  <c r="R407" i="22" s="1"/>
  <c r="Q1666" i="22"/>
  <c r="R1666" i="22" s="1"/>
  <c r="Q1908" i="22"/>
  <c r="R1908" i="22" s="1"/>
  <c r="Q1571" i="22"/>
  <c r="R1571" i="22" s="1"/>
  <c r="Q931" i="22"/>
  <c r="R931" i="22" s="1"/>
  <c r="Q244" i="22"/>
  <c r="R244" i="22" s="1"/>
  <c r="Q918" i="22"/>
  <c r="R918" i="22" s="1"/>
  <c r="Q1744" i="22"/>
  <c r="R1744" i="22" s="1"/>
  <c r="Q930" i="22"/>
  <c r="R930" i="22" s="1"/>
  <c r="Q1589" i="22"/>
  <c r="R1589" i="22" s="1"/>
  <c r="Q732" i="22"/>
  <c r="R732" i="22" s="1"/>
  <c r="Q1924" i="22"/>
  <c r="R1924" i="22" s="1"/>
  <c r="Q2077" i="22"/>
  <c r="R2077" i="22" s="1"/>
  <c r="Q334" i="22"/>
  <c r="R334" i="22" s="1"/>
  <c r="Q845" i="22"/>
  <c r="R845" i="22" s="1"/>
  <c r="Q2144" i="22"/>
  <c r="R2144" i="22" s="1"/>
  <c r="Q1906" i="22"/>
  <c r="R1906" i="22" s="1"/>
  <c r="Q1954" i="22"/>
  <c r="R1954" i="22" s="1"/>
  <c r="Q152" i="22"/>
  <c r="R152" i="22" s="1"/>
  <c r="Q2105" i="22"/>
  <c r="R2105" i="22" s="1"/>
  <c r="Q270" i="22"/>
  <c r="R270" i="22" s="1"/>
  <c r="Q660" i="22"/>
  <c r="R660" i="22" s="1"/>
  <c r="Q398" i="22"/>
  <c r="R398" i="22" s="1"/>
  <c r="Q1308" i="22"/>
  <c r="R1308" i="22" s="1"/>
  <c r="Q326" i="22"/>
  <c r="R326" i="22" s="1"/>
  <c r="Q1751" i="22"/>
  <c r="R1751" i="22" s="1"/>
  <c r="Q1657" i="22"/>
  <c r="R1657" i="22" s="1"/>
  <c r="Q1882" i="22"/>
  <c r="R1882" i="22" s="1"/>
  <c r="Q58" i="22"/>
  <c r="R58" i="22" s="1"/>
  <c r="Q1609" i="22"/>
  <c r="R1609" i="22" s="1"/>
  <c r="Q1022" i="22"/>
  <c r="R1022" i="22" s="1"/>
  <c r="Q1695" i="22"/>
  <c r="R1695" i="22" s="1"/>
  <c r="Q473" i="22"/>
  <c r="R473" i="22" s="1"/>
  <c r="Q642" i="22"/>
  <c r="R642" i="22" s="1"/>
  <c r="Q2119" i="22"/>
  <c r="R2119" i="22" s="1"/>
  <c r="Q467" i="22"/>
  <c r="R467" i="22" s="1"/>
  <c r="Q492" i="22"/>
  <c r="R492" i="22" s="1"/>
  <c r="Q1716" i="22"/>
  <c r="R1716" i="22" s="1"/>
  <c r="Q1307" i="22"/>
  <c r="R1307" i="22" s="1"/>
  <c r="Q1393" i="22"/>
  <c r="R1393" i="22" s="1"/>
  <c r="Q838" i="22"/>
  <c r="R838" i="22" s="1"/>
  <c r="Q1618" i="22"/>
  <c r="R1618" i="22" s="1"/>
  <c r="Q1646" i="22"/>
  <c r="R1646" i="22" s="1"/>
  <c r="Q623" i="22"/>
  <c r="R623" i="22" s="1"/>
  <c r="Q427" i="22"/>
  <c r="R427" i="22" s="1"/>
  <c r="Q710" i="22"/>
  <c r="R710" i="22" s="1"/>
  <c r="Q1077" i="22"/>
  <c r="R1077" i="22" s="1"/>
  <c r="Q2076" i="22"/>
  <c r="R2076" i="22" s="1"/>
  <c r="Q1205" i="22"/>
  <c r="R1205" i="22" s="1"/>
  <c r="Q129" i="22"/>
  <c r="R129" i="22" s="1"/>
  <c r="Q917" i="22"/>
  <c r="R917" i="22" s="1"/>
  <c r="Q941" i="22"/>
  <c r="R941" i="22" s="1"/>
  <c r="Q1478" i="22"/>
  <c r="R1478" i="22" s="1"/>
  <c r="Q1831" i="22"/>
  <c r="R1831" i="22" s="1"/>
  <c r="Q1481" i="22"/>
  <c r="R1481" i="22" s="1"/>
  <c r="Q2056" i="22"/>
  <c r="R2056" i="22" s="1"/>
  <c r="Q681" i="22"/>
  <c r="R681" i="22" s="1"/>
  <c r="Q2083" i="22"/>
  <c r="R2083" i="22" s="1"/>
  <c r="Q1655" i="22"/>
  <c r="R1655" i="22" s="1"/>
  <c r="Q2184" i="22"/>
  <c r="R2184" i="22" s="1"/>
  <c r="Q2087" i="22"/>
  <c r="R2087" i="22" s="1"/>
  <c r="Q49" i="22"/>
  <c r="R49" i="22" s="1"/>
  <c r="Q680" i="22"/>
  <c r="R680" i="22" s="1"/>
  <c r="Q524" i="22"/>
  <c r="R524" i="22" s="1"/>
  <c r="Q689" i="22"/>
  <c r="R689" i="22" s="1"/>
  <c r="Q1178" i="22"/>
  <c r="R1178" i="22" s="1"/>
  <c r="Q2238" i="22"/>
  <c r="R2238" i="22" s="1"/>
  <c r="Q692" i="22"/>
  <c r="R692" i="22" s="1"/>
  <c r="Q251" i="22"/>
  <c r="R251" i="22" s="1"/>
  <c r="Q800" i="22"/>
  <c r="R800" i="22" s="1"/>
  <c r="Q243" i="22"/>
  <c r="R243" i="22" s="1"/>
  <c r="Q1652" i="22"/>
  <c r="R1652" i="22" s="1"/>
  <c r="Q1654" i="22"/>
  <c r="R1654" i="22" s="1"/>
  <c r="Q43" i="22"/>
  <c r="R43" i="22" s="1"/>
  <c r="Q109" i="22"/>
  <c r="R109" i="22" s="1"/>
  <c r="Q108" i="22"/>
  <c r="R108" i="22" s="1"/>
  <c r="Q297" i="22"/>
  <c r="R297" i="22" s="1"/>
  <c r="Q2067" i="22"/>
  <c r="R2067" i="22" s="1"/>
  <c r="Q985" i="22"/>
  <c r="R985" i="22" s="1"/>
  <c r="Q649" i="22"/>
  <c r="R649" i="22" s="1"/>
  <c r="Q1958" i="22"/>
  <c r="R1958" i="22" s="1"/>
  <c r="Q701" i="22"/>
  <c r="R701" i="22" s="1"/>
  <c r="Q1462" i="22"/>
  <c r="R1462" i="22" s="1"/>
  <c r="Q1437" i="22"/>
  <c r="R1437" i="22" s="1"/>
  <c r="Q807" i="22"/>
  <c r="R807" i="22" s="1"/>
  <c r="Q399" i="22"/>
  <c r="R399" i="22" s="1"/>
  <c r="Q588" i="22"/>
  <c r="R588" i="22" s="1"/>
  <c r="Q1262" i="22"/>
  <c r="R1262" i="22" s="1"/>
  <c r="Q387" i="22"/>
  <c r="R387" i="22" s="1"/>
  <c r="Q1662" i="22"/>
  <c r="R1662" i="22" s="1"/>
  <c r="Q1679" i="22"/>
  <c r="R1679" i="22" s="1"/>
  <c r="Q1697" i="22"/>
  <c r="R1697" i="22" s="1"/>
  <c r="Q438" i="22"/>
  <c r="R438" i="22" s="1"/>
  <c r="Q2055" i="22"/>
  <c r="R2055" i="22" s="1"/>
  <c r="Q812" i="22"/>
  <c r="R812" i="22" s="1"/>
  <c r="Q1365" i="22"/>
  <c r="R1365" i="22" s="1"/>
  <c r="Q444" i="22"/>
  <c r="R444" i="22" s="1"/>
  <c r="Q71" i="22"/>
  <c r="R71" i="22" s="1"/>
  <c r="Q1277" i="22"/>
  <c r="R1277" i="22" s="1"/>
  <c r="Q601" i="22"/>
  <c r="R601" i="22" s="1"/>
  <c r="Q1406" i="22"/>
  <c r="R1406" i="22" s="1"/>
  <c r="Q1422" i="22"/>
  <c r="R1422" i="22" s="1"/>
  <c r="Q1910" i="22"/>
  <c r="R1910" i="22" s="1"/>
  <c r="Q1621" i="22"/>
  <c r="R1621" i="22" s="1"/>
  <c r="Q1303" i="22"/>
  <c r="R1303" i="22" s="1"/>
  <c r="Q1864" i="22"/>
  <c r="R1864" i="22" s="1"/>
  <c r="Q463" i="22"/>
  <c r="R463" i="22" s="1"/>
  <c r="Q1075" i="22"/>
  <c r="R1075" i="22" s="1"/>
  <c r="Q1067" i="22"/>
  <c r="R1067" i="22" s="1"/>
  <c r="Q314" i="22"/>
  <c r="R314" i="22" s="1"/>
  <c r="Q1886" i="22"/>
  <c r="R1886" i="22" s="1"/>
  <c r="Q457" i="22"/>
  <c r="R457" i="22" s="1"/>
  <c r="Q93" i="22"/>
  <c r="R93" i="22" s="1"/>
  <c r="Q124" i="22"/>
  <c r="R124" i="22" s="1"/>
  <c r="Q1434" i="22"/>
  <c r="R1434" i="22" s="1"/>
  <c r="Q393" i="22"/>
  <c r="R393" i="22" s="1"/>
  <c r="Q2181" i="22"/>
  <c r="R2181" i="22" s="1"/>
  <c r="Q257" i="22"/>
  <c r="R257" i="22" s="1"/>
  <c r="Q378" i="22"/>
  <c r="R378" i="22" s="1"/>
  <c r="Q1419" i="22"/>
  <c r="R1419" i="22" s="1"/>
  <c r="Q2225" i="22"/>
  <c r="R2225" i="22" s="1"/>
  <c r="Q1911" i="22"/>
  <c r="R1911" i="22" s="1"/>
  <c r="Q1191" i="22"/>
  <c r="R1191" i="22" s="1"/>
  <c r="Q327" i="22"/>
  <c r="R327" i="22" s="1"/>
  <c r="Q1180" i="22"/>
  <c r="R1180" i="22" s="1"/>
  <c r="Q830" i="22"/>
  <c r="R830" i="22" s="1"/>
  <c r="Q1784" i="22"/>
  <c r="R1784" i="22" s="1"/>
  <c r="Q605" i="22"/>
  <c r="R605" i="22" s="1"/>
  <c r="Q349" i="22"/>
  <c r="R349" i="22" s="1"/>
  <c r="Q29" i="22"/>
  <c r="R29" i="22" s="1"/>
  <c r="Q725" i="22"/>
  <c r="R725" i="22" s="1"/>
  <c r="Q887" i="22"/>
  <c r="R887" i="22" s="1"/>
  <c r="Q230" i="22"/>
  <c r="R230" i="22" s="1"/>
  <c r="Q2053" i="22"/>
  <c r="R2053" i="22" s="1"/>
  <c r="Q585" i="22"/>
  <c r="R585" i="22" s="1"/>
  <c r="Q1866" i="22"/>
  <c r="R1866" i="22" s="1"/>
  <c r="Q1405" i="22"/>
  <c r="R1405" i="22" s="1"/>
  <c r="Q536" i="22"/>
  <c r="R536" i="22" s="1"/>
  <c r="Q652" i="22"/>
  <c r="R652" i="22" s="1"/>
  <c r="Q2174" i="22"/>
  <c r="R2174" i="22" s="1"/>
  <c r="Q1562" i="22"/>
  <c r="R1562" i="22" s="1"/>
  <c r="Q1445" i="22"/>
  <c r="R1445" i="22" s="1"/>
  <c r="Q106" i="22"/>
  <c r="R106" i="22" s="1"/>
  <c r="Q1190" i="22"/>
  <c r="R1190" i="22" s="1"/>
  <c r="Q2153" i="22"/>
  <c r="R2153" i="22" s="1"/>
  <c r="Q632" i="22"/>
  <c r="R632" i="22" s="1"/>
  <c r="Q2164" i="22"/>
  <c r="R2164" i="22" s="1"/>
  <c r="Q1889" i="22"/>
  <c r="R1889" i="22" s="1"/>
  <c r="Q1534" i="22"/>
  <c r="R1534" i="22" s="1"/>
  <c r="Q1470" i="22"/>
  <c r="R1470" i="22" s="1"/>
  <c r="Q1769" i="22"/>
  <c r="R1769" i="22" s="1"/>
  <c r="Q1132" i="22"/>
  <c r="R1132" i="22" s="1"/>
  <c r="Q1461" i="22"/>
  <c r="R1461" i="22" s="1"/>
  <c r="Q1529" i="22"/>
  <c r="R1529" i="22" s="1"/>
  <c r="Q572" i="22"/>
  <c r="R572" i="22" s="1"/>
  <c r="Q1306" i="22"/>
  <c r="R1306" i="22" s="1"/>
  <c r="Q592" i="22"/>
  <c r="R592" i="22" s="1"/>
  <c r="Q1770" i="22"/>
  <c r="R1770" i="22" s="1"/>
  <c r="Q2222" i="22"/>
  <c r="R2222" i="22" s="1"/>
  <c r="Q27" i="22"/>
  <c r="R27" i="22" s="1"/>
  <c r="Q1162" i="22"/>
  <c r="R1162" i="22" s="1"/>
  <c r="Q2032" i="22"/>
  <c r="R2032" i="22" s="1"/>
  <c r="Q1896" i="22"/>
  <c r="R1896" i="22" s="1"/>
  <c r="Q15" i="22"/>
  <c r="R15" i="22" s="1"/>
  <c r="Q503" i="22"/>
  <c r="R503" i="22" s="1"/>
  <c r="Q599" i="22"/>
  <c r="R599" i="22" s="1"/>
  <c r="Q1171" i="22"/>
  <c r="R1171" i="22" s="1"/>
  <c r="Q1900" i="22"/>
  <c r="R1900" i="22" s="1"/>
  <c r="Q64" i="22"/>
  <c r="R64" i="22" s="1"/>
  <c r="Q1590" i="22"/>
  <c r="R1590" i="22" s="1"/>
  <c r="Q2123" i="22"/>
  <c r="R2123" i="22" s="1"/>
  <c r="Q414" i="22"/>
  <c r="R414" i="22" s="1"/>
  <c r="Q506" i="22"/>
  <c r="R506" i="22" s="1"/>
  <c r="Q502" i="22"/>
  <c r="R502" i="22" s="1"/>
  <c r="Q1444" i="22"/>
  <c r="R1444" i="22" s="1"/>
  <c r="Q1300" i="22"/>
  <c r="R1300" i="22" s="1"/>
  <c r="Q643" i="22"/>
  <c r="R643" i="22" s="1"/>
  <c r="Q912" i="22"/>
  <c r="R912" i="22" s="1"/>
  <c r="Q2045" i="22"/>
  <c r="R2045" i="22" s="1"/>
  <c r="Q1982" i="22"/>
  <c r="R1982" i="22" s="1"/>
  <c r="Q2148" i="22"/>
  <c r="R2148" i="22" s="1"/>
  <c r="Q791" i="22"/>
  <c r="R791" i="22" s="1"/>
  <c r="Q475" i="22"/>
  <c r="R475" i="22" s="1"/>
  <c r="Q364" i="22"/>
  <c r="R364" i="22" s="1"/>
  <c r="Q10" i="22"/>
  <c r="R10" i="22" s="1"/>
  <c r="Q1168" i="22"/>
  <c r="R1168" i="22" s="1"/>
  <c r="Q1557" i="22"/>
  <c r="R1557" i="22" s="1"/>
  <c r="Q1039" i="22"/>
  <c r="R1039" i="22" s="1"/>
  <c r="Q1842" i="22"/>
  <c r="R1842" i="22" s="1"/>
  <c r="Q2029" i="22"/>
  <c r="R2029" i="22" s="1"/>
  <c r="Q242" i="22"/>
  <c r="R242" i="22" s="1"/>
  <c r="Q1888" i="22"/>
  <c r="R1888" i="22" s="1"/>
  <c r="Q157" i="22"/>
  <c r="R157" i="22" s="1"/>
  <c r="Q697" i="22"/>
  <c r="R697" i="22" s="1"/>
  <c r="Q263" i="22"/>
  <c r="R263" i="22" s="1"/>
  <c r="Q1805" i="22"/>
  <c r="R1805" i="22" s="1"/>
  <c r="Q360" i="22"/>
  <c r="R360" i="22" s="1"/>
  <c r="Q1030" i="22"/>
  <c r="R1030" i="22" s="1"/>
  <c r="Q69" i="22"/>
  <c r="R69" i="22" s="1"/>
  <c r="Q1629" i="22"/>
  <c r="R1629" i="22" s="1"/>
  <c r="Q1294" i="22"/>
  <c r="R1294" i="22" s="1"/>
  <c r="Q1644" i="22"/>
  <c r="R1644" i="22" s="1"/>
  <c r="Q1873" i="22"/>
  <c r="R1873" i="22" s="1"/>
  <c r="Q856" i="22"/>
  <c r="R856" i="22" s="1"/>
  <c r="Q158" i="22"/>
  <c r="R158" i="22" s="1"/>
  <c r="Q2236" i="22"/>
  <c r="R2236" i="22" s="1"/>
  <c r="Q2050" i="22"/>
  <c r="R2050" i="22" s="1"/>
  <c r="Q1396" i="22"/>
  <c r="R1396" i="22" s="1"/>
  <c r="Q1021" i="22"/>
  <c r="R1021" i="22" s="1"/>
  <c r="Q767" i="22"/>
  <c r="R767" i="22" s="1"/>
  <c r="Q332" i="22"/>
  <c r="R332" i="22" s="1"/>
  <c r="Q695" i="22"/>
  <c r="R695" i="22" s="1"/>
  <c r="Q142" i="22"/>
  <c r="R142" i="22" s="1"/>
  <c r="Q1290" i="22"/>
  <c r="R1290" i="22" s="1"/>
  <c r="Q1874" i="22"/>
  <c r="R1874" i="22" s="1"/>
  <c r="Q546" i="22"/>
  <c r="R546" i="22" s="1"/>
  <c r="Q2248" i="22"/>
  <c r="R2248" i="22" s="1"/>
  <c r="Q938" i="22"/>
  <c r="R938" i="22" s="1"/>
  <c r="Q2221" i="22"/>
  <c r="R2221" i="22" s="1"/>
  <c r="Q1350" i="22"/>
  <c r="R1350" i="22" s="1"/>
  <c r="Q956" i="22"/>
  <c r="R956" i="22" s="1"/>
  <c r="Q933" i="22"/>
  <c r="R933" i="22" s="1"/>
  <c r="Q763" i="22"/>
  <c r="R763" i="22" s="1"/>
  <c r="Q190" i="22"/>
  <c r="R190" i="22" s="1"/>
  <c r="Q2173" i="22"/>
  <c r="R2173" i="22" s="1"/>
  <c r="Q821" i="22"/>
  <c r="R821" i="22" s="1"/>
  <c r="Q63" i="22"/>
  <c r="R63" i="22" s="1"/>
  <c r="Q958" i="22"/>
  <c r="R958" i="22" s="1"/>
  <c r="Q2136" i="22"/>
  <c r="R2136" i="22" s="1"/>
  <c r="Q688" i="22"/>
  <c r="R688" i="22" s="1"/>
  <c r="Q1200" i="22"/>
  <c r="R1200" i="22" s="1"/>
  <c r="Q797" i="22"/>
  <c r="R797" i="22" s="1"/>
  <c r="Q1465" i="22"/>
  <c r="R1465" i="22" s="1"/>
  <c r="Q45" i="22"/>
  <c r="R45" i="22" s="1"/>
  <c r="Q1868" i="22"/>
  <c r="R1868" i="22" s="1"/>
  <c r="Q1251" i="22"/>
  <c r="R1251" i="22" s="1"/>
  <c r="Q48" i="22"/>
  <c r="R48" i="22" s="1"/>
  <c r="Q362" i="22"/>
  <c r="R362" i="22" s="1"/>
  <c r="Q1734" i="22"/>
  <c r="R1734" i="22" s="1"/>
  <c r="Q1759" i="22"/>
  <c r="R1759" i="22" s="1"/>
  <c r="Q665" i="22"/>
  <c r="R665" i="22" s="1"/>
  <c r="Q1649" i="22"/>
  <c r="R1649" i="22" s="1"/>
  <c r="Q1430" i="22"/>
  <c r="R1430" i="22" s="1"/>
  <c r="Q1997" i="22"/>
  <c r="R1997" i="22" s="1"/>
  <c r="Q2011" i="22"/>
  <c r="R2011" i="22" s="1"/>
  <c r="Q645" i="22"/>
  <c r="R645" i="22" s="1"/>
  <c r="Q659" i="22"/>
  <c r="R659" i="22" s="1"/>
  <c r="Q477" i="22"/>
  <c r="R477" i="22" s="1"/>
  <c r="Q149" i="22"/>
  <c r="R149" i="22" s="1"/>
  <c r="Q1814" i="22"/>
  <c r="R1814" i="22" s="1"/>
  <c r="Q1819" i="22"/>
  <c r="R1819" i="22" s="1"/>
  <c r="Q188" i="22"/>
  <c r="R188" i="22" s="1"/>
  <c r="Q786" i="22"/>
  <c r="R786" i="22" s="1"/>
  <c r="Q1155" i="22"/>
  <c r="R1155" i="22" s="1"/>
  <c r="Q1123" i="22"/>
  <c r="R1123" i="22" s="1"/>
  <c r="Q290" i="22"/>
  <c r="R290" i="22" s="1"/>
  <c r="Q1347" i="22"/>
  <c r="R1347" i="22" s="1"/>
  <c r="Q33" i="22"/>
  <c r="R33" i="22" s="1"/>
  <c r="Q289" i="22"/>
  <c r="R289" i="22" s="1"/>
  <c r="Q1816" i="22"/>
  <c r="R1816" i="22" s="1"/>
  <c r="Q1436" i="22"/>
  <c r="R1436" i="22" s="1"/>
  <c r="Q1345" i="22"/>
  <c r="R1345" i="22" s="1"/>
  <c r="Q61" i="22"/>
  <c r="R61" i="22" s="1"/>
  <c r="Q120" i="22"/>
  <c r="R120" i="22" s="1"/>
  <c r="Q131" i="22"/>
  <c r="R131" i="22" s="1"/>
  <c r="Q167" i="22"/>
  <c r="R167" i="22" s="1"/>
  <c r="Q703" i="22"/>
  <c r="R703" i="22" s="1"/>
  <c r="Q663" i="22"/>
  <c r="R663" i="22" s="1"/>
  <c r="Q2158" i="22"/>
  <c r="R2158" i="22" s="1"/>
  <c r="Q793" i="22"/>
  <c r="R793" i="22" s="1"/>
  <c r="Q247" i="22"/>
  <c r="R247" i="22" s="1"/>
  <c r="Q1484" i="22"/>
  <c r="R1484" i="22" s="1"/>
  <c r="Q1919" i="22"/>
  <c r="R1919" i="22" s="1"/>
  <c r="Q1410" i="22"/>
  <c r="R1410" i="22" s="1"/>
  <c r="Q1774" i="22"/>
  <c r="R1774" i="22" s="1"/>
  <c r="Q1310" i="22"/>
  <c r="R1310" i="22" s="1"/>
  <c r="Q1031" i="22"/>
  <c r="R1031" i="22" s="1"/>
  <c r="Q2074" i="22"/>
  <c r="R2074" i="22" s="1"/>
  <c r="Q769" i="22"/>
  <c r="R769" i="22" s="1"/>
  <c r="Q1298" i="22"/>
  <c r="R1298" i="22" s="1"/>
  <c r="Q1423" i="22"/>
  <c r="R1423" i="22" s="1"/>
  <c r="Q348" i="22"/>
  <c r="R348" i="22" s="1"/>
  <c r="Q2071" i="22"/>
  <c r="R2071" i="22" s="1"/>
  <c r="Q1664" i="22"/>
  <c r="R1664" i="22" s="1"/>
  <c r="Q153" i="22"/>
  <c r="R153" i="22" s="1"/>
  <c r="Q815" i="22"/>
  <c r="R815" i="22" s="1"/>
  <c r="Q1250" i="22"/>
  <c r="R1250" i="22" s="1"/>
  <c r="Q654" i="22"/>
  <c r="R654" i="22" s="1"/>
  <c r="Q1339" i="22"/>
  <c r="R1339" i="22" s="1"/>
  <c r="Q339" i="22"/>
  <c r="R339" i="22" s="1"/>
  <c r="Q1537" i="22"/>
  <c r="R1537" i="22" s="1"/>
  <c r="Q1825" i="22"/>
  <c r="R1825" i="22" s="1"/>
  <c r="Q1521" i="22"/>
  <c r="R1521" i="22" s="1"/>
  <c r="Q1344" i="22"/>
  <c r="R1344" i="22" s="1"/>
  <c r="Q1535" i="22"/>
  <c r="R1535" i="22" s="1"/>
  <c r="Q661" i="22"/>
  <c r="R661" i="22" s="1"/>
  <c r="Q1188" i="22"/>
  <c r="R1188" i="22" s="1"/>
  <c r="Q486" i="22"/>
  <c r="R486" i="22" s="1"/>
  <c r="Q883" i="22"/>
  <c r="R883" i="22" s="1"/>
  <c r="Q154" i="22"/>
  <c r="R154" i="22" s="1"/>
  <c r="Q522" i="22"/>
  <c r="R522" i="22" s="1"/>
  <c r="Q2031" i="22"/>
  <c r="R2031" i="22" s="1"/>
  <c r="Q1241" i="22"/>
  <c r="R1241" i="22" s="1"/>
  <c r="Q255" i="22"/>
  <c r="R255" i="22" s="1"/>
  <c r="Q992" i="22"/>
  <c r="R992" i="22" s="1"/>
  <c r="Q634" i="22"/>
  <c r="R634" i="22" s="1"/>
  <c r="Q903" i="22"/>
  <c r="R903" i="22" s="1"/>
  <c r="Q59" i="22"/>
  <c r="R59" i="22" s="1"/>
  <c r="Q313" i="22"/>
  <c r="R313" i="22" s="1"/>
  <c r="Q1336" i="22"/>
  <c r="R1336" i="22" s="1"/>
  <c r="Q95" i="22"/>
  <c r="R95" i="22" s="1"/>
  <c r="Q1234" i="22"/>
  <c r="R1234" i="22" s="1"/>
  <c r="Q19" i="22"/>
  <c r="R19" i="22" s="1"/>
  <c r="Q1007" i="22"/>
  <c r="R1007" i="22" s="1"/>
  <c r="Q187" i="22"/>
  <c r="R187" i="22" s="1"/>
  <c r="Q1253" i="22"/>
  <c r="R1253" i="22" s="1"/>
  <c r="Q1319" i="22"/>
  <c r="R1319" i="22" s="1"/>
  <c r="Q127" i="22"/>
  <c r="R127" i="22" s="1"/>
  <c r="Q2239" i="22"/>
  <c r="R2239" i="22" s="1"/>
  <c r="Q804" i="22"/>
  <c r="R804" i="22" s="1"/>
  <c r="Q2057" i="22"/>
  <c r="R2057" i="22" s="1"/>
  <c r="Q959" i="22"/>
  <c r="R959" i="22" s="1"/>
  <c r="Q1392" i="22"/>
  <c r="R1392" i="22" s="1"/>
  <c r="Q603" i="22"/>
  <c r="R603" i="22" s="1"/>
  <c r="Q756" i="22"/>
  <c r="R756" i="22" s="1"/>
  <c r="Q1218" i="22"/>
  <c r="R1218" i="22" s="1"/>
  <c r="Q1962" i="22"/>
  <c r="R1962" i="22" s="1"/>
  <c r="Q1808" i="22"/>
  <c r="R1808" i="22" s="1"/>
  <c r="Q2192" i="22"/>
  <c r="R2192" i="22" s="1"/>
  <c r="L30" i="17"/>
  <c r="F14" i="17"/>
  <c r="F34" i="17"/>
  <c r="F30" i="17"/>
  <c r="L28" i="17"/>
  <c r="L10" i="17"/>
  <c r="I36" i="17"/>
  <c r="L26" i="17"/>
  <c r="I38" i="17"/>
  <c r="I24" i="17"/>
  <c r="I20" i="17"/>
  <c r="F16" i="17"/>
  <c r="L14" i="17"/>
  <c r="L38" i="17"/>
  <c r="L34" i="17"/>
  <c r="I30" i="17"/>
  <c r="F26" i="17"/>
  <c r="F22" i="17"/>
  <c r="L20" i="17"/>
  <c r="I16" i="17"/>
  <c r="I12" i="17"/>
  <c r="F18" i="17"/>
  <c r="L12" i="17"/>
  <c r="F32" i="17"/>
  <c r="I22" i="17"/>
  <c r="I8" i="17"/>
  <c r="F38" i="17"/>
  <c r="L36" i="17"/>
  <c r="I32" i="17"/>
  <c r="I28" i="17"/>
  <c r="F24" i="17"/>
  <c r="L22" i="17"/>
  <c r="L18" i="17"/>
  <c r="I14" i="17"/>
  <c r="F10" i="17"/>
  <c r="F36" i="17"/>
  <c r="I34" i="17"/>
  <c r="L32" i="17"/>
  <c r="F28" i="17"/>
  <c r="I26" i="17"/>
  <c r="L24" i="17"/>
  <c r="F20" i="17"/>
  <c r="I18" i="17"/>
  <c r="L16" i="17"/>
  <c r="F12" i="17"/>
  <c r="I10" i="17"/>
  <c r="L8" i="17"/>
  <c r="L39" i="17"/>
  <c r="L37" i="17"/>
  <c r="L35" i="17"/>
  <c r="L33" i="17"/>
  <c r="L31" i="17"/>
  <c r="L29" i="17"/>
  <c r="L27" i="17"/>
  <c r="L25" i="17"/>
  <c r="L23" i="17"/>
  <c r="L21" i="17"/>
  <c r="L19" i="17"/>
  <c r="L17" i="17"/>
  <c r="L15" i="17"/>
  <c r="L13" i="17"/>
  <c r="L11" i="17"/>
  <c r="L9" i="17"/>
  <c r="O39" i="17"/>
  <c r="O37" i="17"/>
  <c r="O35" i="17"/>
  <c r="O33" i="17"/>
  <c r="O31" i="17"/>
  <c r="O29" i="17"/>
  <c r="O27" i="17"/>
  <c r="O25" i="17"/>
  <c r="O23" i="17"/>
  <c r="O21" i="17"/>
  <c r="O19" i="17"/>
  <c r="O17" i="17"/>
  <c r="O15" i="17"/>
  <c r="O13" i="17"/>
  <c r="O11" i="17"/>
  <c r="O9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O42" i="17"/>
  <c r="L42" i="17"/>
  <c r="I42" i="17"/>
  <c r="F42" i="17"/>
  <c r="N42" i="17"/>
  <c r="K42" i="17"/>
  <c r="H42" i="17"/>
  <c r="E42" i="17"/>
  <c r="O38" i="17"/>
  <c r="O36" i="17"/>
  <c r="O34" i="17"/>
  <c r="O32" i="17"/>
  <c r="O30" i="17"/>
  <c r="O28" i="17"/>
  <c r="O26" i="17"/>
  <c r="O24" i="17"/>
  <c r="O22" i="17"/>
  <c r="O20" i="17"/>
  <c r="O18" i="17"/>
  <c r="O16" i="17"/>
  <c r="O14" i="17"/>
  <c r="O12" i="17"/>
  <c r="O10" i="17"/>
  <c r="O8" i="17"/>
  <c r="I39" i="17"/>
  <c r="I37" i="17"/>
  <c r="I35" i="17"/>
  <c r="I33" i="17"/>
  <c r="I31" i="17"/>
  <c r="I29" i="17"/>
  <c r="I27" i="17"/>
  <c r="I25" i="17"/>
  <c r="I23" i="17"/>
  <c r="I21" i="17"/>
  <c r="I19" i="17"/>
  <c r="I17" i="17"/>
  <c r="I15" i="17"/>
  <c r="I13" i="17"/>
  <c r="I11" i="17"/>
  <c r="I9" i="17"/>
  <c r="L23" i="22" l="1"/>
  <c r="O23" i="22"/>
  <c r="I23" i="22"/>
  <c r="F23" i="22"/>
  <c r="H2257" i="22"/>
  <c r="O2257" i="22"/>
  <c r="L2257" i="22"/>
  <c r="E2257" i="22"/>
  <c r="N2257" i="22"/>
  <c r="F2257" i="22"/>
  <c r="I2257" i="22"/>
  <c r="K2257" i="22"/>
</calcChain>
</file>

<file path=xl/sharedStrings.xml><?xml version="1.0" encoding="utf-8"?>
<sst xmlns="http://schemas.openxmlformats.org/spreadsheetml/2006/main" count="3171" uniqueCount="2599">
  <si>
    <t>01006</t>
  </si>
  <si>
    <t>01007</t>
  </si>
  <si>
    <t>01008</t>
  </si>
  <si>
    <t>01009</t>
  </si>
  <si>
    <t>01010</t>
  </si>
  <si>
    <t>01011</t>
  </si>
  <si>
    <t>01999</t>
  </si>
  <si>
    <t>02001</t>
  </si>
  <si>
    <t>02002</t>
  </si>
  <si>
    <t>02003</t>
  </si>
  <si>
    <t>02004</t>
  </si>
  <si>
    <t>02005</t>
  </si>
  <si>
    <t>02999</t>
  </si>
  <si>
    <t>03001</t>
  </si>
  <si>
    <t>03002</t>
  </si>
  <si>
    <t>03003</t>
  </si>
  <si>
    <t>03008</t>
  </si>
  <si>
    <t>03009</t>
  </si>
  <si>
    <t>03999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</si>
  <si>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</si>
  <si>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</si>
  <si>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</si>
  <si>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</si>
  <si>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</si>
  <si>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</si>
  <si>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</si>
  <si>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</si>
  <si>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</si>
  <si>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</si>
  <si>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</si>
  <si>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</si>
  <si>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</si>
  <si>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</si>
  <si>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</si>
  <si>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</si>
  <si>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</si>
  <si>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</si>
  <si>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</si>
  <si>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</si>
  <si>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</si>
  <si>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</si>
  <si>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</si>
  <si>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</si>
  <si>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</si>
  <si>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</si>
  <si>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</si>
  <si>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</si>
  <si>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</si>
  <si>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</si>
  <si>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</si>
  <si>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</si>
  <si>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</si>
  <si>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</si>
  <si>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</si>
  <si>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</si>
  <si>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</si>
  <si>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</si>
  <si>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</si>
  <si>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</si>
  <si>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</si>
  <si>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</si>
  <si>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</si>
  <si>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</si>
  <si>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</si>
  <si>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</si>
  <si>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</si>
  <si>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05999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</si>
  <si>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</si>
  <si>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</si>
  <si>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</si>
  <si>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</si>
  <si>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</si>
  <si>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</si>
  <si>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</si>
  <si>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</si>
  <si>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</si>
  <si>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</si>
  <si>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</si>
  <si>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</si>
  <si>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</si>
  <si>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</si>
  <si>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</si>
  <si>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</si>
  <si>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</si>
  <si>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</si>
  <si>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</si>
  <si>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</si>
  <si>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</si>
  <si>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</si>
  <si>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</si>
  <si>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</si>
  <si>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</si>
  <si>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</si>
  <si>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</si>
  <si>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</si>
  <si>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</si>
  <si>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</si>
  <si>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07023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</si>
  <si>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</si>
  <si>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</si>
  <si>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</si>
  <si>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</si>
  <si>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</si>
  <si>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</si>
  <si>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</si>
  <si>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</si>
  <si>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</si>
  <si>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</si>
  <si>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</si>
  <si>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</si>
  <si>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</si>
  <si>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</si>
  <si>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</si>
  <si>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</si>
  <si>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</si>
  <si>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</si>
  <si>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</si>
  <si>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</si>
  <si>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</si>
  <si>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</si>
  <si>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</si>
  <si>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</si>
  <si>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</si>
  <si>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</si>
  <si>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</si>
  <si>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</si>
  <si>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</si>
  <si>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</si>
  <si>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</si>
  <si>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</si>
  <si>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</si>
  <si>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</si>
  <si>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</si>
  <si>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</si>
  <si>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</si>
  <si>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</si>
  <si>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</si>
  <si>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</si>
  <si>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</si>
  <si>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</si>
  <si>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</si>
  <si>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</si>
  <si>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</si>
  <si>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</si>
  <si>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</si>
  <si>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</si>
  <si>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</si>
  <si>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</si>
  <si>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</si>
  <si>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</si>
  <si>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</si>
  <si>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</si>
  <si>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</si>
  <si>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</si>
  <si>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</si>
  <si>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</si>
  <si>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</si>
  <si>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</si>
  <si>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</si>
  <si>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</si>
  <si>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07089</t>
  </si>
  <si>
    <t>07091</t>
  </si>
  <si>
    <t>07092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</si>
  <si>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</si>
  <si>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</si>
  <si>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</si>
  <si>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</si>
  <si>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</si>
  <si>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</si>
  <si>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</si>
  <si>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</si>
  <si>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</si>
  <si>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</si>
  <si>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</si>
  <si>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</si>
  <si>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</si>
  <si>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</si>
  <si>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</si>
  <si>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</si>
  <si>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</si>
  <si>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07114</t>
  </si>
  <si>
    <t>07116</t>
  </si>
  <si>
    <t>07117</t>
  </si>
  <si>
    <t>07122</t>
  </si>
  <si>
    <t>07123</t>
  </si>
  <si>
    <t>07124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</si>
  <si>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</si>
  <si>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</si>
  <si>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</si>
  <si>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</si>
  <si>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</si>
  <si>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</si>
  <si>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</si>
  <si>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</si>
  <si>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</si>
  <si>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</si>
  <si>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</si>
  <si>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</si>
  <si>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</si>
  <si>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</si>
  <si>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08016</t>
  </si>
  <si>
    <t>08017</t>
  </si>
  <si>
    <t>08019</t>
  </si>
  <si>
    <t>08020</t>
  </si>
  <si>
    <t>08021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</si>
  <si>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</si>
  <si>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</si>
  <si>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</si>
  <si>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</si>
  <si>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</si>
  <si>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</si>
  <si>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</si>
  <si>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</si>
  <si>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</si>
  <si>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</si>
  <si>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08035</t>
  </si>
  <si>
    <t>08036</t>
  </si>
  <si>
    <t>08037</t>
  </si>
  <si>
    <t>08038</t>
  </si>
  <si>
    <t>08039</t>
  </si>
  <si>
    <t>08040</t>
  </si>
  <si>
    <t>08042</t>
  </si>
  <si>
    <t>08043</t>
  </si>
  <si>
    <t>08045</t>
  </si>
  <si>
    <t>08046</t>
  </si>
  <si>
    <t>08047</t>
  </si>
  <si>
    <t>08048</t>
  </si>
  <si>
    <t>08050</t>
  </si>
  <si>
    <t>08051</t>
  </si>
  <si>
    <t>08052</t>
  </si>
  <si>
    <t>08053</t>
  </si>
  <si>
    <t>08054</t>
  </si>
  <si>
    <t>08055</t>
  </si>
  <si>
    <t>08059</t>
  </si>
  <si>
    <t>08060</t>
  </si>
  <si>
    <t>08061</t>
  </si>
  <si>
    <t>08062</t>
  </si>
  <si>
    <t>08063</t>
  </si>
  <si>
    <t>08065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</si>
  <si>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</si>
  <si>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</si>
  <si>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</si>
  <si>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</si>
  <si>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</si>
  <si>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</si>
  <si>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</si>
  <si>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</si>
  <si>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</si>
  <si>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</si>
  <si>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</si>
  <si>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</si>
  <si>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</si>
  <si>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</si>
  <si>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</si>
  <si>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</si>
  <si>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</si>
  <si>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09999</t>
  </si>
  <si>
    <t>10001</t>
  </si>
  <si>
    <t>10004</t>
  </si>
  <si>
    <t>10005</t>
  </si>
  <si>
    <t>10006</t>
  </si>
  <si>
    <t>10007</t>
  </si>
  <si>
    <t>10008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</si>
  <si>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</si>
  <si>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</si>
  <si>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</si>
  <si>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</si>
  <si>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</si>
  <si>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</si>
  <si>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</si>
  <si>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</si>
  <si>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</si>
  <si>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</si>
  <si>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</si>
  <si>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</si>
  <si>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</si>
  <si>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</si>
  <si>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</si>
  <si>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</si>
  <si>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</si>
  <si>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10028</t>
  </si>
  <si>
    <t>10029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</si>
  <si>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</si>
  <si>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</si>
  <si>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</si>
  <si>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</si>
  <si>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</si>
  <si>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</si>
  <si>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</si>
  <si>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</si>
  <si>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</si>
  <si>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</si>
  <si>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</si>
  <si>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</si>
  <si>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</si>
  <si>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</si>
  <si>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</si>
  <si>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</si>
  <si>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</si>
  <si>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</si>
  <si>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</si>
  <si>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</si>
  <si>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</si>
  <si>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</si>
  <si>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</si>
  <si>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</si>
  <si>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</si>
  <si>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</si>
  <si>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</si>
  <si>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</si>
  <si>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</si>
  <si>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</si>
  <si>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</si>
  <si>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</si>
  <si>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</si>
  <si>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</si>
  <si>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</si>
  <si>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</si>
  <si>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</si>
  <si>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</si>
  <si>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</si>
  <si>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</si>
  <si>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</si>
  <si>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</si>
  <si>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</si>
  <si>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</si>
  <si>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</si>
  <si>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</si>
  <si>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</si>
  <si>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</si>
  <si>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</si>
  <si>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</si>
  <si>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</si>
  <si>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</si>
  <si>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</si>
  <si>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</si>
  <si>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</si>
  <si>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11999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</si>
  <si>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</si>
  <si>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</si>
  <si>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</si>
  <si>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</si>
  <si>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</si>
  <si>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</si>
  <si>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</si>
  <si>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</si>
  <si>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</si>
  <si>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</si>
  <si>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</si>
  <si>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</si>
  <si>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</si>
  <si>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</si>
  <si>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</si>
  <si>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</si>
  <si>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</si>
  <si>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</si>
  <si>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</si>
  <si>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</si>
  <si>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</si>
  <si>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</si>
  <si>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</si>
  <si>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</si>
  <si>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</si>
  <si>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</si>
  <si>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</si>
  <si>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</si>
  <si>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</si>
  <si>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</si>
  <si>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</si>
  <si>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</si>
  <si>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</si>
  <si>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</si>
  <si>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</si>
  <si>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</si>
  <si>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</si>
  <si>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</si>
  <si>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</si>
  <si>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</si>
  <si>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</si>
  <si>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</si>
  <si>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</si>
  <si>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</si>
  <si>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</si>
  <si>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</si>
  <si>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</si>
  <si>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</si>
  <si>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</si>
  <si>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</si>
  <si>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</si>
  <si>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</si>
  <si>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</si>
  <si>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</si>
  <si>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</si>
  <si>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</si>
  <si>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</si>
  <si>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</si>
  <si>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</si>
  <si>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</si>
  <si>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</si>
  <si>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</si>
  <si>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</si>
  <si>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</si>
  <si>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</si>
  <si>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</si>
  <si>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</si>
  <si>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</si>
  <si>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</si>
  <si>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</si>
  <si>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</si>
  <si>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</si>
  <si>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</si>
  <si>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</si>
  <si>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</si>
  <si>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</si>
  <si>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</si>
  <si>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</si>
  <si>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</si>
  <si>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</si>
  <si>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</si>
  <si>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</si>
  <si>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</si>
  <si>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</si>
  <si>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</si>
  <si>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</si>
  <si>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</si>
  <si>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</si>
  <si>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</si>
  <si>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</si>
  <si>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</si>
  <si>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</si>
  <si>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</si>
  <si>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</si>
  <si>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</si>
  <si>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</si>
  <si>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</si>
  <si>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</si>
  <si>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</si>
  <si>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</si>
  <si>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</si>
  <si>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</si>
  <si>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</si>
  <si>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</si>
  <si>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</si>
  <si>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</si>
  <si>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</si>
  <si>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</si>
  <si>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</si>
  <si>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</si>
  <si>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</si>
  <si>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</si>
  <si>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</si>
  <si>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</si>
  <si>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</si>
  <si>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</si>
  <si>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</si>
  <si>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</si>
  <si>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</si>
  <si>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</si>
  <si>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</si>
  <si>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</si>
  <si>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</si>
  <si>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</si>
  <si>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</si>
  <si>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</si>
  <si>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</si>
  <si>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</si>
  <si>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</si>
  <si>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</si>
  <si>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</si>
  <si>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</si>
  <si>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</si>
  <si>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</si>
  <si>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</si>
  <si>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</si>
  <si>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</si>
  <si>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</si>
  <si>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</si>
  <si>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</si>
  <si>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</si>
  <si>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</si>
  <si>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</si>
  <si>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</si>
  <si>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</si>
  <si>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</si>
  <si>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</si>
  <si>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</si>
  <si>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</si>
  <si>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</si>
  <si>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</si>
  <si>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</si>
  <si>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</si>
  <si>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</si>
  <si>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</si>
  <si>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</si>
  <si>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</si>
  <si>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</si>
  <si>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</si>
  <si>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</si>
  <si>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</si>
  <si>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</si>
  <si>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</si>
  <si>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</si>
  <si>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</si>
  <si>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</si>
  <si>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</si>
  <si>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</si>
  <si>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</si>
  <si>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</si>
  <si>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</si>
  <si>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</si>
  <si>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</si>
  <si>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</si>
  <si>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</si>
  <si>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</si>
  <si>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</si>
  <si>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</si>
  <si>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</si>
  <si>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</si>
  <si>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</si>
  <si>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</si>
  <si>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</si>
  <si>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</si>
  <si>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</si>
  <si>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</si>
  <si>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</si>
  <si>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</si>
  <si>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</si>
  <si>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</si>
  <si>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</si>
  <si>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</si>
  <si>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</si>
  <si>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</si>
  <si>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</si>
  <si>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</si>
  <si>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</si>
  <si>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</si>
  <si>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</si>
  <si>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</si>
  <si>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</si>
  <si>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</si>
  <si>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</si>
  <si>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</si>
  <si>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</si>
  <si>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</si>
  <si>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</si>
  <si>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</si>
  <si>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</si>
  <si>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</si>
  <si>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</si>
  <si>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</si>
  <si>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</si>
  <si>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</si>
  <si>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</si>
  <si>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</si>
  <si>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</si>
  <si>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</si>
  <si>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</si>
  <si>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</si>
  <si>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</si>
  <si>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</si>
  <si>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</si>
  <si>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</si>
  <si>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</si>
  <si>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</si>
  <si>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</si>
  <si>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</si>
  <si>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</si>
  <si>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</si>
  <si>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</si>
  <si>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</si>
  <si>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</si>
  <si>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</si>
  <si>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</si>
  <si>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</si>
  <si>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</si>
  <si>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</si>
  <si>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</si>
  <si>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</si>
  <si>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</si>
  <si>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</si>
  <si>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</si>
  <si>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</si>
  <si>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</si>
  <si>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</si>
  <si>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</si>
  <si>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</si>
  <si>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</si>
  <si>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</si>
  <si>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</si>
  <si>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</si>
  <si>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</si>
  <si>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</si>
  <si>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</si>
  <si>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</si>
  <si>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</si>
  <si>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</si>
  <si>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</si>
  <si>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</si>
  <si>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</si>
  <si>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</si>
  <si>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</si>
  <si>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</si>
  <si>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</si>
  <si>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</si>
  <si>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</si>
  <si>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</si>
  <si>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</si>
  <si>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</si>
  <si>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</si>
  <si>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</si>
  <si>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</si>
  <si>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</si>
  <si>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</si>
  <si>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</si>
  <si>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</si>
  <si>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</si>
  <si>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</si>
  <si>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</si>
  <si>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</si>
  <si>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</si>
  <si>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</si>
  <si>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</si>
  <si>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</si>
  <si>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</si>
  <si>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</si>
  <si>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</si>
  <si>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</si>
  <si>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</si>
  <si>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</si>
  <si>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</si>
  <si>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</si>
  <si>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</si>
  <si>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</si>
  <si>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</si>
  <si>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</si>
  <si>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</si>
  <si>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</si>
  <si>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</si>
  <si>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</si>
  <si>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</si>
  <si>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</si>
  <si>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</si>
  <si>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</si>
  <si>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</si>
  <si>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</si>
  <si>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</si>
  <si>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</si>
  <si>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</si>
  <si>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</si>
  <si>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</si>
  <si>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</si>
  <si>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</si>
  <si>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</si>
  <si>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</si>
  <si>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</si>
  <si>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</si>
  <si>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</si>
  <si>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</si>
  <si>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</si>
  <si>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</si>
  <si>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</si>
  <si>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</si>
  <si>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</si>
  <si>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</si>
  <si>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</si>
  <si>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</si>
  <si>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</si>
  <si>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</si>
  <si>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</si>
  <si>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</si>
  <si>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</si>
  <si>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</si>
  <si>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</si>
  <si>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</si>
  <si>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</si>
  <si>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</si>
  <si>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</si>
  <si>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</si>
  <si>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</si>
  <si>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</si>
  <si>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</si>
  <si>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</si>
  <si>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</si>
  <si>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</si>
  <si>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</si>
  <si>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</si>
  <si>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</si>
  <si>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</si>
  <si>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</si>
  <si>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</si>
  <si>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</si>
  <si>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</si>
  <si>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</si>
  <si>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</si>
  <si>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</si>
  <si>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</si>
  <si>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</si>
  <si>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</si>
  <si>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</si>
  <si>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</si>
  <si>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</si>
  <si>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</si>
  <si>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</si>
  <si>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</si>
  <si>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</si>
  <si>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</si>
  <si>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</si>
  <si>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</si>
  <si>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</si>
  <si>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</si>
  <si>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</si>
  <si>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</si>
  <si>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</si>
  <si>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</si>
  <si>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</si>
  <si>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</si>
  <si>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</si>
  <si>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</si>
  <si>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</si>
  <si>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</si>
  <si>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</si>
  <si>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</si>
  <si>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</si>
  <si>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</si>
  <si>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</si>
  <si>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</si>
  <si>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</si>
  <si>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</si>
  <si>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</si>
  <si>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</si>
  <si>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</si>
  <si>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</si>
  <si>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</si>
  <si>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</si>
  <si>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</si>
  <si>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</si>
  <si>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</si>
  <si>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</si>
  <si>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</si>
  <si>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</si>
  <si>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</si>
  <si>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</si>
  <si>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</si>
  <si>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</si>
  <si>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</si>
  <si>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</si>
  <si>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</si>
  <si>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</si>
  <si>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</si>
  <si>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</si>
  <si>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</si>
  <si>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</si>
  <si>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</si>
  <si>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</si>
  <si>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</si>
  <si>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</si>
  <si>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</si>
  <si>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</si>
  <si>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</si>
  <si>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</si>
  <si>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</si>
  <si>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</si>
  <si>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</si>
  <si>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</si>
  <si>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</si>
  <si>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</si>
  <si>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</si>
  <si>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</si>
  <si>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</si>
  <si>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</si>
  <si>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</si>
  <si>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</si>
  <si>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</si>
  <si>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</si>
  <si>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</si>
  <si>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</si>
  <si>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</si>
  <si>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</si>
  <si>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</si>
  <si>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</si>
  <si>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</si>
  <si>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</si>
  <si>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</si>
  <si>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</si>
  <si>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</si>
  <si>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</si>
  <si>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</si>
  <si>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</si>
  <si>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</si>
  <si>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</si>
  <si>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</si>
  <si>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</si>
  <si>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</si>
  <si>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</si>
  <si>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</si>
  <si>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</si>
  <si>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</si>
  <si>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</si>
  <si>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</si>
  <si>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</si>
  <si>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</si>
  <si>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</si>
  <si>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</si>
  <si>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</si>
  <si>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</si>
  <si>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</si>
  <si>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</si>
  <si>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</si>
  <si>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</si>
  <si>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</si>
  <si>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</si>
  <si>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</si>
  <si>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</si>
  <si>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</si>
  <si>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</si>
  <si>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</si>
  <si>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</si>
  <si>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</si>
  <si>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</si>
  <si>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</si>
  <si>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</si>
  <si>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</si>
  <si>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</si>
  <si>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</si>
  <si>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</si>
  <si>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</si>
  <si>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</si>
  <si>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</si>
  <si>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</si>
  <si>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</si>
  <si>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</si>
  <si>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</si>
  <si>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</si>
  <si>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</si>
  <si>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</si>
  <si>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</si>
  <si>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</si>
  <si>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</si>
  <si>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</si>
  <si>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</si>
  <si>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</si>
  <si>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</si>
  <si>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</si>
  <si>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</si>
  <si>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</si>
  <si>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</si>
  <si>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</si>
  <si>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</si>
  <si>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</si>
  <si>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</si>
  <si>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</si>
  <si>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</si>
  <si>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</si>
  <si>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</si>
  <si>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</si>
  <si>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</si>
  <si>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</si>
  <si>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</si>
  <si>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</si>
  <si>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</si>
  <si>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</si>
  <si>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</si>
  <si>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</si>
  <si>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</si>
  <si>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</si>
  <si>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</si>
  <si>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</si>
  <si>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</si>
  <si>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</si>
  <si>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</si>
  <si>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</si>
  <si>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</si>
  <si>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</si>
  <si>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</si>
  <si>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</si>
  <si>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</si>
  <si>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</si>
  <si>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</si>
  <si>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</si>
  <si>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</si>
  <si>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</si>
  <si>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</si>
  <si>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</si>
  <si>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</si>
  <si>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</si>
  <si>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</si>
  <si>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</si>
  <si>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</si>
  <si>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</si>
  <si>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</si>
  <si>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</si>
  <si>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</si>
  <si>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</si>
  <si>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</si>
  <si>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</si>
  <si>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</si>
  <si>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</si>
  <si>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</si>
  <si>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</si>
  <si>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</si>
  <si>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</si>
  <si>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</si>
  <si>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</si>
  <si>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</si>
  <si>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</si>
  <si>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</si>
  <si>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</si>
  <si>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</si>
  <si>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</si>
  <si>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</si>
  <si>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</si>
  <si>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</si>
  <si>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</si>
  <si>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</si>
  <si>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</si>
  <si>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</si>
  <si>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</si>
  <si>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</si>
  <si>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</si>
  <si>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</si>
  <si>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</si>
  <si>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</si>
  <si>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</si>
  <si>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</si>
  <si>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</si>
  <si>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</si>
  <si>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</si>
  <si>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</si>
  <si>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</si>
  <si>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</si>
  <si>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</si>
  <si>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</si>
  <si>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</si>
  <si>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</si>
  <si>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</si>
  <si>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</si>
  <si>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</si>
  <si>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</si>
  <si>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</si>
  <si>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</si>
  <si>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</si>
  <si>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</si>
  <si>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</si>
  <si>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</si>
  <si>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</si>
  <si>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</si>
  <si>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</si>
  <si>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</si>
  <si>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</si>
  <si>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</si>
  <si>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</si>
  <si>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</si>
  <si>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</si>
  <si>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</si>
  <si>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</si>
  <si>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</si>
  <si>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</si>
  <si>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</si>
  <si>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</si>
  <si>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</si>
  <si>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</si>
  <si>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</si>
  <si>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</si>
  <si>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20001</t>
  </si>
  <si>
    <t>20002</t>
  </si>
  <si>
    <t>20003</t>
  </si>
  <si>
    <t>20004</t>
  </si>
  <si>
    <t>20005</t>
  </si>
  <si>
    <t>20006</t>
  </si>
  <si>
    <t>20007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</si>
  <si>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</si>
  <si>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</si>
  <si>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</si>
  <si>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</si>
  <si>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</si>
  <si>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</si>
  <si>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</si>
  <si>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</si>
  <si>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</si>
  <si>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20020</t>
  </si>
  <si>
    <t>20021</t>
  </si>
  <si>
    <t>20023</t>
  </si>
  <si>
    <t>20024</t>
  </si>
  <si>
    <t>20025</t>
  </si>
  <si>
    <t>20026</t>
  </si>
  <si>
    <t>20027</t>
  </si>
  <si>
    <t>20028</t>
  </si>
  <si>
    <t>20030</t>
  </si>
  <si>
    <t>20031</t>
  </si>
  <si>
    <t>20033</t>
  </si>
  <si>
    <t>20035</t>
  </si>
  <si>
    <t>20036</t>
  </si>
  <si>
    <t>20037</t>
  </si>
  <si>
    <t>20039</t>
  </si>
  <si>
    <t>20041</t>
  </si>
  <si>
    <t>20042</t>
  </si>
  <si>
    <t>20043</t>
  </si>
  <si>
    <t>20044</t>
  </si>
  <si>
    <t>20045</t>
  </si>
  <si>
    <t>20046</t>
  </si>
  <si>
    <t>20049</t>
  </si>
  <si>
    <t>20051</t>
  </si>
  <si>
    <t>20052</t>
  </si>
  <si>
    <t>20054</t>
  </si>
  <si>
    <t>20056</t>
  </si>
  <si>
    <t>20057</t>
  </si>
  <si>
    <t>20058</t>
  </si>
  <si>
    <t>20059</t>
  </si>
  <si>
    <t>20061</t>
  </si>
  <si>
    <t>20063</t>
  </si>
  <si>
    <t>20064</t>
  </si>
  <si>
    <t>20067</t>
  </si>
  <si>
    <t>20068</t>
  </si>
  <si>
    <t>20069</t>
  </si>
  <si>
    <t>20070</t>
  </si>
  <si>
    <t>20071</t>
  </si>
  <si>
    <t>20072</t>
  </si>
  <si>
    <t>20073</t>
  </si>
  <si>
    <t>20077</t>
  </si>
  <si>
    <t>20079</t>
  </si>
  <si>
    <t>20080</t>
  </si>
  <si>
    <t>20083</t>
  </si>
  <si>
    <t>20084</t>
  </si>
  <si>
    <t>20085</t>
  </si>
  <si>
    <t>20086</t>
  </si>
  <si>
    <t>20087</t>
  </si>
  <si>
    <t>20090</t>
  </si>
  <si>
    <t>20091</t>
  </si>
  <si>
    <t>20092</t>
  </si>
  <si>
    <t>20094</t>
  </si>
  <si>
    <t>20095</t>
  </si>
  <si>
    <t>20102</t>
  </si>
  <si>
    <t>20103</t>
  </si>
  <si>
    <t>20104</t>
  </si>
  <si>
    <t>20107</t>
  </si>
  <si>
    <t>20112</t>
  </si>
  <si>
    <t>20115</t>
  </si>
  <si>
    <t>20116</t>
  </si>
  <si>
    <t>20118</t>
  </si>
  <si>
    <t>20123</t>
  </si>
  <si>
    <t>20124</t>
  </si>
  <si>
    <t>20126</t>
  </si>
  <si>
    <t>20130</t>
  </si>
  <si>
    <t>20131</t>
  </si>
  <si>
    <t>20132</t>
  </si>
  <si>
    <t>20133</t>
  </si>
  <si>
    <t>20134</t>
  </si>
  <si>
    <t>20135</t>
  </si>
  <si>
    <t>20136</t>
  </si>
  <si>
    <t>20143</t>
  </si>
  <si>
    <t>20145</t>
  </si>
  <si>
    <t>20149</t>
  </si>
  <si>
    <t>20150</t>
  </si>
  <si>
    <t>20153</t>
  </si>
  <si>
    <t>20157</t>
  </si>
  <si>
    <t>20158</t>
  </si>
  <si>
    <t>20159</t>
  </si>
  <si>
    <t>20160</t>
  </si>
  <si>
    <t>20161</t>
  </si>
  <si>
    <t>20163</t>
  </si>
  <si>
    <t>20164</t>
  </si>
  <si>
    <t>20166</t>
  </si>
  <si>
    <t>20171</t>
  </si>
  <si>
    <t>20174</t>
  </si>
  <si>
    <t>20175</t>
  </si>
  <si>
    <t>20176</t>
  </si>
  <si>
    <t>20177</t>
  </si>
  <si>
    <t>20178</t>
  </si>
  <si>
    <t>20180</t>
  </si>
  <si>
    <t>20184</t>
  </si>
  <si>
    <t>20185</t>
  </si>
  <si>
    <t>20188</t>
  </si>
  <si>
    <t>20189</t>
  </si>
  <si>
    <t>20190</t>
  </si>
  <si>
    <t>20192</t>
  </si>
  <si>
    <t>20193</t>
  </si>
  <si>
    <t>20197</t>
  </si>
  <si>
    <t>20198</t>
  </si>
  <si>
    <t>20200</t>
  </si>
  <si>
    <t>20203</t>
  </si>
  <si>
    <t>20204</t>
  </si>
  <si>
    <t>20205</t>
  </si>
  <si>
    <t>20206</t>
  </si>
  <si>
    <t>20207</t>
  </si>
  <si>
    <t>20219</t>
  </si>
  <si>
    <t>20221</t>
  </si>
  <si>
    <t>20224</t>
  </si>
  <si>
    <t>20227</t>
  </si>
  <si>
    <t>20229</t>
  </si>
  <si>
    <t>20230</t>
  </si>
  <si>
    <t>20231</t>
  </si>
  <si>
    <t>20232</t>
  </si>
  <si>
    <t>20236</t>
  </si>
  <si>
    <t>20237</t>
  </si>
  <si>
    <t>20238</t>
  </si>
  <si>
    <t>20241</t>
  </si>
  <si>
    <t>20242</t>
  </si>
  <si>
    <t>20243</t>
  </si>
  <si>
    <t>20244</t>
  </si>
  <si>
    <t>20247</t>
  </si>
  <si>
    <t>20248</t>
  </si>
  <si>
    <t>20249</t>
  </si>
  <si>
    <t>20254</t>
  </si>
  <si>
    <t>20256</t>
  </si>
  <si>
    <t>20259</t>
  </si>
  <si>
    <t>20263</t>
  </si>
  <si>
    <t>20265</t>
  </si>
  <si>
    <t>20266</t>
  </si>
  <si>
    <t>20268</t>
  </si>
  <si>
    <t>20269</t>
  </si>
  <si>
    <t>20270</t>
  </si>
  <si>
    <t>20271</t>
  </si>
  <si>
    <t>20272</t>
  </si>
  <si>
    <t>20277</t>
  </si>
  <si>
    <t>20278</t>
  </si>
  <si>
    <t>20279</t>
  </si>
  <si>
    <t>20283</t>
  </si>
  <si>
    <t>20284</t>
  </si>
  <si>
    <t>20285</t>
  </si>
  <si>
    <t>20286</t>
  </si>
  <si>
    <t>20287</t>
  </si>
  <si>
    <t>20289</t>
  </si>
  <si>
    <t>20291</t>
  </si>
  <si>
    <t>20292</t>
  </si>
  <si>
    <t>20293</t>
  </si>
  <si>
    <t>20294</t>
  </si>
  <si>
    <t>20295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</si>
  <si>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</si>
  <si>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</si>
  <si>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</si>
  <si>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</si>
  <si>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</si>
  <si>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</si>
  <si>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</si>
  <si>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</si>
  <si>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</si>
  <si>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</si>
  <si>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</si>
  <si>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</si>
  <si>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</si>
  <si>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</si>
  <si>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20312</t>
  </si>
  <si>
    <t>20315</t>
  </si>
  <si>
    <t>20318</t>
  </si>
  <si>
    <t>20320</t>
  </si>
  <si>
    <t>20323</t>
  </si>
  <si>
    <t>20324</t>
  </si>
  <si>
    <t>20325</t>
  </si>
  <si>
    <t>20326</t>
  </si>
  <si>
    <t>20327</t>
  </si>
  <si>
    <t>20333</t>
  </si>
  <si>
    <t>20334</t>
  </si>
  <si>
    <t>20337</t>
  </si>
  <si>
    <t>20338</t>
  </si>
  <si>
    <t>20339</t>
  </si>
  <si>
    <t>20340</t>
  </si>
  <si>
    <t>20342</t>
  </si>
  <si>
    <t>20343</t>
  </si>
  <si>
    <t>20344</t>
  </si>
  <si>
    <t>20345</t>
  </si>
  <si>
    <t>20348</t>
  </si>
  <si>
    <t>20349</t>
  </si>
  <si>
    <t>20350</t>
  </si>
  <si>
    <t>20352</t>
  </si>
  <si>
    <t>20353</t>
  </si>
  <si>
    <t>20356</t>
  </si>
  <si>
    <t>20358</t>
  </si>
  <si>
    <t>20360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</si>
  <si>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</si>
  <si>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</si>
  <si>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</si>
  <si>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</si>
  <si>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</si>
  <si>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</si>
  <si>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</si>
  <si>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</si>
  <si>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20374</t>
  </si>
  <si>
    <t>20375</t>
  </si>
  <si>
    <t>20378</t>
  </si>
  <si>
    <t>20380</t>
  </si>
  <si>
    <t>20381</t>
  </si>
  <si>
    <t>20384</t>
  </si>
  <si>
    <t>20385</t>
  </si>
  <si>
    <t>20386</t>
  </si>
  <si>
    <t>20387</t>
  </si>
  <si>
    <t>20390</t>
  </si>
  <si>
    <t>20393</t>
  </si>
  <si>
    <t>20394</t>
  </si>
  <si>
    <t>20397</t>
  </si>
  <si>
    <t>20398</t>
  </si>
  <si>
    <t>20399</t>
  </si>
  <si>
    <t>20400</t>
  </si>
  <si>
    <t>20401</t>
  </si>
  <si>
    <t>20402</t>
  </si>
  <si>
    <t>20403</t>
  </si>
  <si>
    <t>20406</t>
  </si>
  <si>
    <t>20407</t>
  </si>
  <si>
    <t>20409</t>
  </si>
  <si>
    <t>20411</t>
  </si>
  <si>
    <t>20413</t>
  </si>
  <si>
    <t>20414</t>
  </si>
  <si>
    <t>20415</t>
  </si>
  <si>
    <t>20417</t>
  </si>
  <si>
    <t>20418</t>
  </si>
  <si>
    <t>20420</t>
  </si>
  <si>
    <t>20421</t>
  </si>
  <si>
    <t>20425</t>
  </si>
  <si>
    <t>20427</t>
  </si>
  <si>
    <t>20431</t>
  </si>
  <si>
    <t>20434</t>
  </si>
  <si>
    <t>20437</t>
  </si>
  <si>
    <t>20439</t>
  </si>
  <si>
    <t>20441</t>
  </si>
  <si>
    <t>20445</t>
  </si>
  <si>
    <t>20450</t>
  </si>
  <si>
    <t>20452</t>
  </si>
  <si>
    <t>20453</t>
  </si>
  <si>
    <t>20454</t>
  </si>
  <si>
    <t>20456</t>
  </si>
  <si>
    <t>20457</t>
  </si>
  <si>
    <t>20459</t>
  </si>
  <si>
    <t>20460</t>
  </si>
  <si>
    <t>20462</t>
  </si>
  <si>
    <t>20465</t>
  </si>
  <si>
    <t>20467</t>
  </si>
  <si>
    <t>20468</t>
  </si>
  <si>
    <t>20469</t>
  </si>
  <si>
    <t>20470</t>
  </si>
  <si>
    <t>20472</t>
  </si>
  <si>
    <t>20475</t>
  </si>
  <si>
    <t>20482</t>
  </si>
  <si>
    <t>20483</t>
  </si>
  <si>
    <t>20484</t>
  </si>
  <si>
    <t>20489</t>
  </si>
  <si>
    <t>20492</t>
  </si>
  <si>
    <t>20494</t>
  </si>
  <si>
    <t>20497</t>
  </si>
  <si>
    <t>20498</t>
  </si>
  <si>
    <t>20499</t>
  </si>
  <si>
    <t>20500</t>
  </si>
  <si>
    <t>20505</t>
  </si>
  <si>
    <t>20507</t>
  </si>
  <si>
    <t>20508</t>
  </si>
  <si>
    <t>20513</t>
  </si>
  <si>
    <t>20515</t>
  </si>
  <si>
    <t>20516</t>
  </si>
  <si>
    <t>20517</t>
  </si>
  <si>
    <t>20519</t>
  </si>
  <si>
    <t>20520</t>
  </si>
  <si>
    <t>20523</t>
  </si>
  <si>
    <t>20525</t>
  </si>
  <si>
    <t>20526</t>
  </si>
  <si>
    <t>20529</t>
  </si>
  <si>
    <t>20530</t>
  </si>
  <si>
    <t>20531</t>
  </si>
  <si>
    <t>20533</t>
  </si>
  <si>
    <t>20534</t>
  </si>
  <si>
    <t>20537</t>
  </si>
  <si>
    <t>20539</t>
  </si>
  <si>
    <t>20540</t>
  </si>
  <si>
    <t>20542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</si>
  <si>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</si>
  <si>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</si>
  <si>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</si>
  <si>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</si>
  <si>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</si>
  <si>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</si>
  <si>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</si>
  <si>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</si>
  <si>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20553</t>
  </si>
  <si>
    <t>20555</t>
  </si>
  <si>
    <t>20557</t>
  </si>
  <si>
    <t>20558</t>
  </si>
  <si>
    <t>20559</t>
  </si>
  <si>
    <t>20560</t>
  </si>
  <si>
    <t>20561</t>
  </si>
  <si>
    <t>20565</t>
  </si>
  <si>
    <t>20566</t>
  </si>
  <si>
    <t>20569</t>
  </si>
  <si>
    <t>20570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</si>
  <si>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</si>
  <si>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</si>
  <si>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</si>
  <si>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</si>
  <si>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</si>
  <si>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</si>
  <si>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</si>
  <si>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</si>
  <si>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</si>
  <si>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</si>
  <si>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</si>
  <si>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</si>
  <si>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</si>
  <si>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</si>
  <si>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</si>
  <si>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</si>
  <si>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</si>
  <si>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</si>
  <si>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</si>
  <si>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</si>
  <si>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</si>
  <si>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</si>
  <si>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</si>
  <si>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21025</t>
  </si>
  <si>
    <t>21026</t>
  </si>
  <si>
    <t>21027</t>
  </si>
  <si>
    <t>21028</t>
  </si>
  <si>
    <t>21031</t>
  </si>
  <si>
    <t>21032</t>
  </si>
  <si>
    <t>21034</t>
  </si>
  <si>
    <t>21035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</si>
  <si>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</si>
  <si>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</si>
  <si>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</si>
  <si>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</si>
  <si>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</si>
  <si>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</si>
  <si>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</si>
  <si>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</si>
  <si>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</si>
  <si>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</si>
  <si>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</si>
  <si>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</si>
  <si>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</si>
  <si>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</si>
  <si>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</si>
  <si>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21053</t>
  </si>
  <si>
    <t>21054</t>
  </si>
  <si>
    <t>21056</t>
  </si>
  <si>
    <t>21057</t>
  </si>
  <si>
    <t>21058</t>
  </si>
  <si>
    <t>21059</t>
  </si>
  <si>
    <t>21060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</si>
  <si>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</si>
  <si>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</si>
  <si>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</si>
  <si>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</si>
  <si>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</si>
  <si>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</si>
  <si>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</si>
  <si>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</si>
  <si>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</si>
  <si>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</si>
  <si>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</si>
  <si>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</si>
  <si>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</si>
  <si>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</si>
  <si>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</si>
  <si>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</si>
  <si>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</si>
  <si>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</si>
  <si>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</si>
  <si>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</si>
  <si>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</si>
  <si>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</si>
  <si>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</si>
  <si>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</si>
  <si>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</si>
  <si>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</si>
  <si>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</si>
  <si>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</si>
  <si>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</si>
  <si>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</si>
  <si>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</si>
  <si>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</si>
  <si>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</si>
  <si>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</si>
  <si>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</si>
  <si>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</si>
  <si>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</si>
  <si>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</si>
  <si>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</si>
  <si>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</si>
  <si>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</si>
  <si>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</si>
  <si>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</si>
  <si>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</si>
  <si>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</si>
  <si>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</si>
  <si>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</si>
  <si>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</si>
  <si>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</si>
  <si>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</si>
  <si>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</si>
  <si>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</si>
  <si>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</si>
  <si>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</si>
  <si>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</si>
  <si>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</si>
  <si>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</si>
  <si>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</si>
  <si>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</si>
  <si>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</si>
  <si>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</si>
  <si>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</si>
  <si>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</si>
  <si>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</si>
  <si>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</si>
  <si>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</si>
  <si>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</si>
  <si>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</si>
  <si>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</si>
  <si>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</si>
  <si>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</si>
  <si>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</si>
  <si>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</si>
  <si>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</si>
  <si>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</si>
  <si>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</si>
  <si>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</si>
  <si>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</si>
  <si>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</si>
  <si>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</si>
  <si>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</si>
  <si>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21147</t>
  </si>
  <si>
    <t>21148</t>
  </si>
  <si>
    <t>21149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</si>
  <si>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</si>
  <si>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</si>
  <si>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</si>
  <si>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</si>
  <si>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</si>
  <si>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</si>
  <si>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</si>
  <si>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</si>
  <si>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</si>
  <si>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</si>
  <si>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</si>
  <si>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</si>
  <si>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</si>
  <si>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</si>
  <si>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</si>
  <si>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</si>
  <si>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</si>
  <si>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</si>
  <si>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</si>
  <si>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</si>
  <si>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</si>
  <si>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</si>
  <si>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</si>
  <si>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</si>
  <si>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</si>
  <si>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</si>
  <si>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</si>
  <si>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</si>
  <si>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</si>
  <si>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</si>
  <si>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</si>
  <si>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</si>
  <si>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</si>
  <si>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</si>
  <si>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</si>
  <si>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</si>
  <si>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</si>
  <si>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</si>
  <si>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</si>
  <si>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</si>
  <si>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</si>
  <si>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</si>
  <si>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</si>
  <si>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</si>
  <si>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</si>
  <si>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</si>
  <si>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</si>
  <si>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</si>
  <si>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</si>
  <si>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</si>
  <si>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</si>
  <si>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</si>
  <si>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</si>
  <si>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</si>
  <si>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</si>
  <si>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</si>
  <si>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</si>
  <si>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</si>
  <si>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21211</t>
  </si>
  <si>
    <t>21212</t>
  </si>
  <si>
    <t>21213</t>
  </si>
  <si>
    <t>21214</t>
  </si>
  <si>
    <t>21217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</si>
  <si>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</si>
  <si>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</si>
  <si>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</si>
  <si>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</si>
  <si>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</si>
  <si>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</si>
  <si>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</si>
  <si>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</si>
  <si>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</si>
  <si>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</si>
  <si>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</si>
  <si>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</si>
  <si>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</si>
  <si>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</si>
  <si>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</si>
  <si>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</si>
  <si>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</si>
  <si>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</si>
  <si>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</si>
  <si>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</si>
  <si>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</si>
  <si>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</si>
  <si>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</si>
  <si>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</si>
  <si>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</si>
  <si>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</si>
  <si>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</si>
  <si>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</si>
  <si>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</si>
  <si>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</si>
  <si>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</si>
  <si>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</si>
  <si>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</si>
  <si>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</si>
  <si>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</si>
  <si>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</si>
  <si>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</si>
  <si>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</si>
  <si>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</si>
  <si>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</si>
  <si>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</si>
  <si>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</si>
  <si>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</si>
  <si>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</si>
  <si>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</si>
  <si>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</si>
  <si>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</si>
  <si>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</si>
  <si>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</si>
  <si>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</si>
  <si>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</si>
  <si>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</si>
  <si>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</si>
  <si>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</si>
  <si>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</si>
  <si>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</si>
  <si>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</si>
  <si>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</si>
  <si>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</si>
  <si>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</si>
  <si>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</si>
  <si>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</si>
  <si>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</si>
  <si>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</si>
  <si>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</si>
  <si>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</si>
  <si>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</si>
  <si>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</si>
  <si>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</si>
  <si>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</si>
  <si>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</si>
  <si>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</si>
  <si>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</si>
  <si>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</si>
  <si>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</si>
  <si>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</si>
  <si>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</si>
  <si>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</si>
  <si>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</si>
  <si>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</si>
  <si>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</si>
  <si>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</si>
  <si>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</si>
  <si>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</si>
  <si>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</si>
  <si>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</si>
  <si>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</si>
  <si>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24999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</si>
  <si>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</si>
  <si>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</si>
  <si>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</si>
  <si>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</si>
  <si>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</si>
  <si>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</si>
  <si>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</si>
  <si>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</si>
  <si>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</si>
  <si>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</si>
  <si>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</si>
  <si>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</si>
  <si>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</si>
  <si>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</si>
  <si>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</si>
  <si>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</si>
  <si>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</si>
  <si>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</si>
  <si>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26001</t>
  </si>
  <si>
    <t>26002</t>
  </si>
  <si>
    <t>26003</t>
  </si>
  <si>
    <t>26004</t>
  </si>
  <si>
    <t>26005</t>
  </si>
  <si>
    <t>26006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</si>
  <si>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</si>
  <si>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</si>
  <si>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</si>
  <si>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</si>
  <si>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</si>
  <si>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</si>
  <si>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</si>
  <si>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</si>
  <si>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</si>
  <si>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</si>
  <si>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</si>
  <si>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</si>
  <si>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</si>
  <si>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</si>
  <si>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</si>
  <si>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</si>
  <si>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</si>
  <si>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</si>
  <si>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</si>
  <si>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</si>
  <si>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</si>
  <si>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</si>
  <si>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</si>
  <si>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</si>
  <si>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</si>
  <si>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</si>
  <si>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</si>
  <si>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</si>
  <si>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</si>
  <si>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</si>
  <si>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</si>
  <si>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</si>
  <si>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</si>
  <si>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</si>
  <si>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</si>
  <si>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</si>
  <si>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</si>
  <si>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</si>
  <si>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</si>
  <si>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</si>
  <si>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</si>
  <si>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</si>
  <si>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</si>
  <si>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</si>
  <si>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</si>
  <si>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</si>
  <si>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</si>
  <si>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</si>
  <si>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26058</t>
  </si>
  <si>
    <t>26059</t>
  </si>
  <si>
    <t>26060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</si>
  <si>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</si>
  <si>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</si>
  <si>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</si>
  <si>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</si>
  <si>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</si>
  <si>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</si>
  <si>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</si>
  <si>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</si>
  <si>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</si>
  <si>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</si>
  <si>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</si>
  <si>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26999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</si>
  <si>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</si>
  <si>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</si>
  <si>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</si>
  <si>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</si>
  <si>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</si>
  <si>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</si>
  <si>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</si>
  <si>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</si>
  <si>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</si>
  <si>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</si>
  <si>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</si>
  <si>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</si>
  <si>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</si>
  <si>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</si>
  <si>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</si>
  <si>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</si>
  <si>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</si>
  <si>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</si>
  <si>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</si>
  <si>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</si>
  <si>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</si>
  <si>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</si>
  <si>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</si>
  <si>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</si>
  <si>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</si>
  <si>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</si>
  <si>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</si>
  <si>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</si>
  <si>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</si>
  <si>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</si>
  <si>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</si>
  <si>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</si>
  <si>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</si>
  <si>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</si>
  <si>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</si>
  <si>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</si>
  <si>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</si>
  <si>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</si>
  <si>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</si>
  <si>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</si>
  <si>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</si>
  <si>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</si>
  <si>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</si>
  <si>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</si>
  <si>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</si>
  <si>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</si>
  <si>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28032</t>
  </si>
  <si>
    <t>28033</t>
  </si>
  <si>
    <t>28034</t>
  </si>
  <si>
    <t>28035</t>
  </si>
  <si>
    <t>28037</t>
  </si>
  <si>
    <t>28038</t>
  </si>
  <si>
    <t>28039</t>
  </si>
  <si>
    <t>28040</t>
  </si>
  <si>
    <t>28041</t>
  </si>
  <si>
    <t>28042</t>
  </si>
  <si>
    <t>28043</t>
  </si>
  <si>
    <t>28999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</si>
  <si>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</si>
  <si>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</si>
  <si>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</si>
  <si>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</si>
  <si>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</si>
  <si>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</si>
  <si>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</si>
  <si>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</si>
  <si>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</si>
  <si>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</si>
  <si>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</si>
  <si>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</si>
  <si>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</si>
  <si>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</si>
  <si>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</si>
  <si>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</si>
  <si>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</si>
  <si>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</si>
  <si>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</si>
  <si>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</si>
  <si>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</si>
  <si>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</si>
  <si>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</si>
  <si>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</si>
  <si>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</si>
  <si>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</si>
  <si>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</si>
  <si>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</si>
  <si>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</si>
  <si>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</si>
  <si>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</si>
  <si>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</si>
  <si>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</si>
  <si>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</si>
  <si>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</si>
  <si>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</si>
  <si>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</si>
  <si>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</si>
  <si>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</si>
  <si>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</si>
  <si>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</si>
  <si>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</si>
  <si>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</si>
  <si>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</si>
  <si>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</si>
  <si>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</si>
  <si>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</si>
  <si>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</si>
  <si>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</si>
  <si>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</si>
  <si>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</si>
  <si>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</si>
  <si>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</si>
  <si>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</si>
  <si>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</si>
  <si>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</si>
  <si>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</si>
  <si>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</si>
  <si>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</si>
  <si>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</si>
  <si>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</si>
  <si>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</si>
  <si>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</si>
  <si>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</si>
  <si>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</si>
  <si>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</si>
  <si>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</si>
  <si>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</si>
  <si>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</si>
  <si>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</si>
  <si>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</si>
  <si>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</si>
  <si>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</si>
  <si>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</si>
  <si>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</si>
  <si>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</si>
  <si>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</si>
  <si>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</si>
  <si>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</si>
  <si>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</si>
  <si>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</si>
  <si>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</si>
  <si>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</si>
  <si>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</si>
  <si>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</si>
  <si>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</si>
  <si>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</si>
  <si>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</si>
  <si>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</si>
  <si>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</si>
  <si>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</si>
  <si>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</si>
  <si>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</si>
  <si>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</si>
  <si>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</si>
  <si>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</si>
  <si>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</si>
  <si>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</si>
  <si>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</si>
  <si>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</si>
  <si>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</si>
  <si>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</si>
  <si>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</si>
  <si>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</si>
  <si>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</si>
  <si>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</si>
  <si>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</si>
  <si>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</si>
  <si>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</si>
  <si>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</si>
  <si>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</si>
  <si>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</si>
  <si>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</si>
  <si>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</si>
  <si>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</si>
  <si>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</si>
  <si>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</si>
  <si>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</si>
  <si>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</si>
  <si>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</si>
  <si>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</si>
  <si>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</si>
  <si>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</si>
  <si>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</si>
  <si>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</si>
  <si>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</si>
  <si>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</si>
  <si>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</si>
  <si>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</si>
  <si>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</si>
  <si>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</si>
  <si>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</si>
  <si>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</si>
  <si>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</si>
  <si>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30077</t>
  </si>
  <si>
    <t>30078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</si>
  <si>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</si>
  <si>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</si>
  <si>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</si>
  <si>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</si>
  <si>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</si>
  <si>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</si>
  <si>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</si>
  <si>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</si>
  <si>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</si>
  <si>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</si>
  <si>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</si>
  <si>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</si>
  <si>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</si>
  <si>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</si>
  <si>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</si>
  <si>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</si>
  <si>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</si>
  <si>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</si>
  <si>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</si>
  <si>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</si>
  <si>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</si>
  <si>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</si>
  <si>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</si>
  <si>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</si>
  <si>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</si>
  <si>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</si>
  <si>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</si>
  <si>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</si>
  <si>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</si>
  <si>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</si>
  <si>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</si>
  <si>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</si>
  <si>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</si>
  <si>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</si>
  <si>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</si>
  <si>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</si>
  <si>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</si>
  <si>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</si>
  <si>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</si>
  <si>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</si>
  <si>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</si>
  <si>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</si>
  <si>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</si>
  <si>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</si>
  <si>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</si>
  <si>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</si>
  <si>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</si>
  <si>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</si>
  <si>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</si>
  <si>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</si>
  <si>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</si>
  <si>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</si>
  <si>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</si>
  <si>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</si>
  <si>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</si>
  <si>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</si>
  <si>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</si>
  <si>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</si>
  <si>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</si>
  <si>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</si>
  <si>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</si>
  <si>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</si>
  <si>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</si>
  <si>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</si>
  <si>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</si>
  <si>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</si>
  <si>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</si>
  <si>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</si>
  <si>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</si>
  <si>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</si>
  <si>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</si>
  <si>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</si>
  <si>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30155</t>
  </si>
  <si>
    <t>30156</t>
  </si>
  <si>
    <t>30157</t>
  </si>
  <si>
    <t>30158</t>
  </si>
  <si>
    <t>30160</t>
  </si>
  <si>
    <t>30161</t>
  </si>
  <si>
    <t>30162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</si>
  <si>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</si>
  <si>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</si>
  <si>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</si>
  <si>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</si>
  <si>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</si>
  <si>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</si>
  <si>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</si>
  <si>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</si>
  <si>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</si>
  <si>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</si>
  <si>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</si>
  <si>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</si>
  <si>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</si>
  <si>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</si>
  <si>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</si>
  <si>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</si>
  <si>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</si>
  <si>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</si>
  <si>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</si>
  <si>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</si>
  <si>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</si>
  <si>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</si>
  <si>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</si>
  <si>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</si>
  <si>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</si>
  <si>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</si>
  <si>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</si>
  <si>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</si>
  <si>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</si>
  <si>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30196</t>
  </si>
  <si>
    <t>30197</t>
  </si>
  <si>
    <t>30198</t>
  </si>
  <si>
    <t>30199</t>
  </si>
  <si>
    <t>30200</t>
  </si>
  <si>
    <t>30201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</si>
  <si>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</si>
  <si>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</si>
  <si>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</si>
  <si>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</si>
  <si>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</si>
  <si>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</si>
  <si>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</si>
  <si>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</si>
  <si>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</si>
  <si>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</si>
  <si>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</si>
  <si>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</si>
  <si>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</si>
  <si>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</si>
  <si>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</si>
  <si>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</si>
  <si>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</si>
  <si>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</si>
  <si>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</si>
  <si>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</si>
  <si>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</si>
  <si>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</si>
  <si>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</si>
  <si>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</si>
  <si>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</si>
  <si>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</si>
  <si>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</si>
  <si>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</si>
  <si>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</si>
  <si>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</si>
  <si>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</si>
  <si>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</si>
  <si>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</si>
  <si>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</si>
  <si>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</si>
  <si>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</si>
  <si>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</si>
  <si>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</si>
  <si>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</si>
  <si>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</si>
  <si>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</si>
  <si>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</si>
  <si>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</si>
  <si>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</si>
  <si>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</si>
  <si>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</si>
  <si>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</si>
  <si>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</si>
  <si>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</si>
  <si>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</si>
  <si>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</si>
  <si>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</si>
  <si>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</si>
  <si>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</si>
  <si>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</si>
  <si>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</si>
  <si>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</si>
  <si>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</si>
  <si>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</si>
  <si>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</si>
  <si>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</si>
  <si>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</si>
  <si>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</si>
  <si>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</si>
  <si>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</si>
  <si>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</si>
  <si>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</si>
  <si>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</si>
  <si>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</si>
  <si>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</si>
  <si>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</si>
  <si>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</si>
  <si>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</si>
  <si>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</si>
  <si>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</si>
  <si>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</si>
  <si>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</si>
  <si>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</si>
  <si>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</si>
  <si>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</si>
  <si>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</si>
  <si>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</si>
  <si>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</si>
  <si>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</si>
  <si>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</si>
  <si>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</si>
  <si>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</si>
  <si>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</si>
  <si>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</si>
  <si>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</si>
  <si>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</si>
  <si>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</si>
  <si>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</si>
  <si>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</si>
  <si>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</si>
  <si>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</si>
  <si>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</si>
  <si>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</si>
  <si>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</si>
  <si>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</si>
  <si>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</si>
  <si>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</si>
  <si>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</si>
  <si>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</si>
  <si>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</si>
  <si>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</si>
  <si>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</si>
  <si>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</si>
  <si>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</si>
  <si>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</si>
  <si>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</si>
  <si>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</si>
  <si>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32001</t>
  </si>
  <si>
    <t>32002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</si>
  <si>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</si>
  <si>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</si>
  <si>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</si>
  <si>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</si>
  <si>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</si>
  <si>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</si>
  <si>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</si>
  <si>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</si>
  <si>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</si>
  <si>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</si>
  <si>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</si>
  <si>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</si>
  <si>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</si>
  <si>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</si>
  <si>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</si>
  <si>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</si>
  <si>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</si>
  <si>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</si>
  <si>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</si>
  <si>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</si>
  <si>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</si>
  <si>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</si>
  <si>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</si>
  <si>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</si>
  <si>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</si>
  <si>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</si>
  <si>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</si>
  <si>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</si>
  <si>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</si>
  <si>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</si>
  <si>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</si>
  <si>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</si>
  <si>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</si>
  <si>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</si>
  <si>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</si>
  <si>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</si>
  <si>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</si>
  <si>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</si>
  <si>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</si>
  <si>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</si>
  <si>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</si>
  <si>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</si>
  <si>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</si>
  <si>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</si>
  <si>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</si>
  <si>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</si>
  <si>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</si>
  <si>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</si>
  <si>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</si>
  <si>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</si>
  <si>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</si>
  <si>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</si>
  <si>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</si>
  <si>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</si>
  <si>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</si>
  <si>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</si>
  <si>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</si>
  <si>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</si>
  <si>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</si>
  <si>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</si>
  <si>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</si>
  <si>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</si>
  <si>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</si>
  <si>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</si>
  <si>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</si>
  <si>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</si>
  <si>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</si>
  <si>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</si>
  <si>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</si>
  <si>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</si>
  <si>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</si>
  <si>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</si>
  <si>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</si>
  <si>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</si>
  <si>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</si>
  <si>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</si>
  <si>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</si>
  <si>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</si>
  <si>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</si>
  <si>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</si>
  <si>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</si>
  <si>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</si>
  <si>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</si>
  <si>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</si>
  <si>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Municipio</t>
  </si>
  <si>
    <t>Entidad</t>
  </si>
  <si>
    <t>Cve_ent</t>
  </si>
  <si>
    <t>DEFUNCIONES</t>
  </si>
  <si>
    <t>LATENTES</t>
  </si>
  <si>
    <t>RECUPERADOS</t>
  </si>
  <si>
    <t>POSITIVOS</t>
  </si>
  <si>
    <t>Tasa por 100K</t>
  </si>
  <si>
    <t>Cve_mun</t>
  </si>
  <si>
    <t>Análisis de Casos Positivos a la Prueba COVID-19 (Coronavirus Disease from SARS-CoV2)</t>
  </si>
  <si>
    <t>COVID-19. MÉXICO</t>
  </si>
  <si>
    <t>No Especificado</t>
  </si>
  <si>
    <t>Nivel de Análisis: Municipios de México</t>
  </si>
  <si>
    <t>Nivel de Análisis: Nacional</t>
  </si>
  <si>
    <t>Nivel de Análisis: Municipios del Estado de México</t>
  </si>
  <si>
    <t>MÉXICO</t>
  </si>
  <si>
    <t>Total Estatal</t>
  </si>
  <si>
    <t>Total Nacional</t>
  </si>
  <si>
    <t>CIUDAD DE MÉXICO</t>
  </si>
  <si>
    <t>Total edomex-cdmx</t>
  </si>
  <si>
    <t>Proyección de Poblacion 2020***</t>
  </si>
  <si>
    <t>Total*</t>
  </si>
  <si>
    <t>Total**</t>
  </si>
  <si>
    <t>Notas:</t>
  </si>
  <si>
    <t>Fuentes:</t>
  </si>
  <si>
    <t>Defunciones/Positivos</t>
  </si>
  <si>
    <t>Tasa estandarizada</t>
  </si>
  <si>
    <t xml:space="preserve">VERACRUZ </t>
  </si>
  <si>
    <t>MICHOACÁN</t>
  </si>
  <si>
    <t xml:space="preserve">COAHUILA </t>
  </si>
  <si>
    <t>Nivel de análisis</t>
  </si>
  <si>
    <t>Tablas</t>
  </si>
  <si>
    <t>Gráficos</t>
  </si>
  <si>
    <t>Nacional</t>
  </si>
  <si>
    <t>Contenido</t>
  </si>
  <si>
    <t>México</t>
  </si>
  <si>
    <t>CONTENIDO</t>
  </si>
  <si>
    <t>DEFUNCIONES/POSITIVOS</t>
  </si>
  <si>
    <t>Índice de Afectación</t>
  </si>
  <si>
    <t>Mortalidad por casos positivos respecto al promedio nacional</t>
  </si>
  <si>
    <t>*** Proyecciones de la Población de México y de las Entidades Federativas, 2016-2050 y Conciliación Demográfica de México, 1950 -2015 (base1 y base 2)  CONAPO. https://datos.gob.mx/busca/dataset/proyecciones-de-la-poblacion-de-mexico-y-de-las-entidades-federativas-2016-2050/resource/751728c1-e0cf-4fe8-b0fb-55b17d22bac4 &lt;&lt;Fecha de consulta: 3 de septiembre de 2020&gt;&gt;</t>
  </si>
  <si>
    <t>NOTAS Y FUENTES</t>
  </si>
  <si>
    <t>Notas y Fuentes</t>
  </si>
  <si>
    <t>Anexos</t>
  </si>
  <si>
    <t>Tasa estandarizada a nivel Edo Mex</t>
  </si>
  <si>
    <t>Mortalidad por casos positivos respecto al promedio Edo Mex</t>
  </si>
  <si>
    <t>Mortalidad por casos positivos respecto al promedio EdoMex-CDMX</t>
  </si>
  <si>
    <t>Tasa estandarizada a nivel EdoMex- CDMX</t>
  </si>
  <si>
    <t>Tasa estandarizada a nivel Nacional</t>
  </si>
  <si>
    <t>Mortalidad por casos positivos respecto al promedio Nacional</t>
  </si>
  <si>
    <t>Índice de Afectación en EdoMex</t>
  </si>
  <si>
    <t>Índice de Afectación Nacional</t>
  </si>
  <si>
    <t>Índice de Afectación en EdoMex-CDMX</t>
  </si>
  <si>
    <t>Estado de México</t>
  </si>
  <si>
    <t>Municipios de México</t>
  </si>
  <si>
    <t>Estado de México-CDMX</t>
  </si>
  <si>
    <t>T1. Entidades de México</t>
  </si>
  <si>
    <t>T2. Municipios de México</t>
  </si>
  <si>
    <t>G4.3 Índice de Afectación: Defunciones por municipios del Estado de México respecto al promedio Nacional</t>
  </si>
  <si>
    <t>G4.2 Índice de Afectación: Casos recuperados por municipios del Estado de México respecto al promedio Nacional</t>
  </si>
  <si>
    <t>G4.1 Índice de Afectación: Casos positivos por municipios del Estado de México respecto al promedio Nacional</t>
  </si>
  <si>
    <t>G4.5 Defunciones/positivos por municipios del Estado de México respecto al promedio Nacional</t>
  </si>
  <si>
    <t>G4.4 Defunciones/positivos por municipios del Estado de México respecto al promedio Estatal</t>
  </si>
  <si>
    <t>G3.1 Índice de Afectación: Casos positivos por municipios y alcaldías del Estado de México respecto al promedio Nacional</t>
  </si>
  <si>
    <t>G3.2 Índice de Afectación: Casos recuperados por municipios y alcaldías del Estado de México respecto al promedio Nacional</t>
  </si>
  <si>
    <t>G3.3 Índice de Afectación: Defunciones por municipios y alcaldías del Estado de México respecto al promedio Nacional</t>
  </si>
  <si>
    <t>G3.4 Defunciones/positivos por municipios y alcaldías del Estado de México respecto al promedio EdoMex-CDMX</t>
  </si>
  <si>
    <t>G3.5 Defunciones/positivos por municipios y alcaldías del Estado de México respecto al promedio Nacional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</si>
  <si>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</si>
  <si>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</si>
  <si>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</si>
  <si>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</si>
  <si>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</si>
  <si>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</si>
  <si>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</si>
  <si>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</si>
  <si>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</si>
  <si>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G4.5</t>
  </si>
  <si>
    <t>G1.1</t>
  </si>
  <si>
    <t>G1.2</t>
  </si>
  <si>
    <t>G1.3</t>
  </si>
  <si>
    <t>G1.4</t>
  </si>
  <si>
    <t>G2.3</t>
  </si>
  <si>
    <t>G2.1</t>
  </si>
  <si>
    <t>G2.2</t>
  </si>
  <si>
    <t>G2.4</t>
  </si>
  <si>
    <t>G2.4 Defunciones/positivos por municipios respecto al promedio Nacional</t>
  </si>
  <si>
    <t>G2.3 Índice de Afectación: Defunciones por municipios respecto al promedio Nacional</t>
  </si>
  <si>
    <t>G2.2 Índice de Afectación: Casos recuperados por municipios respecto al promedio Nacional</t>
  </si>
  <si>
    <t>G2.1 Índice de Afectación: Casos positivos por municipios respecto al promedio Nacional</t>
  </si>
  <si>
    <t>G1.4 Defunciones/positivos respecto al promedio Nacional</t>
  </si>
  <si>
    <t>G1.3 Índice de Afectación: Defunciones por estado respecto al promedio Nacional</t>
  </si>
  <si>
    <t>G1.2 Índice de Afectación: Casos recuperados por estado respecto al promedio Nacional</t>
  </si>
  <si>
    <t>G1.1 Índice de Afectación: Casos positivos por estado respecto al promedio Nacional</t>
  </si>
  <si>
    <t>Pandemia a Nivel Nacional, Estatal y Municipal</t>
  </si>
  <si>
    <t>T3. CDMX y Estado de México</t>
  </si>
  <si>
    <t>T4. Estado de México</t>
  </si>
  <si>
    <t>T.4</t>
  </si>
  <si>
    <t>T3</t>
  </si>
  <si>
    <t>T2</t>
  </si>
  <si>
    <t>T1</t>
  </si>
  <si>
    <t>Mapas</t>
  </si>
  <si>
    <t>M1.1 Índice de Afectación: Casos positivos por estado respecto al promedio Nacional</t>
  </si>
  <si>
    <t>M1.2 Índice de Afectación: Defunciones por estado respecto al promedio Nacional</t>
  </si>
  <si>
    <t>M1.1</t>
  </si>
  <si>
    <t>M1.2</t>
  </si>
  <si>
    <t>Nivel Nacional</t>
  </si>
  <si>
    <t>Nivel Municipal</t>
  </si>
  <si>
    <t>M2.1</t>
  </si>
  <si>
    <t>M2.2</t>
  </si>
  <si>
    <t>M2.3</t>
  </si>
  <si>
    <t>M2.4</t>
  </si>
  <si>
    <t>M2.1 Índice de Afectación: Casos positivos por municipios respecto al promedio Nacional</t>
  </si>
  <si>
    <t>M2.2 Índice de Afectación: Defunciones por municipios respecto al promedio Nacional</t>
  </si>
  <si>
    <t>M2.3 Índice de Afectación: Casos positivos por municipios respecto al promedio Nacional-iMoran</t>
  </si>
  <si>
    <t>M2.4 Índice de Afectación: Defunciones por municipios respecto al promedio Nacional-iMoran</t>
  </si>
  <si>
    <t>M3.1 Índice de Afectación: Casos positivos por municipios y alcaldías del Estado de México respecto al promedio Nacional</t>
  </si>
  <si>
    <t>M3.2 Índice de Afectación: Defunciones por municipios y alcaldías del Estado de México respecto al promedio Nacional</t>
  </si>
  <si>
    <t>M4.1 Índice de Afectación: Casos positivos por municipios del Estado de México respecto al promedio Nacional</t>
  </si>
  <si>
    <t>M4.2 Índice de Afectación: Defunciones por municipios del Estado de México respecto al promedio Nacional</t>
  </si>
  <si>
    <t>M4.3 Índice de Afectación: Casos positivos por municipios del Estado de México respecto al promedio Nacional-iMoran</t>
  </si>
  <si>
    <t>M4.4 Índice de Afectación: Defunciones por municipios del Estado de México respecto al promedio Nacional-iMoran</t>
  </si>
  <si>
    <t>M3.2</t>
  </si>
  <si>
    <t>Nivel EdoMex-CDMX</t>
  </si>
  <si>
    <t>M3.1</t>
  </si>
  <si>
    <t>M3.3</t>
  </si>
  <si>
    <t>M3.4</t>
  </si>
  <si>
    <t>M4.1</t>
  </si>
  <si>
    <t>Nivel EdoMex</t>
  </si>
  <si>
    <t>M4.2</t>
  </si>
  <si>
    <t>M4.3</t>
  </si>
  <si>
    <t>M4.4</t>
  </si>
  <si>
    <t>M3.3 Índice de Afectación: Casos positivos por municipios y alcaldías del Estado de México respecto al promedio Nacional-iMoran</t>
  </si>
  <si>
    <t>M3.4 Índice de Afectación: Defunciones por municipios y alcaldías del Estado de México respecto al promedio Nacional-iMoran</t>
  </si>
  <si>
    <t>Niel EdoMex-CDMX</t>
  </si>
  <si>
    <t>Nivel de Análisis: Municipios del Estado de México y Alcaldías de la CDMX</t>
  </si>
  <si>
    <t>d) Recuperados. Personas en las que han pasado 14 días o más entre la fecha de registro y la fecha de actualización y el paciente es ambulatorio; Registros con 28 días o más entre la fecha de registro y la fecha de actualización y el paciente está hospitalizado.</t>
  </si>
  <si>
    <t>Licenciamiento</t>
  </si>
  <si>
    <t>Participantes en el proyecto</t>
  </si>
  <si>
    <t>Dr. Carlos Garrocho</t>
  </si>
  <si>
    <t>Ing. Jorge Luis Miranda</t>
  </si>
  <si>
    <t>Profesor Invetigador de El Colegio Mexiquense</t>
  </si>
  <si>
    <t>Dra. Tania Lilia Chávez</t>
  </si>
  <si>
    <t>Jefe de la Unidad de Tecnologías de Información y Comunicaciones de El Colegio Mexiquense</t>
  </si>
  <si>
    <t>Coordinadora Técnica de la Estación de Inteligencia Territorial. Christaller</t>
  </si>
  <si>
    <t>correo electrónico: cfgarrocho@gmail.com</t>
  </si>
  <si>
    <t>correo electrónico: tchavez@cmq.edu.mx</t>
  </si>
  <si>
    <t>Correo electrónico:jmiranda@cmq.edu.mx</t>
  </si>
  <si>
    <t>Acerca del Proyecto</t>
  </si>
  <si>
    <t>Usted es libre de:</t>
  </si>
  <si>
    <t>La licenciante no puede revocar estas libertades en tanto usted siga los términos de la licencia</t>
  </si>
  <si>
    <t>Bajo los siguientes términos:</t>
  </si>
  <si>
    <t>No hay restricciones adicionales — No puede aplicar términos legales ni medidas tecnológicas que restrinjan legalmente a otras a hacer cualquier uso permitido por la licencia.</t>
  </si>
  <si>
    <t>Avisos:</t>
  </si>
  <si>
    <t>No se dan garantías. La licencia podría no darle todos los permisos que necesita para el uso que tenga previsto. Por ejemplo, otros derechos como publicidad, privacidad, o derechos morales pueden limitar la forma en que utilice el material.</t>
  </si>
  <si>
    <r>
      <t>Compartir</t>
    </r>
    <r>
      <rPr>
        <sz val="12"/>
        <color rgb="FF333333"/>
        <rFont val="Arial"/>
        <family val="2"/>
      </rPr>
      <t> — copiar y redistribuir el material en cualquier medio o formato</t>
    </r>
  </si>
  <si>
    <r>
      <t>Adaptar</t>
    </r>
    <r>
      <rPr>
        <sz val="12"/>
        <color rgb="FF333333"/>
        <rFont val="Arial"/>
        <family val="2"/>
      </rPr>
      <t> — remezclar, transformar y construir a partir del material</t>
    </r>
  </si>
  <si>
    <t>Acerca del proyecto</t>
  </si>
  <si>
    <t>Participantes y licenciamiento</t>
  </si>
  <si>
    <t>c) Latentes. Personas en las que tienen menos de 14 días entre la fecha de registro y la fecha de actualización y el paciente es ambulatorio; Registros con menos de 28 días entre la fecha de registro y la fecha de actualización y el paciente está hospitalizado.</t>
  </si>
  <si>
    <r>
      <t>Atribución</t>
    </r>
    <r>
      <rPr>
        <sz val="12"/>
        <color theme="1"/>
        <rFont val="Arial"/>
        <family val="2"/>
      </rPr>
      <t> — Usted debe dar crédito de manera adecuada, brindar un enlace a la licencia, e indicar si se han realizado cambios. Puede hacerlo en cualquier forma razonable, pero no de forma tal que sugiera que usted o su uso tienen el apoyo de la licenciante.</t>
    </r>
  </si>
  <si>
    <r>
      <rPr>
        <b/>
        <sz val="12"/>
        <color theme="1"/>
        <rFont val="Arial"/>
        <family val="2"/>
      </rPr>
      <t>NoComercial</t>
    </r>
    <r>
      <rPr>
        <sz val="12"/>
        <color theme="1"/>
        <rFont val="Arial"/>
        <family val="2"/>
      </rPr>
      <t> — Usted no puede hacer uso del material con propósitos comerciales.</t>
    </r>
  </si>
  <si>
    <t>01001</t>
  </si>
  <si>
    <t>01005</t>
  </si>
  <si>
    <t>01003</t>
  </si>
  <si>
    <t>01002</t>
  </si>
  <si>
    <t>01004</t>
  </si>
  <si>
    <t>Iztapalapa</t>
  </si>
  <si>
    <t>Ecatepec de Morelos</t>
  </si>
  <si>
    <t>Gustavo A. Madero</t>
  </si>
  <si>
    <t>Nezahualcóyotl</t>
  </si>
  <si>
    <t>Naucalpan de Juárez</t>
  </si>
  <si>
    <t>Toluca</t>
  </si>
  <si>
    <t>Álvaro Obregón</t>
  </si>
  <si>
    <t>Tlalnepantla de Baz</t>
  </si>
  <si>
    <t>Benito Juárez</t>
  </si>
  <si>
    <t>Tlalpan</t>
  </si>
  <si>
    <t>Coyoacán</t>
  </si>
  <si>
    <t>Chimalhuacán</t>
  </si>
  <si>
    <t>Cuauhtémoc</t>
  </si>
  <si>
    <t>Cuautitlán Izcalli</t>
  </si>
  <si>
    <t>Atizapán de Zaragoza</t>
  </si>
  <si>
    <t>Tultitlán</t>
  </si>
  <si>
    <t>Ixtapaluca</t>
  </si>
  <si>
    <t>Venustiano Carranza</t>
  </si>
  <si>
    <t>Xochimilco</t>
  </si>
  <si>
    <t>Azcapotzalco</t>
  </si>
  <si>
    <t>Iztacalco</t>
  </si>
  <si>
    <t>Miguel Hidalgo</t>
  </si>
  <si>
    <t>Nicolás Romero</t>
  </si>
  <si>
    <t>Tecámac</t>
  </si>
  <si>
    <t>Tláhuac</t>
  </si>
  <si>
    <t>Valle de Chalco Solidaridad</t>
  </si>
  <si>
    <t>Chalco</t>
  </si>
  <si>
    <t>Coacalco de Berriozábal</t>
  </si>
  <si>
    <t>La Paz</t>
  </si>
  <si>
    <t>Huixquilucan</t>
  </si>
  <si>
    <t>La Magdalena Contreras</t>
  </si>
  <si>
    <t>Texcoco</t>
  </si>
  <si>
    <t>Metepec</t>
  </si>
  <si>
    <t>Cuajimalpa de Morelos</t>
  </si>
  <si>
    <t>Chicoloapan</t>
  </si>
  <si>
    <t>Zinacantepec</t>
  </si>
  <si>
    <t>Zumpango</t>
  </si>
  <si>
    <t>Almoloya de Juárez</t>
  </si>
  <si>
    <t>Ixtlahuaca</t>
  </si>
  <si>
    <t>Cuautitlán</t>
  </si>
  <si>
    <t>Acolman</t>
  </si>
  <si>
    <t>Lerma</t>
  </si>
  <si>
    <t>Tultepec</t>
  </si>
  <si>
    <t>Milpa Alta</t>
  </si>
  <si>
    <t>San Felipe del Progreso</t>
  </si>
  <si>
    <t>Huehuetoca</t>
  </si>
  <si>
    <t>Villa Victoria</t>
  </si>
  <si>
    <t>Atlacomulco</t>
  </si>
  <si>
    <t>San José del Rincón</t>
  </si>
  <si>
    <t>Tenancingo</t>
  </si>
  <si>
    <t>Temoaya</t>
  </si>
  <si>
    <t>Tepotzotlán</t>
  </si>
  <si>
    <t>Jilotepec</t>
  </si>
  <si>
    <t>Otzolotepec</t>
  </si>
  <si>
    <t>Tenango del Valle</t>
  </si>
  <si>
    <t>San Mateo Atenco</t>
  </si>
  <si>
    <t>Tejupilco</t>
  </si>
  <si>
    <t>Tianguistenco</t>
  </si>
  <si>
    <t>Jiquipilco</t>
  </si>
  <si>
    <t>Teoloyucan</t>
  </si>
  <si>
    <t>Temascalcingo</t>
  </si>
  <si>
    <t>Ocoyoacac</t>
  </si>
  <si>
    <t>Valle de Bravo</t>
  </si>
  <si>
    <t>Jocotitlán</t>
  </si>
  <si>
    <t>Acambay</t>
  </si>
  <si>
    <t>Villa Guerrero</t>
  </si>
  <si>
    <t>Atenco</t>
  </si>
  <si>
    <t>Teotihuacán</t>
  </si>
  <si>
    <t>Melchor Ocampo</t>
  </si>
  <si>
    <t>Amecameca</t>
  </si>
  <si>
    <t>Villa de Allende</t>
  </si>
  <si>
    <t>Calimaya</t>
  </si>
  <si>
    <t>Xonacatlán</t>
  </si>
  <si>
    <t>Tlalmanalco</t>
  </si>
  <si>
    <t>Villa del Carbón</t>
  </si>
  <si>
    <t>Aculco</t>
  </si>
  <si>
    <t>07093</t>
  </si>
  <si>
    <t>Hueypoxtla</t>
  </si>
  <si>
    <t>Coyotepec</t>
  </si>
  <si>
    <t>Coatepec Harinas</t>
  </si>
  <si>
    <t>Temascalapa</t>
  </si>
  <si>
    <t>Tezoyuca</t>
  </si>
  <si>
    <t>El Oro</t>
  </si>
  <si>
    <t>Otumba</t>
  </si>
  <si>
    <t>Capulhuac</t>
  </si>
  <si>
    <t>Tequixquiac</t>
  </si>
  <si>
    <t>Ixtapan de la Sal</t>
  </si>
  <si>
    <t>Donato Guerra</t>
  </si>
  <si>
    <t>Tlatlaya</t>
  </si>
  <si>
    <t>Temascaltepec</t>
  </si>
  <si>
    <t>Ocuilan</t>
  </si>
  <si>
    <t>Nextlalpan</t>
  </si>
  <si>
    <t>Morelos</t>
  </si>
  <si>
    <t>Tepetlaoxtoc</t>
  </si>
  <si>
    <t>Luvianos</t>
  </si>
  <si>
    <t>Atlautla</t>
  </si>
  <si>
    <t>Chapa de Mota</t>
  </si>
  <si>
    <t>Apaxco</t>
  </si>
  <si>
    <t>Ozumba</t>
  </si>
  <si>
    <t>Xalatlaco</t>
  </si>
  <si>
    <t>Amatepec</t>
  </si>
  <si>
    <t>Jaltenco</t>
  </si>
  <si>
    <t>Chiautla</t>
  </si>
  <si>
    <t>Sultepec</t>
  </si>
  <si>
    <t>Malinalco</t>
  </si>
  <si>
    <t>Axapusco</t>
  </si>
  <si>
    <t>San Martín de las Pirámides</t>
  </si>
  <si>
    <t>Juchitepec</t>
  </si>
  <si>
    <t>Amanalco</t>
  </si>
  <si>
    <t>Chiconcuac</t>
  </si>
  <si>
    <t>San Antonio la Isla</t>
  </si>
  <si>
    <t>Tepetlixpa</t>
  </si>
  <si>
    <t>Jilotzingo</t>
  </si>
  <si>
    <t>Texcaltitlán</t>
  </si>
  <si>
    <t>Zumpahuacán</t>
  </si>
  <si>
    <t>Rayón</t>
  </si>
  <si>
    <t>Timilpan</t>
  </si>
  <si>
    <t>Zacualpan</t>
  </si>
  <si>
    <t>20447</t>
  </si>
  <si>
    <t>Almoloya de Alquisiras</t>
  </si>
  <si>
    <t>07022</t>
  </si>
  <si>
    <t>30076</t>
  </si>
  <si>
    <t>Polotitlán</t>
  </si>
  <si>
    <t>Joquicingo</t>
  </si>
  <si>
    <t>30154</t>
  </si>
  <si>
    <t>21061</t>
  </si>
  <si>
    <t>30212</t>
  </si>
  <si>
    <t>Cocotitlán</t>
  </si>
  <si>
    <t>Tonatico</t>
  </si>
  <si>
    <t>20125</t>
  </si>
  <si>
    <t>Soyaniquilpan de Juárez</t>
  </si>
  <si>
    <t>Mexicaltzingo</t>
  </si>
  <si>
    <t>30180</t>
  </si>
  <si>
    <t>Temamatla</t>
  </si>
  <si>
    <t>Almoloya del Río</t>
  </si>
  <si>
    <t>07024</t>
  </si>
  <si>
    <t>Tenango del Aire</t>
  </si>
  <si>
    <t>13040</t>
  </si>
  <si>
    <t>Isidro Fabela</t>
  </si>
  <si>
    <t>Atizapán</t>
  </si>
  <si>
    <t>Tonanitla</t>
  </si>
  <si>
    <t>10009</t>
  </si>
  <si>
    <t>Chapultepec</t>
  </si>
  <si>
    <t>Ecatzingo</t>
  </si>
  <si>
    <t>Santo Tomás</t>
  </si>
  <si>
    <t>Nopaltepec</t>
  </si>
  <si>
    <t>Ayapango</t>
  </si>
  <si>
    <t>20426</t>
  </si>
  <si>
    <t>30037</t>
  </si>
  <si>
    <t>20208</t>
  </si>
  <si>
    <t>20275</t>
  </si>
  <si>
    <t>12024</t>
  </si>
  <si>
    <t>20105</t>
  </si>
  <si>
    <t>Ixtapan del Oro</t>
  </si>
  <si>
    <t>San Simón de Guerrero</t>
  </si>
  <si>
    <t>10027</t>
  </si>
  <si>
    <t>21210</t>
  </si>
  <si>
    <t>20554</t>
  </si>
  <si>
    <t>16048</t>
  </si>
  <si>
    <t>08018</t>
  </si>
  <si>
    <t>16026</t>
  </si>
  <si>
    <t>Texcalyacac</t>
  </si>
  <si>
    <t>Otzoloapan</t>
  </si>
  <si>
    <t>21105</t>
  </si>
  <si>
    <t>21033</t>
  </si>
  <si>
    <t>21055</t>
  </si>
  <si>
    <t>21215</t>
  </si>
  <si>
    <t>32033</t>
  </si>
  <si>
    <t>10003</t>
  </si>
  <si>
    <t>31073</t>
  </si>
  <si>
    <t>Papalotla</t>
  </si>
  <si>
    <t>Zacazonapan</t>
  </si>
  <si>
    <t>20169</t>
  </si>
  <si>
    <t>20347</t>
  </si>
  <si>
    <t>20055</t>
  </si>
  <si>
    <t>14089</t>
  </si>
  <si>
    <t>14076</t>
  </si>
  <si>
    <t>20076</t>
  </si>
  <si>
    <t>20474</t>
  </si>
  <si>
    <t>07119</t>
  </si>
  <si>
    <t>20019</t>
  </si>
  <si>
    <t>08058</t>
  </si>
  <si>
    <t>20212</t>
  </si>
  <si>
    <t>13020</t>
  </si>
  <si>
    <t>20455</t>
  </si>
  <si>
    <t>32003</t>
  </si>
  <si>
    <t>21216</t>
  </si>
  <si>
    <t>20351</t>
  </si>
  <si>
    <t>20260</t>
  </si>
  <si>
    <t>20486</t>
  </si>
  <si>
    <t>20496</t>
  </si>
  <si>
    <t>14034</t>
  </si>
  <si>
    <t>20487</t>
  </si>
  <si>
    <t>05013</t>
  </si>
  <si>
    <t>21196</t>
  </si>
  <si>
    <t>20065</t>
  </si>
  <si>
    <t>20168</t>
  </si>
  <si>
    <t>21146</t>
  </si>
  <si>
    <t>Fecha de Corte: 15 de Octubre de 2020</t>
  </si>
  <si>
    <t>06999</t>
  </si>
  <si>
    <t>07007</t>
  </si>
  <si>
    <t>07088</t>
  </si>
  <si>
    <t>08022</t>
  </si>
  <si>
    <t>08024</t>
  </si>
  <si>
    <t>08041</t>
  </si>
  <si>
    <t>08044</t>
  </si>
  <si>
    <t>08049</t>
  </si>
  <si>
    <t>08057</t>
  </si>
  <si>
    <t>08064</t>
  </si>
  <si>
    <t>20038</t>
  </si>
  <si>
    <t>20053</t>
  </si>
  <si>
    <t>20066</t>
  </si>
  <si>
    <t>20078</t>
  </si>
  <si>
    <t>20082</t>
  </si>
  <si>
    <t>20089</t>
  </si>
  <si>
    <t>20111</t>
  </si>
  <si>
    <t>20139</t>
  </si>
  <si>
    <t>20144</t>
  </si>
  <si>
    <t>20152</t>
  </si>
  <si>
    <t>20170</t>
  </si>
  <si>
    <t>20172</t>
  </si>
  <si>
    <t>20179</t>
  </si>
  <si>
    <t>20182</t>
  </si>
  <si>
    <t>20194</t>
  </si>
  <si>
    <t>20214</t>
  </si>
  <si>
    <t>20222</t>
  </si>
  <si>
    <t>20234</t>
  </si>
  <si>
    <t>20240</t>
  </si>
  <si>
    <t>20252</t>
  </si>
  <si>
    <t>20262</t>
  </si>
  <si>
    <t>20281</t>
  </si>
  <si>
    <t>20290</t>
  </si>
  <si>
    <t>20314</t>
  </si>
  <si>
    <t>20319</t>
  </si>
  <si>
    <t>20329</t>
  </si>
  <si>
    <t>20341</t>
  </si>
  <si>
    <t>20377</t>
  </si>
  <si>
    <t>20392</t>
  </si>
  <si>
    <t>20405</t>
  </si>
  <si>
    <t>20410</t>
  </si>
  <si>
    <t>20440</t>
  </si>
  <si>
    <t>20449</t>
  </si>
  <si>
    <t>20463</t>
  </si>
  <si>
    <t>20502</t>
  </si>
  <si>
    <t>20528</t>
  </si>
  <si>
    <t>20543</t>
  </si>
  <si>
    <t>20563</t>
  </si>
  <si>
    <t>21030</t>
  </si>
  <si>
    <t>21150</t>
  </si>
  <si>
    <t>26061</t>
  </si>
  <si>
    <t>28020</t>
  </si>
  <si>
    <t>30079</t>
  </si>
  <si>
    <t>31010</t>
  </si>
  <si>
    <t>31028</t>
  </si>
  <si>
    <t>32043</t>
  </si>
  <si>
    <t>No especificado</t>
  </si>
  <si>
    <t>No especificado en el estado</t>
  </si>
  <si>
    <t>Fecha: 15 de Octubre de 2020</t>
  </si>
  <si>
    <t>Análista de Sistemas y experto en Sistemas de Información Geográfica</t>
  </si>
  <si>
    <t>No tiene que cumplir con la licencia para elementos del material en el dominio público o cuando su uso esté permitido por una excepción o limitación aplicable.</t>
  </si>
  <si>
    <t>** Estimaciones con los datos de Dirección General de Epidemiología. Secretaría de Salud https://www.gob.mx/salud/documentos/datos-abiertos-152127 &lt;&lt;Fecha de consulta: 16 de octubre de 2020&gt;&gt;</t>
  </si>
  <si>
    <t>* Dirección General de Epidemiología. Secretaría de Salud https://www.gob.mx/salud/documentos/datos-abiertos-152127 &lt;&lt;Fecha de consulta: 16 de octubre de 2020&gt;&gt;</t>
  </si>
  <si>
    <t>Actualizaciones:</t>
  </si>
  <si>
    <t>La variable para hacer el conteo de latentes, recuperados y positivos cambia a Resultado_lab [1: Caso de COVID-19 confirmado por Asociación Clinica Epidemiológica, 2: Caso de COVID-19 confirmado por Comité de Dictaminación, 3: Caso de SARS-COV-2  confirmado por laboratorio, 4: Inválido por laboratorio, 5: No realizado por laboratorio, 6: Casos sospechosos, negativo a SARS-COV-2 por laboratorio]</t>
  </si>
  <si>
    <t>A partir del 7 de octubre de 2020, los datos disponibles incluyen la variable clasificacion_final [1: Positivo a SARS-COV-2, 2: No positivo a SARS-COV-2, 3: Resultado pendiente, 4: Resultado no adecuado, 97: No aplica (caso sin muestra)]</t>
  </si>
  <si>
    <t>e) La Tasa por 100 K indica cuánta población registra cierta condición (caso confirmado, recuperado, defunción) por cada 100 mil habitantes. Permite comparaciones simples entre municipios y respecto al total Nacional. Por ejemplo: ¿Cuál tasa es más alta o más baja?.</t>
  </si>
  <si>
    <t>Coordinador General de la Estación de Inteligencia Territorial. Christaller</t>
  </si>
  <si>
    <t>Colaborador en la Estación de Inteligencia Territorial. Christaller</t>
  </si>
  <si>
    <t>a) No especificado: Casos de pacientes que no especificaron claramente la entidad o municipio de residencia.</t>
  </si>
  <si>
    <t>b) Sin dato: No hay proyecciones de población para el año 2020.</t>
  </si>
  <si>
    <t>f) El índice de Afectación (llamado en Geografía: de Especialización Local o de Localización) compara la proporción de población que registra cierta condición (caso confirmado, recuperado, defunción) de un municipio respecto a la proporción de otros municipios o respecto al país en su conjunto (o de otra zona de referencia). Permite compraciones más sofisticadas que la Tasa por 100 K. Por ejemplo: ¿Cuánto más (o menos) se ha visto afectado un municipio por casos en cierta condición en un municipio respecto a la afectación promedio Nacional? Otra ventaja es que los valores del Índice de Afectación son más sencillos de interpretar: pueden ser menor que 1.0 (significa que el municipio ha sido menos afectado que el promedio Nacional); igual o muy cercano a 1.0 (significa que el municipio ha tendio una afectación igual o casi igual a la Nacional); mayor a 1.0 (el municipio ha sido más afectado que el promedio Nacional).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</si>
</sst>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 Black"/>
      <family val="2"/>
    </font>
    <font>
      <b/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sz val="24"/>
      <color theme="1"/>
      <name val="Arial"/>
      <family val="2"/>
    </font>
    <font>
      <b/>
      <sz val="12"/>
      <color rgb="FF222222"/>
      <name val="Arial"/>
      <family val="2"/>
    </font>
    <font>
      <sz val="12"/>
      <color rgb="FF33333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9.25"/>
      <color rgb="FF333333"/>
      <name val="Arial"/>
      <family val="2"/>
    </font>
    <font>
      <b/>
      <u/>
      <sz val="16"/>
      <color theme="1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172">
    <xf numFmtId="0" fontId="0" fillId="0" borderId="0" xfId="0"/>
    <xf numFmtId="0" fontId="0" fillId="0" borderId="10" xfId="0" applyBorder="1"/>
    <xf numFmtId="3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/>
    </xf>
    <xf numFmtId="164" fontId="0" fillId="34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3" fontId="16" fillId="34" borderId="10" xfId="0" applyNumberFormat="1" applyFont="1" applyFill="1" applyBorder="1" applyAlignment="1">
      <alignment horizontal="center" vertical="center"/>
    </xf>
    <xf numFmtId="3" fontId="16" fillId="34" borderId="10" xfId="0" applyNumberFormat="1" applyFont="1" applyFill="1" applyBorder="1" applyAlignment="1">
      <alignment horizontal="center" vertical="center" wrapText="1"/>
    </xf>
    <xf numFmtId="164" fontId="16" fillId="34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  <xf numFmtId="164" fontId="16" fillId="33" borderId="10" xfId="0" applyNumberFormat="1" applyFont="1" applyFill="1" applyBorder="1" applyAlignment="1">
      <alignment horizontal="center" vertical="center" wrapText="1"/>
    </xf>
    <xf numFmtId="164" fontId="0" fillId="33" borderId="10" xfId="0" applyNumberFormat="1" applyFill="1" applyBorder="1" applyAlignment="1">
      <alignment horizontal="center"/>
    </xf>
    <xf numFmtId="3" fontId="16" fillId="36" borderId="10" xfId="0" applyNumberFormat="1" applyFont="1" applyFill="1" applyBorder="1" applyAlignment="1">
      <alignment horizontal="center" vertical="center"/>
    </xf>
    <xf numFmtId="3" fontId="16" fillId="36" borderId="10" xfId="0" applyNumberFormat="1" applyFont="1" applyFill="1" applyBorder="1" applyAlignment="1">
      <alignment horizontal="center" vertical="center" wrapText="1"/>
    </xf>
    <xf numFmtId="164" fontId="16" fillId="36" borderId="10" xfId="0" applyNumberFormat="1" applyFont="1" applyFill="1" applyBorder="1" applyAlignment="1">
      <alignment horizontal="center" vertical="center" wrapText="1"/>
    </xf>
    <xf numFmtId="164" fontId="0" fillId="36" borderId="10" xfId="0" applyNumberForma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0" borderId="13" xfId="0" applyFill="1" applyBorder="1"/>
    <xf numFmtId="3" fontId="0" fillId="0" borderId="13" xfId="0" applyNumberFormat="1" applyFill="1" applyBorder="1"/>
    <xf numFmtId="164" fontId="0" fillId="0" borderId="13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3" xfId="0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0" fontId="22" fillId="0" borderId="0" xfId="0" applyFont="1"/>
    <xf numFmtId="164" fontId="16" fillId="37" borderId="10" xfId="0" applyNumberFormat="1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10" xfId="0" applyNumberFormat="1" applyBorder="1" applyAlignment="1">
      <alignment horizontal="center"/>
    </xf>
    <xf numFmtId="164" fontId="0" fillId="37" borderId="1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16" fillId="35" borderId="1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36" borderId="10" xfId="0" applyNumberFormat="1" applyFill="1" applyBorder="1" applyAlignment="1">
      <alignment horizontal="center"/>
    </xf>
    <xf numFmtId="3" fontId="16" fillId="38" borderId="10" xfId="0" applyNumberFormat="1" applyFont="1" applyFill="1" applyBorder="1" applyAlignment="1">
      <alignment horizontal="center" vertical="center"/>
    </xf>
    <xf numFmtId="3" fontId="16" fillId="38" borderId="10" xfId="0" applyNumberFormat="1" applyFont="1" applyFill="1" applyBorder="1" applyAlignment="1">
      <alignment horizontal="center" vertical="center" wrapText="1"/>
    </xf>
    <xf numFmtId="164" fontId="16" fillId="38" borderId="10" xfId="0" applyNumberFormat="1" applyFon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/>
    </xf>
    <xf numFmtId="0" fontId="0" fillId="0" borderId="0" xfId="0" applyAlignment="1">
      <alignment horizontal="left" indent="6"/>
    </xf>
    <xf numFmtId="165" fontId="0" fillId="33" borderId="10" xfId="0" applyNumberFormat="1" applyFill="1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3" fontId="16" fillId="0" borderId="10" xfId="0" applyNumberFormat="1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164" fontId="0" fillId="37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42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8" fillId="0" borderId="0" xfId="0" applyFont="1" applyAlignment="1">
      <alignment horizontal="left" indent="3"/>
    </xf>
    <xf numFmtId="0" fontId="24" fillId="0" borderId="0" xfId="42" applyFont="1" applyAlignment="1">
      <alignment horizontal="left" indent="6"/>
    </xf>
    <xf numFmtId="0" fontId="28" fillId="0" borderId="0" xfId="0" applyFont="1" applyAlignment="1">
      <alignment horizontal="left" indent="2"/>
    </xf>
    <xf numFmtId="0" fontId="24" fillId="0" borderId="0" xfId="42" applyFont="1" applyAlignment="1">
      <alignment horizontal="left" wrapText="1" indent="6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3" fillId="0" borderId="0" xfId="0" applyFont="1" applyAlignment="1"/>
    <xf numFmtId="0" fontId="24" fillId="0" borderId="0" xfId="42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right"/>
    </xf>
    <xf numFmtId="0" fontId="28" fillId="0" borderId="0" xfId="0" applyFont="1" applyAlignment="1">
      <alignment horizontal="center" wrapText="1"/>
    </xf>
    <xf numFmtId="0" fontId="3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34" fillId="0" borderId="0" xfId="0" applyFont="1" applyAlignment="1">
      <alignment horizontal="right"/>
    </xf>
    <xf numFmtId="0" fontId="25" fillId="0" borderId="0" xfId="42" applyFont="1"/>
    <xf numFmtId="0" fontId="35" fillId="0" borderId="0" xfId="0" applyFont="1"/>
    <xf numFmtId="0" fontId="36" fillId="0" borderId="0" xfId="0" applyFont="1" applyAlignment="1">
      <alignment horizontal="center"/>
    </xf>
    <xf numFmtId="0" fontId="18" fillId="0" borderId="0" xfId="0" applyFont="1" applyAlignment="1">
      <alignment horizontal="left" indent="6"/>
    </xf>
    <xf numFmtId="0" fontId="19" fillId="0" borderId="0" xfId="0" applyFont="1" applyAlignment="1">
      <alignment horizontal="left" indent="6"/>
    </xf>
    <xf numFmtId="0" fontId="20" fillId="0" borderId="0" xfId="0" applyFont="1" applyAlignment="1">
      <alignment horizontal="left" indent="6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40" fillId="0" borderId="0" xfId="0" applyFont="1"/>
    <xf numFmtId="0" fontId="41" fillId="0" borderId="0" xfId="42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/>
    </xf>
    <xf numFmtId="0" fontId="30" fillId="0" borderId="0" xfId="0" applyFont="1"/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24" fillId="0" borderId="0" xfId="42" applyFont="1" applyAlignment="1">
      <alignment horizontal="center"/>
    </xf>
    <xf numFmtId="0" fontId="43" fillId="0" borderId="0" xfId="0" applyFont="1"/>
    <xf numFmtId="0" fontId="28" fillId="0" borderId="0" xfId="0" applyFont="1" applyAlignment="1">
      <alignment horizontal="left" vertical="center" wrapText="1" indent="15"/>
    </xf>
    <xf numFmtId="0" fontId="28" fillId="0" borderId="0" xfId="0" applyFont="1" applyAlignment="1">
      <alignment horizontal="left" vertical="center" wrapText="1" indent="7"/>
    </xf>
    <xf numFmtId="0" fontId="40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42" applyFont="1" applyAlignment="1">
      <alignment vertical="center" wrapText="1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40" fillId="0" borderId="0" xfId="0" applyFont="1" applyAlignment="1"/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wrapText="1"/>
    </xf>
    <xf numFmtId="165" fontId="16" fillId="35" borderId="1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left"/>
    </xf>
    <xf numFmtId="3" fontId="0" fillId="0" borderId="10" xfId="0" applyNumberFormat="1" applyBorder="1"/>
    <xf numFmtId="0" fontId="0" fillId="0" borderId="0" xfId="0"/>
    <xf numFmtId="0" fontId="0" fillId="0" borderId="15" xfId="0" applyBorder="1"/>
    <xf numFmtId="0" fontId="0" fillId="0" borderId="15" xfId="0" applyFill="1" applyBorder="1" applyAlignment="1">
      <alignment horizontal="center"/>
    </xf>
    <xf numFmtId="0" fontId="0" fillId="0" borderId="15" xfId="0" applyBorder="1" applyAlignment="1"/>
    <xf numFmtId="3" fontId="0" fillId="0" borderId="15" xfId="0" applyNumberFormat="1" applyBorder="1"/>
    <xf numFmtId="3" fontId="0" fillId="0" borderId="15" xfId="0" applyNumberForma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3" fontId="0" fillId="0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right"/>
    </xf>
    <xf numFmtId="3" fontId="0" fillId="39" borderId="10" xfId="0" applyNumberFormat="1" applyFill="1" applyBorder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28" fillId="0" borderId="0" xfId="0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45" fillId="0" borderId="0" xfId="42" applyFont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 indent="4"/>
    </xf>
    <xf numFmtId="0" fontId="32" fillId="0" borderId="0" xfId="0" applyFont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40" fillId="0" borderId="14" xfId="0" applyFont="1" applyFill="1" applyBorder="1" applyAlignment="1">
      <alignment horizontal="left" vertical="center" wrapText="1" indent="4"/>
    </xf>
    <xf numFmtId="0" fontId="40" fillId="0" borderId="0" xfId="0" applyFont="1" applyFill="1" applyBorder="1" applyAlignment="1">
      <alignment horizontal="left" vertical="center" wrapText="1" indent="4"/>
    </xf>
    <xf numFmtId="164" fontId="16" fillId="37" borderId="11" xfId="0" applyNumberFormat="1" applyFont="1" applyFill="1" applyBorder="1" applyAlignment="1">
      <alignment horizontal="center" vertical="center"/>
    </xf>
    <xf numFmtId="164" fontId="16" fillId="37" borderId="13" xfId="0" applyNumberFormat="1" applyFont="1" applyFill="1" applyBorder="1" applyAlignment="1">
      <alignment horizontal="center" vertical="center"/>
    </xf>
    <xf numFmtId="164" fontId="16" fillId="37" borderId="12" xfId="0" applyNumberFormat="1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 wrapText="1"/>
    </xf>
    <xf numFmtId="0" fontId="16" fillId="35" borderId="11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164" fontId="16" fillId="37" borderId="10" xfId="0" applyNumberFormat="1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75557777777778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indice_entidad!$M$6</c:f>
              <c:strCache>
                <c:ptCount val="1"/>
                <c:pt idx="0">
                  <c:v>POSITIVOS</c:v>
                </c:pt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indice_entidad!$O$8:$O$39</c:f>
              <c:numCache>
                <c:formatCode>0.0</c:formatCode>
                <c:ptCount val="32"/>
                <c:pt idx="0">
                  <c:v>0.86781613881723052</c:v>
                </c:pt>
                <c:pt idx="1">
                  <c:v>0.90298831561287818</c:v>
                </c:pt>
                <c:pt idx="2">
                  <c:v>2.1664585360161497</c:v>
                </c:pt>
                <c:pt idx="3">
                  <c:v>0.96323175700998509</c:v>
                </c:pt>
                <c:pt idx="4">
                  <c:v>1.4064875720645809</c:v>
                </c:pt>
                <c:pt idx="5">
                  <c:v>1.1614785152003488</c:v>
                </c:pt>
                <c:pt idx="6">
                  <c:v>0.19755109515744004</c:v>
                </c:pt>
                <c:pt idx="7">
                  <c:v>0.55148908627442894</c:v>
                </c:pt>
                <c:pt idx="8">
                  <c:v>2.4362612384530764</c:v>
                </c:pt>
                <c:pt idx="9">
                  <c:v>0.87963260931328979</c:v>
                </c:pt>
                <c:pt idx="10">
                  <c:v>1.0869788872189889</c:v>
                </c:pt>
                <c:pt idx="11">
                  <c:v>0.87566403605078247</c:v>
                </c:pt>
                <c:pt idx="12">
                  <c:v>0.70777567566353761</c:v>
                </c:pt>
                <c:pt idx="13">
                  <c:v>0.55362474068534384</c:v>
                </c:pt>
                <c:pt idx="14">
                  <c:v>0.79367396554734415</c:v>
                </c:pt>
                <c:pt idx="15">
                  <c:v>0.7169010586026372</c:v>
                </c:pt>
                <c:pt idx="16">
                  <c:v>0.48208401785357946</c:v>
                </c:pt>
                <c:pt idx="17">
                  <c:v>0.759977717413862</c:v>
                </c:pt>
                <c:pt idx="18">
                  <c:v>1.2634157755991597</c:v>
                </c:pt>
                <c:pt idx="19">
                  <c:v>0.71876361551760803</c:v>
                </c:pt>
                <c:pt idx="20">
                  <c:v>0.77848668119154252</c:v>
                </c:pt>
                <c:pt idx="21">
                  <c:v>0.73440766013267433</c:v>
                </c:pt>
                <c:pt idx="22">
                  <c:v>1.1425012675181074</c:v>
                </c:pt>
                <c:pt idx="23">
                  <c:v>1.3584171721917755</c:v>
                </c:pt>
                <c:pt idx="24">
                  <c:v>0.98886648533194244</c:v>
                </c:pt>
                <c:pt idx="25">
                  <c:v>1.7895452583295104</c:v>
                </c:pt>
                <c:pt idx="26">
                  <c:v>1.9848721509811487</c:v>
                </c:pt>
                <c:pt idx="27">
                  <c:v>1.2817700923157491</c:v>
                </c:pt>
                <c:pt idx="28">
                  <c:v>0.89673155495752643</c:v>
                </c:pt>
                <c:pt idx="29">
                  <c:v>0.63422827055368158</c:v>
                </c:pt>
                <c:pt idx="30">
                  <c:v>1.3464596329094691</c:v>
                </c:pt>
                <c:pt idx="31">
                  <c:v>0.81461724232912636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7511424"/>
        <c:axId val="197513216"/>
      </c:barChart>
      <c:catAx>
        <c:axId val="197511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97513216"/>
        <c:crosses val="autoZero"/>
        <c:auto val="1"/>
        <c:lblAlgn val="ctr"/>
        <c:lblOffset val="100"/>
        <c:noMultiLvlLbl val="0"/>
      </c:catAx>
      <c:valAx>
        <c:axId val="197513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97511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Recuperados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indice_edomexcdmx!$N$7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indice_edomexcdmx!$N$8:$N$38</c:f>
              <c:numCache>
                <c:formatCode>0.0</c:formatCode>
                <c:ptCount val="31"/>
                <c:pt idx="0">
                  <c:v>1.2605967059521159</c:v>
                </c:pt>
                <c:pt idx="1">
                  <c:v>0.667651427264356</c:v>
                </c:pt>
                <c:pt idx="2">
                  <c:v>1.6786849277938365</c:v>
                </c:pt>
                <c:pt idx="3">
                  <c:v>0.80151695776450249</c:v>
                </c:pt>
                <c:pt idx="4">
                  <c:v>0.85609155642127899</c:v>
                </c:pt>
                <c:pt idx="5">
                  <c:v>0.77608626898244537</c:v>
                </c:pt>
                <c:pt idx="6">
                  <c:v>0.70466421555232994</c:v>
                </c:pt>
                <c:pt idx="7">
                  <c:v>1.8072716524564454</c:v>
                </c:pt>
                <c:pt idx="8">
                  <c:v>0.39987724294766541</c:v>
                </c:pt>
                <c:pt idx="9">
                  <c:v>2.2579963113600137</c:v>
                </c:pt>
                <c:pt idx="10">
                  <c:v>1.8328044111045163</c:v>
                </c:pt>
                <c:pt idx="11">
                  <c:v>0.33921810953154491</c:v>
                </c:pt>
                <c:pt idx="12">
                  <c:v>0.44910980300283793</c:v>
                </c:pt>
                <c:pt idx="13">
                  <c:v>0.47344705499904233</c:v>
                </c:pt>
                <c:pt idx="14">
                  <c:v>0.58928125888305594</c:v>
                </c:pt>
                <c:pt idx="15">
                  <c:v>1.6447340108518789</c:v>
                </c:pt>
                <c:pt idx="16">
                  <c:v>0.52337929954219375</c:v>
                </c:pt>
                <c:pt idx="17">
                  <c:v>0.4123118793222596</c:v>
                </c:pt>
                <c:pt idx="18">
                  <c:v>1.39603531719101</c:v>
                </c:pt>
                <c:pt idx="19">
                  <c:v>2.0982145951832365</c:v>
                </c:pt>
                <c:pt idx="20">
                  <c:v>0.24842096216882964</c:v>
                </c:pt>
                <c:pt idx="21">
                  <c:v>2.3644487421731863</c:v>
                </c:pt>
                <c:pt idx="22">
                  <c:v>2.2482035809702059</c:v>
                </c:pt>
                <c:pt idx="23">
                  <c:v>0.92513851118746326</c:v>
                </c:pt>
                <c:pt idx="24">
                  <c:v>1.857300914076766</c:v>
                </c:pt>
                <c:pt idx="25">
                  <c:v>1.8946349575392933</c:v>
                </c:pt>
                <c:pt idx="26">
                  <c:v>2.4211767323216811</c:v>
                </c:pt>
                <c:pt idx="27">
                  <c:v>0.59299216565337043</c:v>
                </c:pt>
                <c:pt idx="28">
                  <c:v>0.40039993984360472</c:v>
                </c:pt>
                <c:pt idx="29">
                  <c:v>0.73094504835756302</c:v>
                </c:pt>
                <c:pt idx="30">
                  <c:v>0.44804905237473569</c:v>
                </c:pt>
              </c:numCache>
            </c:numRef>
          </c:val>
        </c:ser>
        <c:ser>
          <c:idx val="1"/>
          <c:order val="1"/>
          <c:tx>
            <c:strRef>
              <c:f>indice_edomexcdmx!$O$7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indice_edomexcdmx!$O$8:$O$38</c:f>
              <c:numCache>
                <c:formatCode>0.0</c:formatCode>
                <c:ptCount val="31"/>
                <c:pt idx="0">
                  <c:v>1.7121249627822059</c:v>
                </c:pt>
                <c:pt idx="1">
                  <c:v>0.90679490883890435</c:v>
                </c:pt>
                <c:pt idx="2">
                  <c:v>2.2799665872133783</c:v>
                </c:pt>
                <c:pt idx="3">
                  <c:v>1.088609215780374</c:v>
                </c:pt>
                <c:pt idx="4">
                  <c:v>1.162731678779763</c:v>
                </c:pt>
                <c:pt idx="5">
                  <c:v>1.0540696069753361</c:v>
                </c:pt>
                <c:pt idx="6">
                  <c:v>0.95706516456049928</c:v>
                </c:pt>
                <c:pt idx="7">
                  <c:v>2.4546112932781723</c:v>
                </c:pt>
                <c:pt idx="8">
                  <c:v>0.54310772546571207</c:v>
                </c:pt>
                <c:pt idx="9">
                  <c:v>3.0667792738913211</c:v>
                </c:pt>
                <c:pt idx="10">
                  <c:v>2.4892895319596211</c:v>
                </c:pt>
                <c:pt idx="11">
                  <c:v>0.46072133174272129</c:v>
                </c:pt>
                <c:pt idx="12">
                  <c:v>0.60997470572524704</c:v>
                </c:pt>
                <c:pt idx="13">
                  <c:v>0.64302922385263728</c:v>
                </c:pt>
                <c:pt idx="14">
                  <c:v>0.80035363306091944</c:v>
                </c:pt>
                <c:pt idx="15">
                  <c:v>2.2338549226887854</c:v>
                </c:pt>
                <c:pt idx="16">
                  <c:v>0.71084650587980647</c:v>
                </c:pt>
                <c:pt idx="17">
                  <c:v>0.55999627613345504</c:v>
                </c:pt>
                <c:pt idx="18">
                  <c:v>1.8960758061659531</c:v>
                </c:pt>
                <c:pt idx="19">
                  <c:v>2.8497659629959702</c:v>
                </c:pt>
                <c:pt idx="20">
                  <c:v>0.33740190546220844</c:v>
                </c:pt>
                <c:pt idx="21">
                  <c:v>3.2113614890307933</c:v>
                </c:pt>
                <c:pt idx="22">
                  <c:v>3.0534789232914661</c:v>
                </c:pt>
                <c:pt idx="23">
                  <c:v>1.2565102951295413</c:v>
                </c:pt>
                <c:pt idx="24">
                  <c:v>2.5225603425540206</c:v>
                </c:pt>
                <c:pt idx="25">
                  <c:v>2.5732669225981994</c:v>
                </c:pt>
                <c:pt idx="26">
                  <c:v>3.2884086584888026</c:v>
                </c:pt>
                <c:pt idx="27">
                  <c:v>0.80539373516971735</c:v>
                </c:pt>
                <c:pt idx="28">
                  <c:v>0.5438176451404827</c:v>
                </c:pt>
                <c:pt idx="29">
                  <c:v>0.99275942718714949</c:v>
                </c:pt>
                <c:pt idx="30">
                  <c:v>0.60853400893373111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949888"/>
        <c:axId val="214951424"/>
      </c:barChart>
      <c:catAx>
        <c:axId val="21494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14951424"/>
        <c:crosses val="autoZero"/>
        <c:auto val="1"/>
        <c:lblAlgn val="ctr"/>
        <c:lblOffset val="100"/>
        <c:noMultiLvlLbl val="0"/>
      </c:catAx>
      <c:valAx>
        <c:axId val="214951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49498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Defunciones por municipio /alcaldía </a:t>
            </a:r>
            <a:endParaRPr lang="es-MX" sz="1600"/>
          </a:p>
          <a:p>
            <a:pPr>
              <a:defRPr sz="1600"/>
            </a:pPr>
            <a:r>
              <a:rPr lang="en-US" sz="1600"/>
              <a:t>respecto al promedio nacional</a:t>
            </a:r>
            <a:endParaRPr lang="es-MX" sz="1600"/>
          </a:p>
          <a:p>
            <a:pPr>
              <a:defRPr sz="1600"/>
            </a:pPr>
            <a:r>
              <a:rPr lang="en-US" sz="1600"/>
              <a:t>Municipios del Estado de México y alcaldías de la CDMX</a:t>
            </a:r>
          </a:p>
          <a:p>
            <a:pPr>
              <a:defRPr sz="1600"/>
            </a:pPr>
            <a:r>
              <a:rPr lang="en-US" sz="1600"/>
              <a:t>con poblacion mayor a 250,000 hab.</a:t>
            </a:r>
            <a:endParaRPr lang="es-MX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indice_edomexcdmx!$F$7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indice_edomexcdmx!$F$8:$F$38</c:f>
              <c:numCache>
                <c:formatCode>0.0</c:formatCode>
                <c:ptCount val="31"/>
                <c:pt idx="0">
                  <c:v>1.3240189103440689</c:v>
                </c:pt>
                <c:pt idx="1">
                  <c:v>1.1022630455909752</c:v>
                </c:pt>
                <c:pt idx="2">
                  <c:v>1.7396060237384281</c:v>
                </c:pt>
                <c:pt idx="3">
                  <c:v>1.2742917916194378</c:v>
                </c:pt>
                <c:pt idx="4">
                  <c:v>1.0091092512240647</c:v>
                </c:pt>
                <c:pt idx="5">
                  <c:v>1.0376730219766743</c:v>
                </c:pt>
                <c:pt idx="6">
                  <c:v>0.97677364847438053</c:v>
                </c:pt>
                <c:pt idx="7">
                  <c:v>1.3339900655392327</c:v>
                </c:pt>
                <c:pt idx="8">
                  <c:v>0.75890965463128568</c:v>
                </c:pt>
                <c:pt idx="9">
                  <c:v>0.86844703938268863</c:v>
                </c:pt>
                <c:pt idx="10">
                  <c:v>1.1635325369451943</c:v>
                </c:pt>
                <c:pt idx="11">
                  <c:v>0.72347241439324694</c:v>
                </c:pt>
                <c:pt idx="12">
                  <c:v>0.70049692444191525</c:v>
                </c:pt>
                <c:pt idx="13">
                  <c:v>0.96842195138873599</c:v>
                </c:pt>
                <c:pt idx="14">
                  <c:v>0.80740869918242786</c:v>
                </c:pt>
                <c:pt idx="15">
                  <c:v>1.5143646065887215</c:v>
                </c:pt>
                <c:pt idx="16">
                  <c:v>0.79269515692556292</c:v>
                </c:pt>
                <c:pt idx="17">
                  <c:v>0.69395902987888203</c:v>
                </c:pt>
                <c:pt idx="18">
                  <c:v>0.90988641423965155</c:v>
                </c:pt>
                <c:pt idx="19">
                  <c:v>1.5694528433272197</c:v>
                </c:pt>
                <c:pt idx="20">
                  <c:v>0.53654439552254019</c:v>
                </c:pt>
                <c:pt idx="21">
                  <c:v>1.0459207685653433</c:v>
                </c:pt>
                <c:pt idx="22">
                  <c:v>1.9350240989160434</c:v>
                </c:pt>
                <c:pt idx="23">
                  <c:v>1.4580976895863946</c:v>
                </c:pt>
                <c:pt idx="24">
                  <c:v>1.8014542526469604</c:v>
                </c:pt>
                <c:pt idx="25">
                  <c:v>1.1748540377756833</c:v>
                </c:pt>
                <c:pt idx="26">
                  <c:v>0.91844309414420944</c:v>
                </c:pt>
                <c:pt idx="27">
                  <c:v>0.86538858944997277</c:v>
                </c:pt>
                <c:pt idx="28">
                  <c:v>0.88624906945756154</c:v>
                </c:pt>
                <c:pt idx="29">
                  <c:v>0.50470593502986649</c:v>
                </c:pt>
                <c:pt idx="30">
                  <c:v>0.87613403494408493</c:v>
                </c:pt>
              </c:numCache>
            </c:numRef>
          </c:val>
        </c:ser>
        <c:ser>
          <c:idx val="1"/>
          <c:order val="1"/>
          <c:tx>
            <c:strRef>
              <c:f>indice_edomexcdmx!$G$7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indice_edomexcdmx!$G$8:$G$38</c:f>
              <c:numCache>
                <c:formatCode>0.0</c:formatCode>
                <c:ptCount val="31"/>
                <c:pt idx="0">
                  <c:v>1.8148835388795728</c:v>
                </c:pt>
                <c:pt idx="1">
                  <c:v>1.5109142636327348</c:v>
                </c:pt>
                <c:pt idx="2">
                  <c:v>2.384544746266632</c:v>
                </c:pt>
                <c:pt idx="3">
                  <c:v>1.7467206686183088</c:v>
                </c:pt>
                <c:pt idx="4">
                  <c:v>1.3832247822666837</c:v>
                </c:pt>
                <c:pt idx="5">
                  <c:v>1.4223782391714415</c:v>
                </c:pt>
                <c:pt idx="6">
                  <c:v>1.3389011304731451</c:v>
                </c:pt>
                <c:pt idx="7">
                  <c:v>1.8285513840182903</c:v>
                </c:pt>
                <c:pt idx="8">
                  <c:v>1.0402665920603646</c:v>
                </c:pt>
                <c:pt idx="9">
                  <c:v>1.190413689601123</c:v>
                </c:pt>
                <c:pt idx="10">
                  <c:v>1.5948987070765221</c:v>
                </c:pt>
                <c:pt idx="11">
                  <c:v>0.99169140671454203</c:v>
                </c:pt>
                <c:pt idx="12">
                  <c:v>0.960198020793393</c:v>
                </c:pt>
                <c:pt idx="13">
                  <c:v>1.3274531387231587</c:v>
                </c:pt>
                <c:pt idx="14">
                  <c:v>1.106746093916106</c:v>
                </c:pt>
                <c:pt idx="15">
                  <c:v>2.0757976905673448</c:v>
                </c:pt>
                <c:pt idx="16">
                  <c:v>1.0865776768096962</c:v>
                </c:pt>
                <c:pt idx="17">
                  <c:v>0.95123627777848707</c:v>
                </c:pt>
                <c:pt idx="18">
                  <c:v>1.2472162312429325</c:v>
                </c:pt>
                <c:pt idx="19">
                  <c:v>2.1513092510605558</c:v>
                </c:pt>
                <c:pt idx="20">
                  <c:v>0.73546199658047129</c:v>
                </c:pt>
                <c:pt idx="21">
                  <c:v>1.4336837419853974</c:v>
                </c:pt>
                <c:pt idx="22">
                  <c:v>2.6524118024457768</c:v>
                </c:pt>
                <c:pt idx="23">
                  <c:v>1.9986704677964184</c:v>
                </c:pt>
                <c:pt idx="24">
                  <c:v>2.4693224874892112</c:v>
                </c:pt>
                <c:pt idx="25">
                  <c:v>1.6104175228065229</c:v>
                </c:pt>
                <c:pt idx="26">
                  <c:v>1.2589452008104502</c:v>
                </c:pt>
                <c:pt idx="27">
                  <c:v>1.1862213548889768</c:v>
                </c:pt>
                <c:pt idx="28">
                  <c:v>1.2148156155019625</c:v>
                </c:pt>
                <c:pt idx="29">
                  <c:v>0.69181979675992256</c:v>
                </c:pt>
                <c:pt idx="30">
                  <c:v>1.2009505494592598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070592"/>
        <c:axId val="215072128"/>
      </c:barChart>
      <c:catAx>
        <c:axId val="21507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15072128"/>
        <c:crosses val="autoZero"/>
        <c:auto val="1"/>
        <c:lblAlgn val="ctr"/>
        <c:lblOffset val="100"/>
        <c:noMultiLvlLbl val="0"/>
      </c:catAx>
      <c:valAx>
        <c:axId val="21507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50705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EdoMex-CDMX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indice_edomexcdmx!$V$8:$V$38</c:f>
              <c:numCache>
                <c:formatCode>0.0</c:formatCode>
                <c:ptCount val="31"/>
                <c:pt idx="0">
                  <c:v>3.695653478120775</c:v>
                </c:pt>
                <c:pt idx="1">
                  <c:v>55.954711144303104</c:v>
                </c:pt>
                <c:pt idx="2">
                  <c:v>2.8552181837565582</c:v>
                </c:pt>
                <c:pt idx="3">
                  <c:v>50.836935203200852</c:v>
                </c:pt>
                <c:pt idx="4">
                  <c:v>17.490566351574977</c:v>
                </c:pt>
                <c:pt idx="5">
                  <c:v>29.537431700470272</c:v>
                </c:pt>
                <c:pt idx="6">
                  <c:v>33.36317002495732</c:v>
                </c:pt>
                <c:pt idx="7">
                  <c:v>-24.547938211440766</c:v>
                </c:pt>
                <c:pt idx="8">
                  <c:v>77.474849978146267</c:v>
                </c:pt>
                <c:pt idx="9">
                  <c:v>-59.281229478393961</c:v>
                </c:pt>
                <c:pt idx="10">
                  <c:v>-34.128173866956587</c:v>
                </c:pt>
                <c:pt idx="11">
                  <c:v>86.540050193999662</c:v>
                </c:pt>
                <c:pt idx="12">
                  <c:v>48.591142839903512</c:v>
                </c:pt>
                <c:pt idx="13">
                  <c:v>83.194969431861537</c:v>
                </c:pt>
                <c:pt idx="14">
                  <c:v>34.261813016425393</c:v>
                </c:pt>
                <c:pt idx="15">
                  <c:v>-8.1001667286749743</c:v>
                </c:pt>
                <c:pt idx="16">
                  <c:v>45.694696020415712</c:v>
                </c:pt>
                <c:pt idx="17">
                  <c:v>56.218831592996764</c:v>
                </c:pt>
                <c:pt idx="18">
                  <c:v>-33.273799130602256</c:v>
                </c:pt>
                <c:pt idx="19">
                  <c:v>-24.475547503761753</c:v>
                </c:pt>
                <c:pt idx="20">
                  <c:v>97.010775897402368</c:v>
                </c:pt>
                <c:pt idx="21">
                  <c:v>-53.081015034286516</c:v>
                </c:pt>
                <c:pt idx="22">
                  <c:v>-13.504529017777756</c:v>
                </c:pt>
                <c:pt idx="23">
                  <c:v>50.0140459077572</c:v>
                </c:pt>
                <c:pt idx="24">
                  <c:v>-3.4753029134086177</c:v>
                </c:pt>
                <c:pt idx="25">
                  <c:v>-35.583236947448761</c:v>
                </c:pt>
                <c:pt idx="26">
                  <c:v>-59.876049762095164</c:v>
                </c:pt>
                <c:pt idx="27">
                  <c:v>39.421578979783959</c:v>
                </c:pt>
                <c:pt idx="28">
                  <c:v>98.436327598459613</c:v>
                </c:pt>
                <c:pt idx="29">
                  <c:v>-27.699598393277867</c:v>
                </c:pt>
                <c:pt idx="30">
                  <c:v>80.967403175577132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559680"/>
        <c:axId val="249577856"/>
      </c:barChart>
      <c:catAx>
        <c:axId val="249559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249577856"/>
        <c:crosses val="autoZero"/>
        <c:auto val="1"/>
        <c:lblAlgn val="ctr"/>
        <c:lblOffset val="100"/>
        <c:noMultiLvlLbl val="0"/>
      </c:catAx>
      <c:valAx>
        <c:axId val="249577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4955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indice_edomexcdmx!$X$8:$X$38</c:f>
              <c:numCache>
                <c:formatCode>0.0</c:formatCode>
                <c:ptCount val="31"/>
                <c:pt idx="0">
                  <c:v>4.9913802590387135</c:v>
                </c:pt>
                <c:pt idx="1">
                  <c:v>57.903439842778702</c:v>
                </c:pt>
                <c:pt idx="2">
                  <c:v>4.1404433237473226</c:v>
                </c:pt>
                <c:pt idx="3">
                  <c:v>52.721714843801792</c:v>
                </c:pt>
                <c:pt idx="4">
                  <c:v>18.958667166032672</c:v>
                </c:pt>
                <c:pt idx="5">
                  <c:v>31.15606385867391</c:v>
                </c:pt>
                <c:pt idx="6">
                  <c:v>35.029606613120691</c:v>
                </c:pt>
                <c:pt idx="7">
                  <c:v>-23.605128615708391</c:v>
                </c:pt>
                <c:pt idx="8">
                  <c:v>79.692483102996547</c:v>
                </c:pt>
                <c:pt idx="9">
                  <c:v>-58.77242896765673</c:v>
                </c:pt>
                <c:pt idx="10">
                  <c:v>-33.305073897327063</c:v>
                </c:pt>
                <c:pt idx="11">
                  <c:v>88.870957330827153</c:v>
                </c:pt>
                <c:pt idx="12">
                  <c:v>50.447860230912475</c:v>
                </c:pt>
                <c:pt idx="13">
                  <c:v>85.484078184837301</c:v>
                </c:pt>
                <c:pt idx="14">
                  <c:v>35.939478578528103</c:v>
                </c:pt>
                <c:pt idx="15">
                  <c:v>-6.9518343623943153</c:v>
                </c:pt>
                <c:pt idx="16">
                  <c:v>47.515220923238033</c:v>
                </c:pt>
                <c:pt idx="17">
                  <c:v>58.170860602789972</c:v>
                </c:pt>
                <c:pt idx="18">
                  <c:v>-32.440023340051582</c:v>
                </c:pt>
                <c:pt idx="19">
                  <c:v>-23.531833351517285</c:v>
                </c:pt>
                <c:pt idx="20">
                  <c:v>99.472519759342987</c:v>
                </c:pt>
                <c:pt idx="21">
                  <c:v>-52.494739878921507</c:v>
                </c:pt>
                <c:pt idx="22">
                  <c:v>-12.423726742845155</c:v>
                </c:pt>
                <c:pt idx="23">
                  <c:v>51.888543153078537</c:v>
                </c:pt>
                <c:pt idx="24">
                  <c:v>-2.2691806619925758</c:v>
                </c:pt>
                <c:pt idx="25">
                  <c:v>-34.778318686869525</c:v>
                </c:pt>
                <c:pt idx="26">
                  <c:v>-59.374681815265632</c:v>
                </c:pt>
                <c:pt idx="27">
                  <c:v>41.163718285170447</c:v>
                </c:pt>
                <c:pt idx="28">
                  <c:v>100.91588441065116</c:v>
                </c:pt>
                <c:pt idx="29">
                  <c:v>-26.796170298746226</c:v>
                </c:pt>
                <c:pt idx="30">
                  <c:v>83.22867742288436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490688"/>
        <c:axId val="255525248"/>
      </c:barChart>
      <c:catAx>
        <c:axId val="255490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255525248"/>
        <c:crosses val="autoZero"/>
        <c:auto val="1"/>
        <c:lblAlgn val="ctr"/>
        <c:lblOffset val="100"/>
        <c:noMultiLvlLbl val="0"/>
      </c:catAx>
      <c:valAx>
        <c:axId val="255525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55490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indice_edomex!$R$7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indice_edomex!$R$8:$R$25</c:f>
              <c:numCache>
                <c:formatCode>0.0</c:formatCode>
                <c:ptCount val="18"/>
                <c:pt idx="0">
                  <c:v>1.2056079288901955</c:v>
                </c:pt>
                <c:pt idx="1">
                  <c:v>1.4410549205428373</c:v>
                </c:pt>
                <c:pt idx="2">
                  <c:v>1.4650570513258778</c:v>
                </c:pt>
                <c:pt idx="3">
                  <c:v>1.3664211963441188</c:v>
                </c:pt>
                <c:pt idx="4">
                  <c:v>1.2493305824185041</c:v>
                </c:pt>
                <c:pt idx="5">
                  <c:v>0.72941150094948115</c:v>
                </c:pt>
                <c:pt idx="6">
                  <c:v>0.6615599926715684</c:v>
                </c:pt>
                <c:pt idx="7">
                  <c:v>0.80414183484865187</c:v>
                </c:pt>
                <c:pt idx="8">
                  <c:v>0.90171735419707955</c:v>
                </c:pt>
                <c:pt idx="9">
                  <c:v>1.0257942574576606</c:v>
                </c:pt>
                <c:pt idx="10">
                  <c:v>0.92807229835817062</c:v>
                </c:pt>
                <c:pt idx="11">
                  <c:v>0.75773926541042524</c:v>
                </c:pt>
                <c:pt idx="12">
                  <c:v>0.4645527422232496</c:v>
                </c:pt>
                <c:pt idx="13">
                  <c:v>1.6579599835496974</c:v>
                </c:pt>
                <c:pt idx="14">
                  <c:v>1.0587672868293401</c:v>
                </c:pt>
                <c:pt idx="15">
                  <c:v>0.76182278521731261</c:v>
                </c:pt>
                <c:pt idx="16">
                  <c:v>1.1907402901687678</c:v>
                </c:pt>
                <c:pt idx="17">
                  <c:v>0.82582788604873059</c:v>
                </c:pt>
              </c:numCache>
            </c:numRef>
          </c:val>
        </c:ser>
        <c:ser>
          <c:idx val="1"/>
          <c:order val="1"/>
          <c:tx>
            <c:strRef>
              <c:f>indice_edomex!$S$7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indice_edomex!$S$8:$S$25</c:f>
              <c:numCache>
                <c:formatCode>0.0</c:formatCode>
                <c:ptCount val="18"/>
                <c:pt idx="0">
                  <c:v>0.95685962581760198</c:v>
                </c:pt>
                <c:pt idx="1">
                  <c:v>1.1437277733587468</c:v>
                </c:pt>
                <c:pt idx="2">
                  <c:v>1.1627776396789085</c:v>
                </c:pt>
                <c:pt idx="3">
                  <c:v>1.0844929295103829</c:v>
                </c:pt>
                <c:pt idx="4">
                  <c:v>0.99156115762766728</c:v>
                </c:pt>
                <c:pt idx="5">
                  <c:v>0.57891491847441512</c:v>
                </c:pt>
                <c:pt idx="6">
                  <c:v>0.52506294283111565</c:v>
                </c:pt>
                <c:pt idx="7">
                  <c:v>0.63822643892684705</c:v>
                </c:pt>
                <c:pt idx="8">
                  <c:v>0.71566958830845528</c:v>
                </c:pt>
                <c:pt idx="9">
                  <c:v>0.81414619615211481</c:v>
                </c:pt>
                <c:pt idx="10">
                  <c:v>0.73658682135256726</c:v>
                </c:pt>
                <c:pt idx="11">
                  <c:v>0.60139792762922362</c:v>
                </c:pt>
                <c:pt idx="12">
                  <c:v>0.36870341712621962</c:v>
                </c:pt>
                <c:pt idx="13">
                  <c:v>1.3158796748626977</c:v>
                </c:pt>
                <c:pt idx="14">
                  <c:v>0.8403160311296447</c:v>
                </c:pt>
                <c:pt idx="15">
                  <c:v>0.60463891098774714</c:v>
                </c:pt>
                <c:pt idx="16">
                  <c:v>0.94505956803524116</c:v>
                </c:pt>
                <c:pt idx="17">
                  <c:v>0.65543809317987622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32928"/>
        <c:axId val="256334464"/>
      </c:barChart>
      <c:catAx>
        <c:axId val="25633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256334464"/>
        <c:crosses val="autoZero"/>
        <c:auto val="1"/>
        <c:lblAlgn val="ctr"/>
        <c:lblOffset val="100"/>
        <c:noMultiLvlLbl val="0"/>
      </c:catAx>
      <c:valAx>
        <c:axId val="256334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5633292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indice_edomex!$N$7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indice_edomex!$N$8:$N$25</c:f>
              <c:numCache>
                <c:formatCode>0.0</c:formatCode>
                <c:ptCount val="18"/>
                <c:pt idx="0">
                  <c:v>1.182643282927448</c:v>
                </c:pt>
                <c:pt idx="1">
                  <c:v>1.4197657752887693</c:v>
                </c:pt>
                <c:pt idx="2">
                  <c:v>1.5164364029310327</c:v>
                </c:pt>
                <c:pt idx="3">
                  <c:v>1.3747191655757494</c:v>
                </c:pt>
                <c:pt idx="4">
                  <c:v>1.2482058259905908</c:v>
                </c:pt>
                <c:pt idx="5">
                  <c:v>0.70832191178759296</c:v>
                </c:pt>
                <c:pt idx="6">
                  <c:v>0.60087345327576802</c:v>
                </c:pt>
                <c:pt idx="7">
                  <c:v>0.79552992793629207</c:v>
                </c:pt>
                <c:pt idx="8">
                  <c:v>0.8386396801555851</c:v>
                </c:pt>
                <c:pt idx="9">
                  <c:v>1.043822411087479</c:v>
                </c:pt>
                <c:pt idx="10">
                  <c:v>0.9270870812978389</c:v>
                </c:pt>
                <c:pt idx="11">
                  <c:v>0.73034798495022302</c:v>
                </c:pt>
                <c:pt idx="12">
                  <c:v>0.44004007218427288</c:v>
                </c:pt>
                <c:pt idx="13">
                  <c:v>1.6387426153140561</c:v>
                </c:pt>
                <c:pt idx="14">
                  <c:v>1.0503957198325298</c:v>
                </c:pt>
                <c:pt idx="15">
                  <c:v>0.70924779009436523</c:v>
                </c:pt>
                <c:pt idx="16">
                  <c:v>1.294758336953084</c:v>
                </c:pt>
                <c:pt idx="17">
                  <c:v>0.79365096901557741</c:v>
                </c:pt>
              </c:numCache>
            </c:numRef>
          </c:val>
        </c:ser>
        <c:ser>
          <c:idx val="1"/>
          <c:order val="1"/>
          <c:tx>
            <c:strRef>
              <c:f>indice_edomex!$O$7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indice_edomex!$O$8:$O$25</c:f>
              <c:numCache>
                <c:formatCode>0.0</c:formatCode>
                <c:ptCount val="18"/>
                <c:pt idx="0">
                  <c:v>0.90679490883890435</c:v>
                </c:pt>
                <c:pt idx="1">
                  <c:v>1.088609215780374</c:v>
                </c:pt>
                <c:pt idx="2">
                  <c:v>1.162731678779763</c:v>
                </c:pt>
                <c:pt idx="3">
                  <c:v>1.0540696069753361</c:v>
                </c:pt>
                <c:pt idx="4">
                  <c:v>0.95706516456049928</c:v>
                </c:pt>
                <c:pt idx="5">
                  <c:v>0.54310772546571207</c:v>
                </c:pt>
                <c:pt idx="6">
                  <c:v>0.46072133174272129</c:v>
                </c:pt>
                <c:pt idx="7">
                  <c:v>0.60997470572524704</c:v>
                </c:pt>
                <c:pt idx="8">
                  <c:v>0.64302922385263728</c:v>
                </c:pt>
                <c:pt idx="9">
                  <c:v>0.80035363306091944</c:v>
                </c:pt>
                <c:pt idx="10">
                  <c:v>0.71084650587980647</c:v>
                </c:pt>
                <c:pt idx="11">
                  <c:v>0.55999627613345504</c:v>
                </c:pt>
                <c:pt idx="12">
                  <c:v>0.33740190546220844</c:v>
                </c:pt>
                <c:pt idx="13">
                  <c:v>1.2565102951295413</c:v>
                </c:pt>
                <c:pt idx="14">
                  <c:v>0.80539373516971735</c:v>
                </c:pt>
                <c:pt idx="15">
                  <c:v>0.5438176451404827</c:v>
                </c:pt>
                <c:pt idx="16">
                  <c:v>0.99275942718714949</c:v>
                </c:pt>
                <c:pt idx="17">
                  <c:v>0.60853400893373111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502400"/>
        <c:axId val="256770432"/>
      </c:barChart>
      <c:catAx>
        <c:axId val="25650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256770432"/>
        <c:crosses val="autoZero"/>
        <c:auto val="1"/>
        <c:lblAlgn val="ctr"/>
        <c:lblOffset val="100"/>
        <c:noMultiLvlLbl val="0"/>
      </c:catAx>
      <c:valAx>
        <c:axId val="25677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565024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indice_edomex!$F$7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indice_edomex!$F$8:$F$25</c:f>
              <c:numCache>
                <c:formatCode>0.0</c:formatCode>
                <c:ptCount val="18"/>
                <c:pt idx="0">
                  <c:v>1.3276799462299171</c:v>
                </c:pt>
                <c:pt idx="1">
                  <c:v>1.5348892119225848</c:v>
                </c:pt>
                <c:pt idx="2">
                  <c:v>1.2154758537577226</c:v>
                </c:pt>
                <c:pt idx="3">
                  <c:v>1.2498810220781535</c:v>
                </c:pt>
                <c:pt idx="4">
                  <c:v>1.1765274997402884</c:v>
                </c:pt>
                <c:pt idx="5">
                  <c:v>0.91410950724018358</c:v>
                </c:pt>
                <c:pt idx="6">
                  <c:v>0.87142521930912031</c:v>
                </c:pt>
                <c:pt idx="7">
                  <c:v>0.84375115603973483</c:v>
                </c:pt>
                <c:pt idx="8">
                  <c:v>1.1664678494762699</c:v>
                </c:pt>
                <c:pt idx="9">
                  <c:v>0.97252678714394702</c:v>
                </c:pt>
                <c:pt idx="10">
                  <c:v>0.95480427066243656</c:v>
                </c:pt>
                <c:pt idx="11">
                  <c:v>0.8358762376737191</c:v>
                </c:pt>
                <c:pt idx="12">
                  <c:v>0.64626972395268878</c:v>
                </c:pt>
                <c:pt idx="13">
                  <c:v>1.7562841010152075</c:v>
                </c:pt>
                <c:pt idx="14">
                  <c:v>1.0423637810454875</c:v>
                </c:pt>
                <c:pt idx="15">
                  <c:v>1.0674903069556043</c:v>
                </c:pt>
                <c:pt idx="16">
                  <c:v>0.607920179636529</c:v>
                </c:pt>
                <c:pt idx="17">
                  <c:v>1.0553067101883133</c:v>
                </c:pt>
              </c:numCache>
            </c:numRef>
          </c:val>
        </c:ser>
        <c:ser>
          <c:idx val="1"/>
          <c:order val="1"/>
          <c:tx>
            <c:strRef>
              <c:f>indice_edomex!$G$7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indice_edomex!$G$8:$G$25</c:f>
              <c:numCache>
                <c:formatCode>0.0</c:formatCode>
                <c:ptCount val="18"/>
                <c:pt idx="0">
                  <c:v>1.5109142636327348</c:v>
                </c:pt>
                <c:pt idx="1">
                  <c:v>1.7467206686183088</c:v>
                </c:pt>
                <c:pt idx="2">
                  <c:v>1.3832247822666837</c:v>
                </c:pt>
                <c:pt idx="3">
                  <c:v>1.4223782391714415</c:v>
                </c:pt>
                <c:pt idx="4">
                  <c:v>1.3389011304731451</c:v>
                </c:pt>
                <c:pt idx="5">
                  <c:v>1.0402665920603646</c:v>
                </c:pt>
                <c:pt idx="6">
                  <c:v>0.99169140671454203</c:v>
                </c:pt>
                <c:pt idx="7">
                  <c:v>0.960198020793393</c:v>
                </c:pt>
                <c:pt idx="8">
                  <c:v>1.3274531387231587</c:v>
                </c:pt>
                <c:pt idx="9">
                  <c:v>1.106746093916106</c:v>
                </c:pt>
                <c:pt idx="10">
                  <c:v>1.0865776768096962</c:v>
                </c:pt>
                <c:pt idx="11">
                  <c:v>0.95123627777848707</c:v>
                </c:pt>
                <c:pt idx="12">
                  <c:v>0.73546199658047129</c:v>
                </c:pt>
                <c:pt idx="13">
                  <c:v>1.9986704677964184</c:v>
                </c:pt>
                <c:pt idx="14">
                  <c:v>1.1862213548889768</c:v>
                </c:pt>
                <c:pt idx="15">
                  <c:v>1.2148156155019625</c:v>
                </c:pt>
                <c:pt idx="16">
                  <c:v>0.69181979675992256</c:v>
                </c:pt>
                <c:pt idx="17">
                  <c:v>1.2009505494592598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31872"/>
        <c:axId val="256833408"/>
      </c:barChart>
      <c:catAx>
        <c:axId val="256831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256833408"/>
        <c:crosses val="autoZero"/>
        <c:auto val="1"/>
        <c:lblAlgn val="ctr"/>
        <c:lblOffset val="100"/>
        <c:noMultiLvlLbl val="0"/>
      </c:catAx>
      <c:valAx>
        <c:axId val="256833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568318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indice_edomex!$V$8:$V$25</c:f>
              <c:numCache>
                <c:formatCode>0.0</c:formatCode>
                <c:ptCount val="18"/>
                <c:pt idx="0">
                  <c:v>10.125349577958808</c:v>
                </c:pt>
                <c:pt idx="1">
                  <c:v>6.5115000158634251</c:v>
                </c:pt>
                <c:pt idx="2">
                  <c:v>-17.035595804428503</c:v>
                </c:pt>
                <c:pt idx="3">
                  <c:v>-8.5288617139261511</c:v>
                </c:pt>
                <c:pt idx="4">
                  <c:v>-5.8273673679932525</c:v>
                </c:pt>
                <c:pt idx="5">
                  <c:v>25.321510018731463</c:v>
                </c:pt>
                <c:pt idx="6">
                  <c:v>31.722780845627607</c:v>
                </c:pt>
                <c:pt idx="7">
                  <c:v>4.9256635427427753</c:v>
                </c:pt>
                <c:pt idx="8">
                  <c:v>29.360696458474301</c:v>
                </c:pt>
                <c:pt idx="9">
                  <c:v>-5.1928025455837972</c:v>
                </c:pt>
                <c:pt idx="10">
                  <c:v>2.8803760603087536</c:v>
                </c:pt>
                <c:pt idx="11">
                  <c:v>10.311854727624748</c:v>
                </c:pt>
                <c:pt idx="12">
                  <c:v>39.116544842633118</c:v>
                </c:pt>
                <c:pt idx="13">
                  <c:v>5.9304276605637973</c:v>
                </c:pt>
                <c:pt idx="14">
                  <c:v>-1.5493022865275208</c:v>
                </c:pt>
                <c:pt idx="15">
                  <c:v>40.123179257640459</c:v>
                </c:pt>
                <c:pt idx="16">
                  <c:v>-48.946030914065538</c:v>
                </c:pt>
                <c:pt idx="17">
                  <c:v>27.787730108939623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7111168"/>
        <c:axId val="257112704"/>
      </c:barChart>
      <c:catAx>
        <c:axId val="257111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257112704"/>
        <c:crosses val="autoZero"/>
        <c:auto val="1"/>
        <c:lblAlgn val="ctr"/>
        <c:lblOffset val="100"/>
        <c:noMultiLvlLbl val="0"/>
      </c:catAx>
      <c:valAx>
        <c:axId val="25711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57111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indice_edomex!$X$8:$X$25</c:f>
              <c:numCache>
                <c:formatCode>0.0</c:formatCode>
                <c:ptCount val="18"/>
                <c:pt idx="0">
                  <c:v>57.903439842778702</c:v>
                </c:pt>
                <c:pt idx="1">
                  <c:v>52.721714843801792</c:v>
                </c:pt>
                <c:pt idx="2">
                  <c:v>18.958667166032672</c:v>
                </c:pt>
                <c:pt idx="3">
                  <c:v>31.15606385867391</c:v>
                </c:pt>
                <c:pt idx="4">
                  <c:v>35.029606613120691</c:v>
                </c:pt>
                <c:pt idx="5">
                  <c:v>79.692483102996547</c:v>
                </c:pt>
                <c:pt idx="6">
                  <c:v>88.870957330827153</c:v>
                </c:pt>
                <c:pt idx="7">
                  <c:v>50.447860230912475</c:v>
                </c:pt>
                <c:pt idx="8">
                  <c:v>85.484078184837301</c:v>
                </c:pt>
                <c:pt idx="9">
                  <c:v>35.939478578528103</c:v>
                </c:pt>
                <c:pt idx="10">
                  <c:v>47.515220923238033</c:v>
                </c:pt>
                <c:pt idx="11">
                  <c:v>58.170860602789972</c:v>
                </c:pt>
                <c:pt idx="12">
                  <c:v>99.472519759342987</c:v>
                </c:pt>
                <c:pt idx="13">
                  <c:v>51.888543153078537</c:v>
                </c:pt>
                <c:pt idx="14">
                  <c:v>41.163718285170447</c:v>
                </c:pt>
                <c:pt idx="15">
                  <c:v>100.91588441065116</c:v>
                </c:pt>
                <c:pt idx="16">
                  <c:v>-26.796170298746226</c:v>
                </c:pt>
                <c:pt idx="17">
                  <c:v>83.22867742288436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7180800"/>
        <c:axId val="257182336"/>
      </c:barChart>
      <c:catAx>
        <c:axId val="257180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257182336"/>
        <c:crosses val="autoZero"/>
        <c:auto val="1"/>
        <c:lblAlgn val="ctr"/>
        <c:lblOffset val="100"/>
        <c:noMultiLvlLbl val="0"/>
      </c:catAx>
      <c:valAx>
        <c:axId val="25718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57180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recuperados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</a:t>
            </a:r>
            <a:r>
              <a:rPr lang="en-US" baseline="0"/>
              <a:t> Nacional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8590648148148151"/>
          <c:w val="0.72473355555555552"/>
          <c:h val="0.5369272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indice_entidad!$L$6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indice_entidad!$L$8:$L$39</c:f>
              <c:numCache>
                <c:formatCode>0.0</c:formatCode>
                <c:ptCount val="32"/>
                <c:pt idx="0">
                  <c:v>0.85841534947031961</c:v>
                </c:pt>
                <c:pt idx="1">
                  <c:v>0.85192068070880766</c:v>
                </c:pt>
                <c:pt idx="2">
                  <c:v>2.2596130407316184</c:v>
                </c:pt>
                <c:pt idx="3">
                  <c:v>0.97536200944478102</c:v>
                </c:pt>
                <c:pt idx="4">
                  <c:v>1.4257659160584393</c:v>
                </c:pt>
                <c:pt idx="5">
                  <c:v>1.0972083731355133</c:v>
                </c:pt>
                <c:pt idx="6">
                  <c:v>0.19553435681702247</c:v>
                </c:pt>
                <c:pt idx="7">
                  <c:v>0.53055736588963087</c:v>
                </c:pt>
                <c:pt idx="8">
                  <c:v>2.5010826471031109</c:v>
                </c:pt>
                <c:pt idx="9">
                  <c:v>0.84424312789709954</c:v>
                </c:pt>
                <c:pt idx="10">
                  <c:v>1.1358368189830463</c:v>
                </c:pt>
                <c:pt idx="11">
                  <c:v>0.87318217431942935</c:v>
                </c:pt>
                <c:pt idx="12">
                  <c:v>0.66090965261397072</c:v>
                </c:pt>
                <c:pt idx="13">
                  <c:v>0.52227841906817085</c:v>
                </c:pt>
                <c:pt idx="14">
                  <c:v>0.76675268183511414</c:v>
                </c:pt>
                <c:pt idx="15">
                  <c:v>0.73693870995735311</c:v>
                </c:pt>
                <c:pt idx="16">
                  <c:v>0.44407165859228698</c:v>
                </c:pt>
                <c:pt idx="17">
                  <c:v>0.7404497088085642</c:v>
                </c:pt>
                <c:pt idx="18">
                  <c:v>1.2348772864776114</c:v>
                </c:pt>
                <c:pt idx="19">
                  <c:v>0.72338695163529232</c:v>
                </c:pt>
                <c:pt idx="20">
                  <c:v>0.76474653458151542</c:v>
                </c:pt>
                <c:pt idx="21">
                  <c:v>0.67212512044360062</c:v>
                </c:pt>
                <c:pt idx="22">
                  <c:v>1.117168938428172</c:v>
                </c:pt>
                <c:pt idx="23">
                  <c:v>1.403591645260293</c:v>
                </c:pt>
                <c:pt idx="24">
                  <c:v>0.9255060555746818</c:v>
                </c:pt>
                <c:pt idx="25">
                  <c:v>1.8948876851985437</c:v>
                </c:pt>
                <c:pt idx="26">
                  <c:v>2.0823943907191143</c:v>
                </c:pt>
                <c:pt idx="27">
                  <c:v>1.3594519002919918</c:v>
                </c:pt>
                <c:pt idx="28">
                  <c:v>0.8844797699798248</c:v>
                </c:pt>
                <c:pt idx="29">
                  <c:v>0.62612853066638208</c:v>
                </c:pt>
                <c:pt idx="30">
                  <c:v>1.3870076585464644</c:v>
                </c:pt>
                <c:pt idx="31">
                  <c:v>0.74589549285534573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7601920"/>
        <c:axId val="197611904"/>
      </c:barChart>
      <c:catAx>
        <c:axId val="197601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97611904"/>
        <c:crosses val="autoZero"/>
        <c:auto val="1"/>
        <c:lblAlgn val="ctr"/>
        <c:lblOffset val="100"/>
        <c:noMultiLvlLbl val="0"/>
      </c:catAx>
      <c:valAx>
        <c:axId val="19761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97601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896688888888894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indice_entidad!$F$6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indice_entidad!$F$8:$F$39</c:f>
              <c:numCache>
                <c:formatCode>0.0</c:formatCode>
                <c:ptCount val="32"/>
                <c:pt idx="0">
                  <c:v>0.73634218241567151</c:v>
                </c:pt>
                <c:pt idx="1">
                  <c:v>1.5351577642912497</c:v>
                </c:pt>
                <c:pt idx="2">
                  <c:v>1.0520638890863039</c:v>
                </c:pt>
                <c:pt idx="3">
                  <c:v>1.262384585265971</c:v>
                </c:pt>
                <c:pt idx="4">
                  <c:v>0.9669082887663889</c:v>
                </c:pt>
                <c:pt idx="5">
                  <c:v>1.1488787113944605</c:v>
                </c:pt>
                <c:pt idx="6">
                  <c:v>0.29704885280390231</c:v>
                </c:pt>
                <c:pt idx="7">
                  <c:v>0.61095633696783891</c:v>
                </c:pt>
                <c:pt idx="8">
                  <c:v>1.82046508827991</c:v>
                </c:pt>
                <c:pt idx="9">
                  <c:v>0.57563614699446941</c:v>
                </c:pt>
                <c:pt idx="10">
                  <c:v>0.76602728221161809</c:v>
                </c:pt>
                <c:pt idx="11">
                  <c:v>0.86371792185094876</c:v>
                </c:pt>
                <c:pt idx="12">
                  <c:v>1.0340877857130513</c:v>
                </c:pt>
                <c:pt idx="13">
                  <c:v>0.64446650717685527</c:v>
                </c:pt>
                <c:pt idx="14">
                  <c:v>1.1380109098756297</c:v>
                </c:pt>
                <c:pt idx="15">
                  <c:v>0.57447390205118087</c:v>
                </c:pt>
                <c:pt idx="16">
                  <c:v>0.84155142283172579</c:v>
                </c:pt>
                <c:pt idx="17">
                  <c:v>0.93725695962926892</c:v>
                </c:pt>
                <c:pt idx="18">
                  <c:v>0.91852177328087747</c:v>
                </c:pt>
                <c:pt idx="19">
                  <c:v>0.58401959824280558</c:v>
                </c:pt>
                <c:pt idx="20">
                  <c:v>1.0189158496513557</c:v>
                </c:pt>
                <c:pt idx="21">
                  <c:v>0.68096696412706736</c:v>
                </c:pt>
                <c:pt idx="22">
                  <c:v>1.5407960181972991</c:v>
                </c:pt>
                <c:pt idx="23">
                  <c:v>0.95724394141528424</c:v>
                </c:pt>
                <c:pt idx="24">
                  <c:v>1.6314801125523772</c:v>
                </c:pt>
                <c:pt idx="25">
                  <c:v>1.4658877420116472</c:v>
                </c:pt>
                <c:pt idx="26">
                  <c:v>1.6974700087492627</c:v>
                </c:pt>
                <c:pt idx="27">
                  <c:v>1.0060297161279781</c:v>
                </c:pt>
                <c:pt idx="28">
                  <c:v>1.2475830502898222</c:v>
                </c:pt>
                <c:pt idx="29">
                  <c:v>0.82308855983070384</c:v>
                </c:pt>
                <c:pt idx="30">
                  <c:v>1.1096674707303495</c:v>
                </c:pt>
                <c:pt idx="31">
                  <c:v>0.73912479206002746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0420352"/>
        <c:axId val="200438528"/>
      </c:barChart>
      <c:catAx>
        <c:axId val="200420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00438528"/>
        <c:crosses val="autoZero"/>
        <c:auto val="1"/>
        <c:lblAlgn val="ctr"/>
        <c:lblOffset val="100"/>
        <c:noMultiLvlLbl val="0"/>
      </c:catAx>
      <c:valAx>
        <c:axId val="20043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0420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Mortalidad por casos positivos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516388131837773E-2"/>
          <c:y val="0.18855083732090799"/>
          <c:w val="0.69074126932662339"/>
          <c:h val="0.78163365812554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indice_entidad!$R$8:$R$39</c:f>
              <c:numCache>
                <c:formatCode>0.0</c:formatCode>
                <c:ptCount val="32"/>
                <c:pt idx="0">
                  <c:v>-15.149978263915266</c:v>
                </c:pt>
                <c:pt idx="1">
                  <c:v>70.008596761222066</c:v>
                </c:pt>
                <c:pt idx="2">
                  <c:v>-51.438540290693965</c:v>
                </c:pt>
                <c:pt idx="3">
                  <c:v>31.057201559113913</c:v>
                </c:pt>
                <c:pt idx="4">
                  <c:v>-31.253691253946482</c:v>
                </c:pt>
                <c:pt idx="5">
                  <c:v>-1.0848073073237208</c:v>
                </c:pt>
                <c:pt idx="6">
                  <c:v>50.365581404226909</c:v>
                </c:pt>
                <c:pt idx="7">
                  <c:v>10.783033095929317</c:v>
                </c:pt>
                <c:pt idx="8">
                  <c:v>-25.276277455539674</c:v>
                </c:pt>
                <c:pt idx="9">
                  <c:v>-34.559480753691474</c:v>
                </c:pt>
                <c:pt idx="10">
                  <c:v>-29.526940107228615</c:v>
                </c:pt>
                <c:pt idx="11">
                  <c:v>-1.3642348786767955</c:v>
                </c:pt>
                <c:pt idx="12">
                  <c:v>46.10388874181028</c:v>
                </c:pt>
                <c:pt idx="13">
                  <c:v>16.408545322424793</c:v>
                </c:pt>
                <c:pt idx="14">
                  <c:v>43.385188285824519</c:v>
                </c:pt>
                <c:pt idx="15">
                  <c:v>-19.867059037277933</c:v>
                </c:pt>
                <c:pt idx="16">
                  <c:v>74.565302243088468</c:v>
                </c:pt>
                <c:pt idx="17">
                  <c:v>23.326900006841345</c:v>
                </c:pt>
                <c:pt idx="18">
                  <c:v>-27.298535365740584</c:v>
                </c:pt>
                <c:pt idx="19">
                  <c:v>-18.746638584059149</c:v>
                </c:pt>
                <c:pt idx="20">
                  <c:v>30.884172365263218</c:v>
                </c:pt>
                <c:pt idx="21">
                  <c:v>-7.2767073257314241</c:v>
                </c:pt>
                <c:pt idx="22">
                  <c:v>34.861646284596247</c:v>
                </c:pt>
                <c:pt idx="23">
                  <c:v>-29.532402783837565</c:v>
                </c:pt>
                <c:pt idx="24">
                  <c:v>64.984872756075049</c:v>
                </c:pt>
                <c:pt idx="25">
                  <c:v>-18.086020166932705</c:v>
                </c:pt>
                <c:pt idx="26">
                  <c:v>-14.479629939380212</c:v>
                </c:pt>
                <c:pt idx="27">
                  <c:v>-21.512467629011113</c:v>
                </c:pt>
                <c:pt idx="28">
                  <c:v>39.125588186635582</c:v>
                </c:pt>
                <c:pt idx="29">
                  <c:v>29.777967656999426</c:v>
                </c:pt>
                <c:pt idx="30">
                  <c:v>-17.586280077884865</c:v>
                </c:pt>
                <c:pt idx="31">
                  <c:v>-9.2672296075213882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985984"/>
        <c:axId val="201020544"/>
      </c:barChart>
      <c:catAx>
        <c:axId val="200985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201020544"/>
        <c:crosses val="autoZero"/>
        <c:auto val="1"/>
        <c:lblAlgn val="ctr"/>
        <c:lblOffset val="100"/>
        <c:noMultiLvlLbl val="0"/>
      </c:catAx>
      <c:valAx>
        <c:axId val="201020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0985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indice_municipal!$O$7</c:f>
              <c:strCache>
                <c:ptCount val="1"/>
                <c:pt idx="0">
                  <c:v>Índice de Afectación</c:v>
                </c:pt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indice_municipal!$O$8:$O$60</c:f>
              <c:numCache>
                <c:formatCode>0.0</c:formatCode>
                <c:ptCount val="53"/>
                <c:pt idx="0">
                  <c:v>1.7286024189812756</c:v>
                </c:pt>
                <c:pt idx="1">
                  <c:v>0.5931604904647797</c:v>
                </c:pt>
                <c:pt idx="2">
                  <c:v>0.95685962581760198</c:v>
                </c:pt>
                <c:pt idx="3">
                  <c:v>1.906653331519446</c:v>
                </c:pt>
                <c:pt idx="4">
                  <c:v>1.403841986460215</c:v>
                </c:pt>
                <c:pt idx="5">
                  <c:v>1.0196577287322728</c:v>
                </c:pt>
                <c:pt idx="6">
                  <c:v>0.73775865792297168</c:v>
                </c:pt>
                <c:pt idx="7">
                  <c:v>0.54001105314950504</c:v>
                </c:pt>
                <c:pt idx="8">
                  <c:v>2.2897393847783625</c:v>
                </c:pt>
                <c:pt idx="9">
                  <c:v>1.1437277733587468</c:v>
                </c:pt>
                <c:pt idx="10">
                  <c:v>1.9651852493766933</c:v>
                </c:pt>
                <c:pt idx="11">
                  <c:v>1.4125542921030523</c:v>
                </c:pt>
                <c:pt idx="12">
                  <c:v>1.2167319582487313</c:v>
                </c:pt>
                <c:pt idx="13">
                  <c:v>1.8133374926405603</c:v>
                </c:pt>
                <c:pt idx="14">
                  <c:v>1.2620096376038872</c:v>
                </c:pt>
                <c:pt idx="15">
                  <c:v>1.0148101506331964</c:v>
                </c:pt>
                <c:pt idx="16">
                  <c:v>0.56297909831286985</c:v>
                </c:pt>
                <c:pt idx="17">
                  <c:v>1.1627776396789085</c:v>
                </c:pt>
                <c:pt idx="18">
                  <c:v>2.6672538181239243</c:v>
                </c:pt>
                <c:pt idx="19">
                  <c:v>1.0844929295103829</c:v>
                </c:pt>
                <c:pt idx="20">
                  <c:v>2.2831407563672106</c:v>
                </c:pt>
                <c:pt idx="21">
                  <c:v>1.0616919805262131</c:v>
                </c:pt>
                <c:pt idx="22">
                  <c:v>1.0725359308729823</c:v>
                </c:pt>
                <c:pt idx="23">
                  <c:v>1.6977364267171877</c:v>
                </c:pt>
                <c:pt idx="24">
                  <c:v>0.86932749430994305</c:v>
                </c:pt>
                <c:pt idx="25">
                  <c:v>0.99156115762766728</c:v>
                </c:pt>
                <c:pt idx="26">
                  <c:v>2.3935525394369326</c:v>
                </c:pt>
                <c:pt idx="27">
                  <c:v>1.3248557776810082</c:v>
                </c:pt>
                <c:pt idx="28">
                  <c:v>3.3066180447407096</c:v>
                </c:pt>
                <c:pt idx="29">
                  <c:v>0.57891491847441512</c:v>
                </c:pt>
                <c:pt idx="30">
                  <c:v>1.2970316309501426</c:v>
                </c:pt>
                <c:pt idx="31">
                  <c:v>0.44131816920504074</c:v>
                </c:pt>
                <c:pt idx="32">
                  <c:v>1.2245385016109402</c:v>
                </c:pt>
                <c:pt idx="33">
                  <c:v>1.178713747708781</c:v>
                </c:pt>
                <c:pt idx="34">
                  <c:v>2.8874213537034152</c:v>
                </c:pt>
                <c:pt idx="35">
                  <c:v>1.08036295413016</c:v>
                </c:pt>
                <c:pt idx="36">
                  <c:v>0.6271757786118296</c:v>
                </c:pt>
                <c:pt idx="37">
                  <c:v>0.34001708821119314</c:v>
                </c:pt>
                <c:pt idx="38">
                  <c:v>1.9392723232947497</c:v>
                </c:pt>
                <c:pt idx="39">
                  <c:v>2.3913343941955478</c:v>
                </c:pt>
                <c:pt idx="40">
                  <c:v>1.1316048780557357</c:v>
                </c:pt>
                <c:pt idx="41">
                  <c:v>0.4546780087807058</c:v>
                </c:pt>
                <c:pt idx="42">
                  <c:v>0.52506294283111565</c:v>
                </c:pt>
                <c:pt idx="43">
                  <c:v>0.63822643892684705</c:v>
                </c:pt>
                <c:pt idx="44">
                  <c:v>0.71566958830845528</c:v>
                </c:pt>
                <c:pt idx="45">
                  <c:v>0.81414619615211481</c:v>
                </c:pt>
                <c:pt idx="46">
                  <c:v>2.2308851295918561</c:v>
                </c:pt>
                <c:pt idx="47">
                  <c:v>1.4767571065813296</c:v>
                </c:pt>
                <c:pt idx="48">
                  <c:v>0.95866092953104853</c:v>
                </c:pt>
                <c:pt idx="49">
                  <c:v>1.0788466367043337</c:v>
                </c:pt>
                <c:pt idx="50">
                  <c:v>1.1862657346682353</c:v>
                </c:pt>
                <c:pt idx="51">
                  <c:v>0.68683942143360044</c:v>
                </c:pt>
                <c:pt idx="52">
                  <c:v>0.73658682135256726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577984"/>
        <c:axId val="201579520"/>
      </c:barChart>
      <c:catAx>
        <c:axId val="201577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201579520"/>
        <c:crosses val="autoZero"/>
        <c:auto val="1"/>
        <c:lblAlgn val="ctr"/>
        <c:lblOffset val="100"/>
        <c:noMultiLvlLbl val="0"/>
      </c:catAx>
      <c:valAx>
        <c:axId val="201579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4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1577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indice_municipal!$L$6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indice_municipal!$L$8:$L$60</c:f>
              <c:numCache>
                <c:formatCode>0.0</c:formatCode>
                <c:ptCount val="53"/>
                <c:pt idx="0">
                  <c:v>1.7121249627822059</c:v>
                </c:pt>
                <c:pt idx="1">
                  <c:v>0.53021914126900305</c:v>
                </c:pt>
                <c:pt idx="2">
                  <c:v>0.90679490883890435</c:v>
                </c:pt>
                <c:pt idx="3">
                  <c:v>1.9196922897061399</c:v>
                </c:pt>
                <c:pt idx="4">
                  <c:v>1.4520141164959419</c:v>
                </c:pt>
                <c:pt idx="5">
                  <c:v>0.94342352750166825</c:v>
                </c:pt>
                <c:pt idx="6">
                  <c:v>0.67007042603225586</c:v>
                </c:pt>
                <c:pt idx="7">
                  <c:v>0.52127246376645719</c:v>
                </c:pt>
                <c:pt idx="8">
                  <c:v>2.2799665872133783</c:v>
                </c:pt>
                <c:pt idx="9">
                  <c:v>1.088609215780374</c:v>
                </c:pt>
                <c:pt idx="10">
                  <c:v>1.9006759453772779</c:v>
                </c:pt>
                <c:pt idx="11">
                  <c:v>1.3500337975003083</c:v>
                </c:pt>
                <c:pt idx="12">
                  <c:v>1.119545271227852</c:v>
                </c:pt>
                <c:pt idx="13">
                  <c:v>1.8647885733787564</c:v>
                </c:pt>
                <c:pt idx="14">
                  <c:v>1.1992285818716726</c:v>
                </c:pt>
                <c:pt idx="15">
                  <c:v>0.98596906196960654</c:v>
                </c:pt>
                <c:pt idx="16">
                  <c:v>0.56920690595945822</c:v>
                </c:pt>
                <c:pt idx="17">
                  <c:v>1.162731678779763</c:v>
                </c:pt>
                <c:pt idx="18">
                  <c:v>2.9186133029452557</c:v>
                </c:pt>
                <c:pt idx="19">
                  <c:v>1.0540696069753361</c:v>
                </c:pt>
                <c:pt idx="20">
                  <c:v>2.3129813311068714</c:v>
                </c:pt>
                <c:pt idx="21">
                  <c:v>1.0166803135306679</c:v>
                </c:pt>
                <c:pt idx="22">
                  <c:v>0.97590548274555622</c:v>
                </c:pt>
                <c:pt idx="23">
                  <c:v>1.6625625852064796</c:v>
                </c:pt>
                <c:pt idx="24">
                  <c:v>0.86820207857776455</c:v>
                </c:pt>
                <c:pt idx="25">
                  <c:v>0.95706516456049928</c:v>
                </c:pt>
                <c:pt idx="26">
                  <c:v>2.4546112932781723</c:v>
                </c:pt>
                <c:pt idx="27">
                  <c:v>1.344604455272846</c:v>
                </c:pt>
                <c:pt idx="28">
                  <c:v>3.4805276069116431</c:v>
                </c:pt>
                <c:pt idx="29">
                  <c:v>0.54310772546571207</c:v>
                </c:pt>
                <c:pt idx="30">
                  <c:v>1.247742489080677</c:v>
                </c:pt>
                <c:pt idx="31">
                  <c:v>0.41023270834616088</c:v>
                </c:pt>
                <c:pt idx="32">
                  <c:v>1.1489804520109208</c:v>
                </c:pt>
                <c:pt idx="33">
                  <c:v>1.2044732298245691</c:v>
                </c:pt>
                <c:pt idx="34">
                  <c:v>3.0667792738913211</c:v>
                </c:pt>
                <c:pt idx="35">
                  <c:v>1.0413989566576394</c:v>
                </c:pt>
                <c:pt idx="36">
                  <c:v>0.63044043564272079</c:v>
                </c:pt>
                <c:pt idx="37">
                  <c:v>0.32945916047622348</c:v>
                </c:pt>
                <c:pt idx="38">
                  <c:v>1.9408750415308293</c:v>
                </c:pt>
                <c:pt idx="39">
                  <c:v>2.4892895319596211</c:v>
                </c:pt>
                <c:pt idx="40">
                  <c:v>1.2026036626607899</c:v>
                </c:pt>
                <c:pt idx="41">
                  <c:v>0.4389142783729767</c:v>
                </c:pt>
                <c:pt idx="42">
                  <c:v>0.46072133174272129</c:v>
                </c:pt>
                <c:pt idx="43">
                  <c:v>0.60997470572524704</c:v>
                </c:pt>
                <c:pt idx="44">
                  <c:v>0.64302922385263728</c:v>
                </c:pt>
                <c:pt idx="45">
                  <c:v>0.80035363306091944</c:v>
                </c:pt>
                <c:pt idx="46">
                  <c:v>2.2338549226887854</c:v>
                </c:pt>
                <c:pt idx="47">
                  <c:v>1.5804630521925354</c:v>
                </c:pt>
                <c:pt idx="48">
                  <c:v>0.95396531136918894</c:v>
                </c:pt>
                <c:pt idx="49">
                  <c:v>1.038754089682405</c:v>
                </c:pt>
                <c:pt idx="50">
                  <c:v>1.2162442888614882</c:v>
                </c:pt>
                <c:pt idx="51">
                  <c:v>0.6785105413909589</c:v>
                </c:pt>
                <c:pt idx="52">
                  <c:v>0.71084650587980647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5824"/>
        <c:axId val="201727360"/>
      </c:barChart>
      <c:catAx>
        <c:axId val="201725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201727360"/>
        <c:crosses val="autoZero"/>
        <c:auto val="1"/>
        <c:lblAlgn val="ctr"/>
        <c:lblOffset val="100"/>
        <c:noMultiLvlLbl val="0"/>
      </c:catAx>
      <c:valAx>
        <c:axId val="20172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1725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con poblacion mayor a 500,000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indice_municipal!$F$6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indice_municipal!$F$8:$F$60</c:f>
              <c:numCache>
                <c:formatCode>0.0</c:formatCode>
                <c:ptCount val="53"/>
                <c:pt idx="0">
                  <c:v>1.8148835388795728</c:v>
                </c:pt>
                <c:pt idx="1">
                  <c:v>1.2668689358956204</c:v>
                </c:pt>
                <c:pt idx="2">
                  <c:v>1.5109142636327348</c:v>
                </c:pt>
                <c:pt idx="3">
                  <c:v>2.0678628935861236</c:v>
                </c:pt>
                <c:pt idx="4">
                  <c:v>1.2177445230783883</c:v>
                </c:pt>
                <c:pt idx="5">
                  <c:v>1.2946019582601411</c:v>
                </c:pt>
                <c:pt idx="6">
                  <c:v>0.96353171706890284</c:v>
                </c:pt>
                <c:pt idx="7">
                  <c:v>0.4568337082122067</c:v>
                </c:pt>
                <c:pt idx="8">
                  <c:v>2.384544746266632</c:v>
                </c:pt>
                <c:pt idx="9">
                  <c:v>1.7467206686183088</c:v>
                </c:pt>
                <c:pt idx="10">
                  <c:v>1.4759883322737379</c:v>
                </c:pt>
                <c:pt idx="11">
                  <c:v>2.2679910495593645</c:v>
                </c:pt>
                <c:pt idx="12">
                  <c:v>1.0506428503838889</c:v>
                </c:pt>
                <c:pt idx="13">
                  <c:v>1.4146824617572396</c:v>
                </c:pt>
                <c:pt idx="14">
                  <c:v>1.8363095204492865</c:v>
                </c:pt>
                <c:pt idx="15">
                  <c:v>0.96729489746977282</c:v>
                </c:pt>
                <c:pt idx="16">
                  <c:v>0.49873761910246844</c:v>
                </c:pt>
                <c:pt idx="17">
                  <c:v>1.3832247822666837</c:v>
                </c:pt>
                <c:pt idx="18">
                  <c:v>1.5395093252328398</c:v>
                </c:pt>
                <c:pt idx="19">
                  <c:v>1.4223782391714415</c:v>
                </c:pt>
                <c:pt idx="20">
                  <c:v>1.5284008232314645</c:v>
                </c:pt>
                <c:pt idx="21">
                  <c:v>0.84645086702193628</c:v>
                </c:pt>
                <c:pt idx="22">
                  <c:v>2.0187046407369396</c:v>
                </c:pt>
                <c:pt idx="23">
                  <c:v>1.8035258745488145</c:v>
                </c:pt>
                <c:pt idx="24">
                  <c:v>0.67516999147538548</c:v>
                </c:pt>
                <c:pt idx="25">
                  <c:v>1.3389011304731451</c:v>
                </c:pt>
                <c:pt idx="26">
                  <c:v>1.8285513840182903</c:v>
                </c:pt>
                <c:pt idx="27">
                  <c:v>0.85566510748154334</c:v>
                </c:pt>
                <c:pt idx="28">
                  <c:v>2.5223071734403182</c:v>
                </c:pt>
                <c:pt idx="29">
                  <c:v>1.0402665920603646</c:v>
                </c:pt>
                <c:pt idx="30">
                  <c:v>1.1980347653374439</c:v>
                </c:pt>
                <c:pt idx="31">
                  <c:v>0.59000358901214078</c:v>
                </c:pt>
                <c:pt idx="32">
                  <c:v>0.62470111753134505</c:v>
                </c:pt>
                <c:pt idx="33">
                  <c:v>1.4816774989930677</c:v>
                </c:pt>
                <c:pt idx="34">
                  <c:v>1.190413689601123</c:v>
                </c:pt>
                <c:pt idx="35">
                  <c:v>0.90480981037514574</c:v>
                </c:pt>
                <c:pt idx="36">
                  <c:v>0.90457888074908233</c:v>
                </c:pt>
                <c:pt idx="37">
                  <c:v>0.39776285987823579</c:v>
                </c:pt>
                <c:pt idx="38">
                  <c:v>2.4044692452819256</c:v>
                </c:pt>
                <c:pt idx="39">
                  <c:v>1.5948987070765221</c:v>
                </c:pt>
                <c:pt idx="40">
                  <c:v>0.831770978934529</c:v>
                </c:pt>
                <c:pt idx="41">
                  <c:v>0.47987199246481899</c:v>
                </c:pt>
                <c:pt idx="42">
                  <c:v>0.99169140671454203</c:v>
                </c:pt>
                <c:pt idx="43">
                  <c:v>0.960198020793393</c:v>
                </c:pt>
                <c:pt idx="44">
                  <c:v>1.3274531387231587</c:v>
                </c:pt>
                <c:pt idx="45">
                  <c:v>1.106746093916106</c:v>
                </c:pt>
                <c:pt idx="46">
                  <c:v>2.0757976905673448</c:v>
                </c:pt>
                <c:pt idx="47">
                  <c:v>1.0069639995193795</c:v>
                </c:pt>
                <c:pt idx="48">
                  <c:v>1.1822020619908198</c:v>
                </c:pt>
                <c:pt idx="49">
                  <c:v>1.5777720027992526</c:v>
                </c:pt>
                <c:pt idx="50">
                  <c:v>0.70570747284203594</c:v>
                </c:pt>
                <c:pt idx="51">
                  <c:v>0.82589756080207288</c:v>
                </c:pt>
                <c:pt idx="52">
                  <c:v>1.0865776768096962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384512"/>
        <c:axId val="204390400"/>
      </c:barChart>
      <c:catAx>
        <c:axId val="204384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204390400"/>
        <c:crosses val="autoZero"/>
        <c:auto val="1"/>
        <c:lblAlgn val="ctr"/>
        <c:lblOffset val="100"/>
        <c:noMultiLvlLbl val="0"/>
      </c:catAx>
      <c:valAx>
        <c:axId val="204390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4384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población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indice_municipal!$R$8:$R$60</c:f>
              <c:numCache>
                <c:formatCode>0.0</c:formatCode>
                <c:ptCount val="53"/>
                <c:pt idx="0">
                  <c:v>4.9913802590387135</c:v>
                </c:pt>
                <c:pt idx="1">
                  <c:v>113.57945383431498</c:v>
                </c:pt>
                <c:pt idx="2">
                  <c:v>57.903439842778702</c:v>
                </c:pt>
                <c:pt idx="3">
                  <c:v>8.455106096198751</c:v>
                </c:pt>
                <c:pt idx="4">
                  <c:v>-13.256297017520568</c:v>
                </c:pt>
                <c:pt idx="5">
                  <c:v>26.964364784416659</c:v>
                </c:pt>
                <c:pt idx="6">
                  <c:v>30.602563144640694</c:v>
                </c:pt>
                <c:pt idx="7">
                  <c:v>-15.402896746683869</c:v>
                </c:pt>
                <c:pt idx="8">
                  <c:v>4.1404433237473226</c:v>
                </c:pt>
                <c:pt idx="9">
                  <c:v>52.721714843801792</c:v>
                </c:pt>
                <c:pt idx="10">
                  <c:v>-24.893170618806348</c:v>
                </c:pt>
                <c:pt idx="11">
                  <c:v>60.559566611964513</c:v>
                </c:pt>
                <c:pt idx="12">
                  <c:v>-13.650427009733356</c:v>
                </c:pt>
                <c:pt idx="13">
                  <c:v>-21.984602011554077</c:v>
                </c:pt>
                <c:pt idx="14">
                  <c:v>45.506774729216225</c:v>
                </c:pt>
                <c:pt idx="15">
                  <c:v>-4.6821815029911118</c:v>
                </c:pt>
                <c:pt idx="16">
                  <c:v>-11.41098833028078</c:v>
                </c:pt>
                <c:pt idx="17">
                  <c:v>18.958667166032672</c:v>
                </c:pt>
                <c:pt idx="18">
                  <c:v>-42.281108952889625</c:v>
                </c:pt>
                <c:pt idx="19">
                  <c:v>31.15606385867391</c:v>
                </c:pt>
                <c:pt idx="20">
                  <c:v>-33.057091685255578</c:v>
                </c:pt>
                <c:pt idx="21">
                  <c:v>-20.273404853034272</c:v>
                </c:pt>
                <c:pt idx="22">
                  <c:v>88.217903254190318</c:v>
                </c:pt>
                <c:pt idx="23">
                  <c:v>6.2312056316176978</c:v>
                </c:pt>
                <c:pt idx="24">
                  <c:v>-22.334218589126355</c:v>
                </c:pt>
                <c:pt idx="25">
                  <c:v>35.029606613120691</c:v>
                </c:pt>
                <c:pt idx="26">
                  <c:v>-23.605128615708391</c:v>
                </c:pt>
                <c:pt idx="27">
                  <c:v>-35.414471378969559</c:v>
                </c:pt>
                <c:pt idx="28">
                  <c:v>-23.719427544643846</c:v>
                </c:pt>
                <c:pt idx="29">
                  <c:v>79.692483102996547</c:v>
                </c:pt>
                <c:pt idx="30">
                  <c:v>-7.6325714231177617</c:v>
                </c:pt>
                <c:pt idx="31">
                  <c:v>33.691207428629433</c:v>
                </c:pt>
                <c:pt idx="32">
                  <c:v>-48.984771266112084</c:v>
                </c:pt>
                <c:pt idx="33">
                  <c:v>25.702911489171697</c:v>
                </c:pt>
                <c:pt idx="34">
                  <c:v>-58.77242896765673</c:v>
                </c:pt>
                <c:pt idx="35">
                  <c:v>-16.249459784222118</c:v>
                </c:pt>
                <c:pt idx="36">
                  <c:v>44.230519034272596</c:v>
                </c:pt>
                <c:pt idx="37">
                  <c:v>16.983196924260223</c:v>
                </c:pt>
                <c:pt idx="38">
                  <c:v>23.988220550521945</c:v>
                </c:pt>
                <c:pt idx="39">
                  <c:v>-33.305073897327063</c:v>
                </c:pt>
                <c:pt idx="40">
                  <c:v>-26.496342047973997</c:v>
                </c:pt>
                <c:pt idx="41">
                  <c:v>5.5410605302145255</c:v>
                </c:pt>
                <c:pt idx="42">
                  <c:v>88.870957330827153</c:v>
                </c:pt>
                <c:pt idx="43">
                  <c:v>50.447860230912475</c:v>
                </c:pt>
                <c:pt idx="44">
                  <c:v>85.484078184837301</c:v>
                </c:pt>
                <c:pt idx="45">
                  <c:v>35.939478578528103</c:v>
                </c:pt>
                <c:pt idx="46">
                  <c:v>-6.9518343623943153</c:v>
                </c:pt>
                <c:pt idx="47">
                  <c:v>-31.81248324238738</c:v>
                </c:pt>
                <c:pt idx="48">
                  <c:v>23.318060178912425</c:v>
                </c:pt>
                <c:pt idx="49">
                  <c:v>46.246180793503534</c:v>
                </c:pt>
                <c:pt idx="50">
                  <c:v>-40.510169667894679</c:v>
                </c:pt>
                <c:pt idx="51">
                  <c:v>20.246091739787509</c:v>
                </c:pt>
                <c:pt idx="52">
                  <c:v>47.515220923238033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0926208"/>
        <c:axId val="210940288"/>
      </c:barChart>
      <c:catAx>
        <c:axId val="210926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 b="0"/>
            </a:pPr>
            <a:endParaRPr lang="es-MX"/>
          </a:p>
        </c:txPr>
        <c:crossAx val="210940288"/>
        <c:crosses val="autoZero"/>
        <c:auto val="1"/>
        <c:lblAlgn val="ctr"/>
        <c:lblOffset val="100"/>
        <c:noMultiLvlLbl val="0"/>
      </c:catAx>
      <c:valAx>
        <c:axId val="210940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0926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Casos positivos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indice_edomexcdmx!$R$7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indice_edomexcdmx!$R$8:$R$38</c:f>
              <c:numCache>
                <c:formatCode>0.0</c:formatCode>
                <c:ptCount val="31"/>
                <c:pt idx="0">
                  <c:v>1.2768316375222322</c:v>
                </c:pt>
                <c:pt idx="1">
                  <c:v>0.70678406410631844</c:v>
                </c:pt>
                <c:pt idx="2">
                  <c:v>1.6913152822548341</c:v>
                </c:pt>
                <c:pt idx="3">
                  <c:v>0.84481416299182188</c:v>
                </c:pt>
                <c:pt idx="4">
                  <c:v>0.85888534080637469</c:v>
                </c:pt>
                <c:pt idx="5">
                  <c:v>0.80106036406224901</c:v>
                </c:pt>
                <c:pt idx="6">
                  <c:v>0.7324163397522635</c:v>
                </c:pt>
                <c:pt idx="7">
                  <c:v>1.7679968365576262</c:v>
                </c:pt>
                <c:pt idx="8">
                  <c:v>0.42761532393166446</c:v>
                </c:pt>
                <c:pt idx="9">
                  <c:v>2.132792882147255</c:v>
                </c:pt>
                <c:pt idx="10">
                  <c:v>1.7663584042670546</c:v>
                </c:pt>
                <c:pt idx="11">
                  <c:v>0.38783757892251197</c:v>
                </c:pt>
                <c:pt idx="12">
                  <c:v>0.47142576001091213</c:v>
                </c:pt>
                <c:pt idx="13">
                  <c:v>0.52862911814231639</c:v>
                </c:pt>
                <c:pt idx="14">
                  <c:v>0.60136883380507489</c:v>
                </c:pt>
                <c:pt idx="15">
                  <c:v>1.6478426050216131</c:v>
                </c:pt>
                <c:pt idx="16">
                  <c:v>0.5440796258049676</c:v>
                </c:pt>
                <c:pt idx="17">
                  <c:v>0.44422239163001903</c:v>
                </c:pt>
                <c:pt idx="18">
                  <c:v>1.3636118981516112</c:v>
                </c:pt>
                <c:pt idx="19">
                  <c:v>2.0780724539583941</c:v>
                </c:pt>
                <c:pt idx="20">
                  <c:v>0.27234266403882262</c:v>
                </c:pt>
                <c:pt idx="21">
                  <c:v>2.2292058733360496</c:v>
                </c:pt>
                <c:pt idx="22">
                  <c:v>2.2371392131199057</c:v>
                </c:pt>
                <c:pt idx="23">
                  <c:v>0.97197411133286193</c:v>
                </c:pt>
                <c:pt idx="24">
                  <c:v>1.8663143288923176</c:v>
                </c:pt>
                <c:pt idx="25">
                  <c:v>1.823832775976707</c:v>
                </c:pt>
                <c:pt idx="26">
                  <c:v>2.2890146376379512</c:v>
                </c:pt>
                <c:pt idx="27">
                  <c:v>0.62069917424723298</c:v>
                </c:pt>
                <c:pt idx="28">
                  <c:v>0.44661634297672875</c:v>
                </c:pt>
                <c:pt idx="29">
                  <c:v>0.6980679551065474</c:v>
                </c:pt>
                <c:pt idx="30">
                  <c:v>0.48413914305552985</c:v>
                </c:pt>
              </c:numCache>
            </c:numRef>
          </c:val>
        </c:ser>
        <c:ser>
          <c:idx val="1"/>
          <c:order val="1"/>
          <c:tx>
            <c:strRef>
              <c:f>indice_edomexcdmx!$S$7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indice_edomexcdmx!$S$8:$S$38</c:f>
              <c:numCache>
                <c:formatCode>0.0</c:formatCode>
                <c:ptCount val="31"/>
                <c:pt idx="0">
                  <c:v>1.7286024189812756</c:v>
                </c:pt>
                <c:pt idx="1">
                  <c:v>0.95685962581760198</c:v>
                </c:pt>
                <c:pt idx="2">
                  <c:v>2.2897393847783625</c:v>
                </c:pt>
                <c:pt idx="3">
                  <c:v>1.1437277733587468</c:v>
                </c:pt>
                <c:pt idx="4">
                  <c:v>1.1627776396789085</c:v>
                </c:pt>
                <c:pt idx="5">
                  <c:v>1.0844929295103829</c:v>
                </c:pt>
                <c:pt idx="6">
                  <c:v>0.99156115762766728</c:v>
                </c:pt>
                <c:pt idx="7">
                  <c:v>2.3935525394369326</c:v>
                </c:pt>
                <c:pt idx="8">
                  <c:v>0.57891491847441512</c:v>
                </c:pt>
                <c:pt idx="9">
                  <c:v>2.8874213537034152</c:v>
                </c:pt>
                <c:pt idx="10">
                  <c:v>2.3913343941955478</c:v>
                </c:pt>
                <c:pt idx="11">
                  <c:v>0.52506294283111565</c:v>
                </c:pt>
                <c:pt idx="12">
                  <c:v>0.63822643892684705</c:v>
                </c:pt>
                <c:pt idx="13">
                  <c:v>0.71566958830845528</c:v>
                </c:pt>
                <c:pt idx="14">
                  <c:v>0.81414619615211481</c:v>
                </c:pt>
                <c:pt idx="15">
                  <c:v>2.2308851295918561</c:v>
                </c:pt>
                <c:pt idx="16">
                  <c:v>0.73658682135256726</c:v>
                </c:pt>
                <c:pt idx="17">
                  <c:v>0.60139792762922362</c:v>
                </c:pt>
                <c:pt idx="18">
                  <c:v>1.8460874217298531</c:v>
                </c:pt>
                <c:pt idx="19">
                  <c:v>2.8133396488370526</c:v>
                </c:pt>
                <c:pt idx="20">
                  <c:v>0.36870341712621962</c:v>
                </c:pt>
                <c:pt idx="21">
                  <c:v>3.0179473564218191</c:v>
                </c:pt>
                <c:pt idx="22">
                  <c:v>3.0286876842285344</c:v>
                </c:pt>
                <c:pt idx="23">
                  <c:v>1.3158796748626977</c:v>
                </c:pt>
                <c:pt idx="24">
                  <c:v>2.5266568971952683</c:v>
                </c:pt>
                <c:pt idx="25">
                  <c:v>2.4691444476490556</c:v>
                </c:pt>
                <c:pt idx="26">
                  <c:v>3.0989177612977299</c:v>
                </c:pt>
                <c:pt idx="27">
                  <c:v>0.8403160311296447</c:v>
                </c:pt>
                <c:pt idx="28">
                  <c:v>0.60463891098774714</c:v>
                </c:pt>
                <c:pt idx="29">
                  <c:v>0.94505956803524116</c:v>
                </c:pt>
                <c:pt idx="30">
                  <c:v>0.65543809317987622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780160"/>
        <c:axId val="214790144"/>
      </c:barChart>
      <c:catAx>
        <c:axId val="214780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14790144"/>
        <c:crosses val="autoZero"/>
        <c:auto val="1"/>
        <c:lblAlgn val="ctr"/>
        <c:lblOffset val="100"/>
        <c:noMultiLvlLbl val="0"/>
      </c:catAx>
      <c:valAx>
        <c:axId val="214790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47801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27</xdr:row>
      <xdr:rowOff>22653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3250" cy="51661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6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9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31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31" name="30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82824</xdr:colOff>
      <xdr:row>0</xdr:row>
      <xdr:rowOff>133350</xdr:rowOff>
    </xdr:from>
    <xdr:to>
      <xdr:col>0</xdr:col>
      <xdr:colOff>1322318</xdr:colOff>
      <xdr:row>1</xdr:row>
      <xdr:rowOff>361951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82824" y="133350"/>
          <a:ext cx="1239494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7877175</xdr:colOff>
      <xdr:row>0</xdr:row>
      <xdr:rowOff>66675</xdr:rowOff>
    </xdr:from>
    <xdr:to>
      <xdr:col>0</xdr:col>
      <xdr:colOff>8547389</xdr:colOff>
      <xdr:row>1</xdr:row>
      <xdr:rowOff>333375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66675"/>
          <a:ext cx="670214" cy="819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628650</xdr:colOff>
      <xdr:row>0</xdr:row>
      <xdr:rowOff>66675</xdr:rowOff>
    </xdr:from>
    <xdr:to>
      <xdr:col>10</xdr:col>
      <xdr:colOff>495300</xdr:colOff>
      <xdr:row>4</xdr:row>
      <xdr:rowOff>28575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72465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0</xdr:col>
      <xdr:colOff>689264</xdr:colOff>
      <xdr:row>3</xdr:row>
      <xdr:rowOff>123825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70214" cy="819150"/>
        </a:xfrm>
        <a:prstGeom prst="rect">
          <a:avLst/>
        </a:prstGeom>
      </xdr:spPr>
    </xdr:pic>
    <xdr:clientData/>
  </xdr:twoCellAnchor>
  <xdr:twoCellAnchor>
    <xdr:from>
      <xdr:col>8</xdr:col>
      <xdr:colOff>742950</xdr:colOff>
      <xdr:row>24</xdr:row>
      <xdr:rowOff>142875</xdr:rowOff>
    </xdr:from>
    <xdr:to>
      <xdr:col>10</xdr:col>
      <xdr:colOff>552449</xdr:colOff>
      <xdr:row>26</xdr:row>
      <xdr:rowOff>186714</xdr:rowOff>
    </xdr:to>
    <xdr:sp macro="" textlink="">
      <xdr:nvSpPr>
        <xdr:cNvPr id="5" name="1 CuadroTexto"/>
        <xdr:cNvSpPr txBox="1"/>
      </xdr:nvSpPr>
      <xdr:spPr>
        <a:xfrm>
          <a:off x="6838950" y="4867275"/>
          <a:ext cx="1333499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octubre 2020</a:t>
          </a:r>
          <a:endParaRPr lang="es-MX" sz="900"/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0.06072</cdr:x>
      <cdr:y>0.54431</cdr:y>
    </cdr:from>
    <cdr:to>
      <cdr:x>0.9931</cdr:x>
      <cdr:y>0.54664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02744" y="2939262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0.80338</cdr:x>
      <cdr:y>0.42324</cdr:y>
    </cdr:from>
    <cdr:to>
      <cdr:x>0.86807</cdr:x>
      <cdr:y>0.54128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651968" y="2285484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0.88016</cdr:x>
      <cdr:y>0.40922</cdr:y>
    </cdr:from>
    <cdr:to>
      <cdr:x>0.97465</cdr:x>
      <cdr:y>0.53526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287707" y="2209776"/>
          <a:ext cx="782377" cy="6806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0.80448</cdr:x>
      <cdr:y>0.54734</cdr:y>
    </cdr:from>
    <cdr:to>
      <cdr:x>0.86917</cdr:x>
      <cdr:y>0.66992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661076" y="2955624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0.87842</cdr:x>
      <cdr:y>0.5591</cdr:y>
    </cdr:from>
    <cdr:to>
      <cdr:x>0.97291</cdr:x>
      <cdr:y>0.68732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273355" y="3019160"/>
          <a:ext cx="782377" cy="69238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0</xdr:col>
      <xdr:colOff>698789</xdr:colOff>
      <xdr:row>3</xdr:row>
      <xdr:rowOff>114300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670214" cy="819150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0.54255</cdr:y>
    </cdr:from>
    <cdr:to>
      <cdr:x>1</cdr:x>
      <cdr:y>0.54488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29770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0.42148</cdr:y>
    </cdr:from>
    <cdr:to>
      <cdr:x>0.87497</cdr:x>
      <cdr:y>0.53952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75992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0.40217</cdr:y>
    </cdr:from>
    <cdr:to>
      <cdr:x>0.98155</cdr:x>
      <cdr:y>0.5335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171718"/>
          <a:ext cx="782377" cy="709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0.54558</cdr:y>
    </cdr:from>
    <cdr:to>
      <cdr:x>0.87607</cdr:x>
      <cdr:y>0.66816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46132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0.55617</cdr:y>
    </cdr:from>
    <cdr:to>
      <cdr:x>0.98155</cdr:x>
      <cdr:y>0.68792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03318"/>
          <a:ext cx="782377" cy="71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  <cdr:relSizeAnchor xmlns:cdr="http://schemas.openxmlformats.org/drawingml/2006/chartDrawing">
    <cdr:from>
      <cdr:x>0.83056</cdr:x>
      <cdr:y>0.90546</cdr:y>
    </cdr:from>
    <cdr:to>
      <cdr:x>0.98969</cdr:x>
      <cdr:y>0.98414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877050" y="4889484"/>
          <a:ext cx="1317583" cy="424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octubre 2020</a:t>
          </a:r>
          <a:endParaRPr lang="es-MX" sz="9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76200</xdr:rowOff>
    </xdr:from>
    <xdr:to>
      <xdr:col>10</xdr:col>
      <xdr:colOff>600075</xdr:colOff>
      <xdr:row>4</xdr:row>
      <xdr:rowOff>38100</xdr:rowOff>
    </xdr:to>
    <xdr:pic>
      <xdr:nvPicPr>
        <xdr:cNvPr id="4" name="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679739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0214" cy="819150"/>
        </a:xfrm>
        <a:prstGeom prst="rect">
          <a:avLst/>
        </a:prstGeom>
      </xdr:spPr>
    </xdr:pic>
    <xdr:clientData/>
  </xdr:twoCellAnchor>
  <xdr:twoCellAnchor>
    <xdr:from>
      <xdr:col>8</xdr:col>
      <xdr:colOff>752475</xdr:colOff>
      <xdr:row>24</xdr:row>
      <xdr:rowOff>161925</xdr:rowOff>
    </xdr:from>
    <xdr:to>
      <xdr:col>10</xdr:col>
      <xdr:colOff>581026</xdr:colOff>
      <xdr:row>27</xdr:row>
      <xdr:rowOff>15264</xdr:rowOff>
    </xdr:to>
    <xdr:sp macro="" textlink="">
      <xdr:nvSpPr>
        <xdr:cNvPr id="6" name="1 CuadroTexto"/>
        <xdr:cNvSpPr txBox="1"/>
      </xdr:nvSpPr>
      <xdr:spPr>
        <a:xfrm>
          <a:off x="6848475" y="4886325"/>
          <a:ext cx="1352551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octubre2020</a:t>
          </a:r>
          <a:endParaRPr lang="es-MX" sz="900"/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0.06762</cdr:x>
      <cdr:y>0.45469</cdr:y>
    </cdr:from>
    <cdr:to>
      <cdr:x>1</cdr:x>
      <cdr:y>0.45702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455344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0.33362</cdr:y>
    </cdr:from>
    <cdr:to>
      <cdr:x>0.87497</cdr:x>
      <cdr:y>0.45166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1801566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0.31573</cdr:y>
    </cdr:from>
    <cdr:to>
      <cdr:x>0.98155</cdr:x>
      <cdr:y>0.44564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1704960"/>
          <a:ext cx="782377" cy="7015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0.45772</cdr:y>
    </cdr:from>
    <cdr:to>
      <cdr:x>0.87607</cdr:x>
      <cdr:y>0.5803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471706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0.46831</cdr:y>
    </cdr:from>
    <cdr:to>
      <cdr:x>0.98155</cdr:x>
      <cdr:y>0.5909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2528892"/>
          <a:ext cx="782377" cy="661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57150</xdr:rowOff>
    </xdr:from>
    <xdr:to>
      <xdr:col>10</xdr:col>
      <xdr:colOff>600075</xdr:colOff>
      <xdr:row>4</xdr:row>
      <xdr:rowOff>35070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57150"/>
          <a:ext cx="1390650" cy="89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32471</xdr:colOff>
      <xdr:row>0</xdr:row>
      <xdr:rowOff>0</xdr:rowOff>
    </xdr:from>
    <xdr:to>
      <xdr:col>0</xdr:col>
      <xdr:colOff>702685</xdr:colOff>
      <xdr:row>3</xdr:row>
      <xdr:rowOff>93951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0"/>
          <a:ext cx="670214" cy="819150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0.83814</cdr:x>
      <cdr:y>0.90135</cdr:y>
    </cdr:from>
    <cdr:to>
      <cdr:x>0.96857</cdr:x>
      <cdr:y>0.96801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939773" y="4867275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octubre 2020</a:t>
          </a:r>
        </a:p>
      </cdr:txBody>
    </cdr:sp>
  </cdr:relSizeAnchor>
  <cdr:relSizeAnchor xmlns:cdr="http://schemas.openxmlformats.org/drawingml/2006/chartDrawing">
    <cdr:from>
      <cdr:x>0.80909</cdr:x>
      <cdr:y>0.55866</cdr:y>
    </cdr:from>
    <cdr:to>
      <cdr:x>0.85304</cdr:x>
      <cdr:y>0.67671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699265" y="301674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0.86402</cdr:x>
      <cdr:y>0.57699</cdr:y>
    </cdr:from>
    <cdr:to>
      <cdr:x>0.95852</cdr:x>
      <cdr:y>0.67662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154086" y="3115727"/>
          <a:ext cx="782460" cy="5380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0.81018</cdr:x>
      <cdr:y>0.68276</cdr:y>
    </cdr:from>
    <cdr:to>
      <cdr:x>0.85413</cdr:x>
      <cdr:y>0.80535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708290" y="368688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0.86292</cdr:x>
      <cdr:y>0.69033</cdr:y>
    </cdr:from>
    <cdr:to>
      <cdr:x>0.95742</cdr:x>
      <cdr:y>0.79571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144978" y="3727763"/>
          <a:ext cx="782460" cy="5690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4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5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6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76200</xdr:colOff>
      <xdr:row>25</xdr:row>
      <xdr:rowOff>142875</xdr:rowOff>
    </xdr:from>
    <xdr:to>
      <xdr:col>10</xdr:col>
      <xdr:colOff>537075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6934200" y="5057775"/>
          <a:ext cx="1222875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670214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2</xdr:row>
      <xdr:rowOff>0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676275</xdr:colOff>
      <xdr:row>0</xdr:row>
      <xdr:rowOff>85725</xdr:rowOff>
    </xdr:from>
    <xdr:to>
      <xdr:col>11</xdr:col>
      <xdr:colOff>3464</xdr:colOff>
      <xdr:row>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85725"/>
          <a:ext cx="851189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57</xdr:row>
      <xdr:rowOff>22212</xdr:rowOff>
    </xdr:from>
    <xdr:to>
      <xdr:col>6</xdr:col>
      <xdr:colOff>48986</xdr:colOff>
      <xdr:row>60</xdr:row>
      <xdr:rowOff>77560</xdr:rowOff>
    </xdr:to>
    <xdr:pic>
      <xdr:nvPicPr>
        <xdr:cNvPr id="4" name="3 Imagen" descr="Creative Commons “ – Paola Robl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52687"/>
          <a:ext cx="1687286" cy="741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353787</xdr:colOff>
      <xdr:row>30</xdr:row>
      <xdr:rowOff>17690</xdr:rowOff>
    </xdr:from>
    <xdr:to>
      <xdr:col>7</xdr:col>
      <xdr:colOff>639536</xdr:colOff>
      <xdr:row>37</xdr:row>
      <xdr:rowOff>139346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97" t="25135" r="32129" b="48039"/>
        <a:stretch/>
      </xdr:blipFill>
      <xdr:spPr>
        <a:xfrm>
          <a:off x="2639787" y="6358619"/>
          <a:ext cx="3333749" cy="1359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304800</xdr:colOff>
      <xdr:row>56</xdr:row>
      <xdr:rowOff>304800</xdr:rowOff>
    </xdr:to>
    <xdr:sp macro="" textlink="">
      <xdr:nvSpPr>
        <xdr:cNvPr id="39944" name="AutoShape 8" descr="Creative Commons | Mapa Mental"/>
        <xdr:cNvSpPr>
          <a:spLocks noChangeAspect="1" noChangeArrowheads="1"/>
        </xdr:cNvSpPr>
      </xdr:nvSpPr>
      <xdr:spPr bwMode="auto">
        <a:xfrm>
          <a:off x="9144000" y="134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326573</xdr:colOff>
      <xdr:row>48</xdr:row>
      <xdr:rowOff>54427</xdr:rowOff>
    </xdr:from>
    <xdr:to>
      <xdr:col>1</xdr:col>
      <xdr:colOff>284573</xdr:colOff>
      <xdr:row>49</xdr:row>
      <xdr:rowOff>2902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02053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1</xdr:col>
      <xdr:colOff>226178</xdr:colOff>
      <xdr:row>50</xdr:row>
      <xdr:rowOff>144535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0953750"/>
          <a:ext cx="648000" cy="64800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0.62838</cdr:y>
    </cdr:from>
    <cdr:to>
      <cdr:x>1</cdr:x>
      <cdr:y>0.63071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489025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0.50731</cdr:y>
    </cdr:from>
    <cdr:to>
      <cdr:x>0.87497</cdr:x>
      <cdr:y>0.62535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816796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0.49406</cdr:y>
    </cdr:from>
    <cdr:to>
      <cdr:x>0.98155</cdr:x>
      <cdr:y>0.61933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743227"/>
          <a:ext cx="782377" cy="69554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0.63141</cdr:y>
    </cdr:from>
    <cdr:to>
      <cdr:x>0.87607</cdr:x>
      <cdr:y>0.75399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505849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0.642</cdr:y>
    </cdr:from>
    <cdr:to>
      <cdr:x>0.98155</cdr:x>
      <cdr:y>0.77025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564649"/>
          <a:ext cx="782377" cy="7120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38100</xdr:rowOff>
    </xdr:from>
    <xdr:to>
      <xdr:col>10</xdr:col>
      <xdr:colOff>609600</xdr:colOff>
      <xdr:row>4</xdr:row>
      <xdr:rowOff>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381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0.85817</cdr:x>
      <cdr:y>0.91369</cdr:y>
    </cdr:from>
    <cdr:to>
      <cdr:x>1</cdr:x>
      <cdr:y>0.97845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05650" y="5073172"/>
          <a:ext cx="1174350" cy="359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</a:t>
          </a:r>
          <a:r>
            <a:rPr lang="es-MX" sz="800" baseline="0">
              <a:effectLst/>
              <a:latin typeface="+mn-lt"/>
              <a:ea typeface="+mn-ea"/>
              <a:cs typeface="+mn-cs"/>
            </a:rPr>
            <a:t> </a:t>
          </a:r>
          <a:r>
            <a:rPr lang="es-MX" sz="800">
              <a:effectLst/>
              <a:latin typeface="+mn-lt"/>
              <a:ea typeface="+mn-ea"/>
              <a:cs typeface="+mn-cs"/>
            </a:rPr>
            <a:t>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0.64794</cdr:y>
    </cdr:from>
    <cdr:to>
      <cdr:x>1</cdr:x>
      <cdr:y>0.65027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597616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0.52687</cdr:y>
    </cdr:from>
    <cdr:to>
      <cdr:x>0.87497</cdr:x>
      <cdr:y>0.64491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25387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0.51636</cdr:y>
    </cdr:from>
    <cdr:to>
      <cdr:x>0.98155</cdr:x>
      <cdr:y>0.63889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867031"/>
          <a:ext cx="782377" cy="68033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0.65097</cdr:y>
    </cdr:from>
    <cdr:to>
      <cdr:x>0.87607</cdr:x>
      <cdr:y>0.77355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14439"/>
          <a:ext cx="535634" cy="680614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0.66156</cdr:y>
    </cdr:from>
    <cdr:to>
      <cdr:x>0.98155</cdr:x>
      <cdr:y>0.78226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73239"/>
          <a:ext cx="782377" cy="6701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66675</xdr:rowOff>
    </xdr:from>
    <xdr:to>
      <xdr:col>10</xdr:col>
      <xdr:colOff>581025</xdr:colOff>
      <xdr:row>4</xdr:row>
      <xdr:rowOff>28575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26</xdr:row>
      <xdr:rowOff>9525</xdr:rowOff>
    </xdr:from>
    <xdr:to>
      <xdr:col>10</xdr:col>
      <xdr:colOff>622799</xdr:colOff>
      <xdr:row>27</xdr:row>
      <xdr:rowOff>179025</xdr:rowOff>
    </xdr:to>
    <xdr:sp macro="" textlink="">
      <xdr:nvSpPr>
        <xdr:cNvPr id="4" name="1 CuadroTexto"/>
        <xdr:cNvSpPr txBox="1"/>
      </xdr:nvSpPr>
      <xdr:spPr>
        <a:xfrm>
          <a:off x="7010400" y="5114925"/>
          <a:ext cx="1232399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 2020</a:t>
          </a:r>
          <a:endParaRPr lang="es-MX" sz="800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689264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70214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0.60568</cdr:y>
    </cdr:from>
    <cdr:to>
      <cdr:x>1</cdr:x>
      <cdr:y>0.60801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362971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0.48461</cdr:y>
    </cdr:from>
    <cdr:to>
      <cdr:x>0.87497</cdr:x>
      <cdr:y>0.60265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90742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0.46489</cdr:y>
    </cdr:from>
    <cdr:to>
      <cdr:x>0.98155</cdr:x>
      <cdr:y>0.59663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581249"/>
          <a:ext cx="782377" cy="7314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0.60871</cdr:y>
    </cdr:from>
    <cdr:to>
      <cdr:x>0.87607</cdr:x>
      <cdr:y>0.73129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379795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0.6193</cdr:y>
    </cdr:from>
    <cdr:to>
      <cdr:x>0.98155</cdr:x>
      <cdr:y>0.7428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438595"/>
          <a:ext cx="782377" cy="68572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717839</xdr:colOff>
      <xdr:row>3</xdr:row>
      <xdr:rowOff>123825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70214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0.85012</cdr:x>
      <cdr:y>0.91791</cdr:y>
    </cdr:from>
    <cdr:to>
      <cdr:x>0.98055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38976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octubre 2020</a:t>
          </a:r>
        </a:p>
      </cdr:txBody>
    </cdr:sp>
  </cdr:relSizeAnchor>
  <cdr:relSizeAnchor xmlns:cdr="http://schemas.openxmlformats.org/drawingml/2006/chartDrawing">
    <cdr:from>
      <cdr:x>0.83257</cdr:x>
      <cdr:y>0.49715</cdr:y>
    </cdr:from>
    <cdr:to>
      <cdr:x>0.87652</cdr:x>
      <cdr:y>0.6152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93680" y="2684601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0.8875</cdr:x>
      <cdr:y>0.51505</cdr:y>
    </cdr:from>
    <cdr:to>
      <cdr:x>0.9795</cdr:x>
      <cdr:y>0.61428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48500" y="2781261"/>
          <a:ext cx="761760" cy="5358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0.83366</cdr:x>
      <cdr:y>0.62125</cdr:y>
    </cdr:from>
    <cdr:to>
      <cdr:x>0.87761</cdr:x>
      <cdr:y>0.74384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02705" y="3354741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0.8864</cdr:x>
      <cdr:y>0.62882</cdr:y>
    </cdr:from>
    <cdr:to>
      <cdr:x>0.9784</cdr:x>
      <cdr:y>0.73201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39392" y="3395619"/>
          <a:ext cx="761760" cy="5572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1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3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4" name="1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66675</xdr:rowOff>
    </xdr:from>
    <xdr:to>
      <xdr:col>10</xdr:col>
      <xdr:colOff>590550</xdr:colOff>
      <xdr:row>3</xdr:row>
      <xdr:rowOff>171450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25</xdr:row>
      <xdr:rowOff>152400</xdr:rowOff>
    </xdr:from>
    <xdr:to>
      <xdr:col>10</xdr:col>
      <xdr:colOff>575175</xdr:colOff>
      <xdr:row>27</xdr:row>
      <xdr:rowOff>131400</xdr:rowOff>
    </xdr:to>
    <xdr:sp macro="" textlink="">
      <xdr:nvSpPr>
        <xdr:cNvPr id="4" name="1 CuadroTexto"/>
        <xdr:cNvSpPr txBox="1"/>
      </xdr:nvSpPr>
      <xdr:spPr>
        <a:xfrm>
          <a:off x="6915150" y="5114925"/>
          <a:ext cx="1280025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0.62995</cdr:y>
    </cdr:from>
    <cdr:to>
      <cdr:x>1</cdr:x>
      <cdr:y>0.63228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608580" y="3401733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0.50888</cdr:y>
    </cdr:from>
    <cdr:to>
      <cdr:x>0.87497</cdr:x>
      <cdr:y>0.62692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92520" y="2747955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0.42522</cdr:y>
    </cdr:from>
    <cdr:to>
      <cdr:x>0.98261</cdr:x>
      <cdr:y>0.61798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381250"/>
          <a:ext cx="782377" cy="10794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0.63298</cdr:y>
    </cdr:from>
    <cdr:to>
      <cdr:x>0.87607</cdr:x>
      <cdr:y>0.75556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302420" y="3418095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0.64357</cdr:y>
    </cdr:from>
    <cdr:to>
      <cdr:x>0.98155</cdr:x>
      <cdr:y>0.83513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04008"/>
          <a:ext cx="782377" cy="107276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1</xdr:row>
      <xdr:rowOff>390525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0</xdr:row>
      <xdr:rowOff>85725</xdr:rowOff>
    </xdr:from>
    <xdr:to>
      <xdr:col>10</xdr:col>
      <xdr:colOff>851189</xdr:colOff>
      <xdr:row>1</xdr:row>
      <xdr:rowOff>352425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5725"/>
          <a:ext cx="670214" cy="8191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76200</xdr:rowOff>
    </xdr:from>
    <xdr:to>
      <xdr:col>10</xdr:col>
      <xdr:colOff>571500</xdr:colOff>
      <xdr:row>3</xdr:row>
      <xdr:rowOff>180975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0.82481</cdr:x>
      <cdr:y>0.91369</cdr:y>
    </cdr:from>
    <cdr:to>
      <cdr:x>0.97739</cdr:x>
      <cdr:y>0.9779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829426" y="5116687"/>
          <a:ext cx="1263364" cy="359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0.62718</cdr:y>
    </cdr:from>
    <cdr:to>
      <cdr:x>1</cdr:x>
      <cdr:y>0.62951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512220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0.50611</cdr:y>
    </cdr:from>
    <cdr:to>
      <cdr:x>0.87497</cdr:x>
      <cdr:y>0.62415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9" y="2834225"/>
          <a:ext cx="535633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0.42862</cdr:y>
    </cdr:from>
    <cdr:to>
      <cdr:x>0.98155</cdr:x>
      <cdr:y>0.61393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400279"/>
          <a:ext cx="782377" cy="10377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Edomex-CDMX / Nacional </a:t>
          </a:r>
        </a:p>
      </cdr:txBody>
    </cdr:sp>
  </cdr:relSizeAnchor>
  <cdr:relSizeAnchor xmlns:cdr="http://schemas.openxmlformats.org/drawingml/2006/chartDrawing">
    <cdr:from>
      <cdr:x>0.81138</cdr:x>
      <cdr:y>0.63021</cdr:y>
    </cdr:from>
    <cdr:to>
      <cdr:x>0.87607</cdr:x>
      <cdr:y>0.75279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7" y="3529188"/>
          <a:ext cx="535633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0.6408</cdr:y>
    </cdr:from>
    <cdr:to>
      <cdr:x>0.98155</cdr:x>
      <cdr:y>0.82323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588493"/>
          <a:ext cx="782377" cy="10216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47625</xdr:rowOff>
    </xdr:from>
    <xdr:to>
      <xdr:col>10</xdr:col>
      <xdr:colOff>609600</xdr:colOff>
      <xdr:row>3</xdr:row>
      <xdr:rowOff>152400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4762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85725</xdr:colOff>
      <xdr:row>25</xdr:row>
      <xdr:rowOff>161925</xdr:rowOff>
    </xdr:from>
    <xdr:to>
      <xdr:col>10</xdr:col>
      <xdr:colOff>537076</xdr:colOff>
      <xdr:row>27</xdr:row>
      <xdr:rowOff>140925</xdr:rowOff>
    </xdr:to>
    <xdr:sp macro="" textlink="">
      <xdr:nvSpPr>
        <xdr:cNvPr id="4" name="1 CuadroTexto"/>
        <xdr:cNvSpPr txBox="1"/>
      </xdr:nvSpPr>
      <xdr:spPr>
        <a:xfrm>
          <a:off x="6943725" y="5124450"/>
          <a:ext cx="1213351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</a:t>
          </a:r>
          <a:r>
            <a:rPr lang="es-MX" sz="800" baseline="0">
              <a:effectLst/>
              <a:latin typeface="+mn-lt"/>
              <a:ea typeface="+mn-ea"/>
              <a:cs typeface="+mn-cs"/>
            </a:rPr>
            <a:t> </a:t>
          </a:r>
          <a:r>
            <a:rPr lang="es-MX" sz="800">
              <a:effectLst/>
              <a:latin typeface="+mn-lt"/>
              <a:ea typeface="+mn-ea"/>
              <a:cs typeface="+mn-cs"/>
            </a:rPr>
            <a:t>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0.60878</cdr:y>
    </cdr:from>
    <cdr:to>
      <cdr:x>1</cdr:x>
      <cdr:y>0.61111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608580" y="3287422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0.48771</cdr:y>
    </cdr:from>
    <cdr:to>
      <cdr:x>0.87497</cdr:x>
      <cdr:y>0.60575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92520" y="2633644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0.40821</cdr:y>
    </cdr:from>
    <cdr:to>
      <cdr:x>0.98049</cdr:x>
      <cdr:y>0.60022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286000"/>
          <a:ext cx="782377" cy="10752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0.61181</cdr:y>
    </cdr:from>
    <cdr:to>
      <cdr:x>0.87607</cdr:x>
      <cdr:y>0.73439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302420" y="3303784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0.6224</cdr:y>
    </cdr:from>
    <cdr:to>
      <cdr:x>0.98155</cdr:x>
      <cdr:y>0.80282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485457"/>
          <a:ext cx="782377" cy="10103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</xdr:colOff>
      <xdr:row>0</xdr:row>
      <xdr:rowOff>57150</xdr:rowOff>
    </xdr:from>
    <xdr:to>
      <xdr:col>10</xdr:col>
      <xdr:colOff>638175</xdr:colOff>
      <xdr:row>3</xdr:row>
      <xdr:rowOff>161925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6752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0.85127</cdr:x>
      <cdr:y>0.91791</cdr:y>
    </cdr:from>
    <cdr:to>
      <cdr:x>0.9817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48500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octubre 2020</a:t>
          </a:r>
        </a:p>
      </cdr:txBody>
    </cdr:sp>
  </cdr:relSizeAnchor>
  <cdr:relSizeAnchor xmlns:cdr="http://schemas.openxmlformats.org/drawingml/2006/chartDrawing">
    <cdr:from>
      <cdr:x>0.83054</cdr:x>
      <cdr:y>0.47422</cdr:y>
    </cdr:from>
    <cdr:to>
      <cdr:x>0.87449</cdr:x>
      <cdr:y>0.59227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6874" y="2560782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0.88547</cdr:x>
      <cdr:y>0.46214</cdr:y>
    </cdr:from>
    <cdr:to>
      <cdr:x>0.97747</cdr:x>
      <cdr:y>0.59293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1695" y="2495550"/>
          <a:ext cx="761760" cy="7062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EdoMex-CDMX</a:t>
          </a:r>
        </a:p>
      </cdr:txBody>
    </cdr:sp>
  </cdr:relSizeAnchor>
  <cdr:relSizeAnchor xmlns:cdr="http://schemas.openxmlformats.org/drawingml/2006/chartDrawing">
    <cdr:from>
      <cdr:x>0.83163</cdr:x>
      <cdr:y>0.59832</cdr:y>
    </cdr:from>
    <cdr:to>
      <cdr:x>0.87558</cdr:x>
      <cdr:y>0.72091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5899" y="3230922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0.88437</cdr:x>
      <cdr:y>0.60589</cdr:y>
    </cdr:from>
    <cdr:to>
      <cdr:x>0.97637</cdr:x>
      <cdr:y>0.73202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2587" y="3271800"/>
          <a:ext cx="761760" cy="681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EdoMex-CDMX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6" name="5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octubre</a:t>
          </a:r>
          <a:r>
            <a:rPr lang="es-MX" sz="800" baseline="0"/>
            <a:t> </a:t>
          </a:r>
          <a:r>
            <a:rPr lang="es-MX" sz="800"/>
            <a:t>2020</a:t>
          </a:r>
        </a:p>
      </cdr:txBody>
    </cdr:sp>
  </cdr:relSizeAnchor>
  <cdr:relSizeAnchor xmlns:cdr="http://schemas.openxmlformats.org/drawingml/2006/chartDrawing">
    <cdr:from>
      <cdr:x>0.82594</cdr:x>
      <cdr:y>0.47599</cdr:y>
    </cdr:from>
    <cdr:to>
      <cdr:x>0.86989</cdr:x>
      <cdr:y>0.59404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38780" y="2570331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0.88087</cdr:x>
      <cdr:y>0.49566</cdr:y>
    </cdr:from>
    <cdr:to>
      <cdr:x>0.97287</cdr:x>
      <cdr:y>0.59312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293601" y="2676549"/>
          <a:ext cx="761760" cy="5262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0.82703</cdr:x>
      <cdr:y>0.60009</cdr:y>
    </cdr:from>
    <cdr:to>
      <cdr:x>0.87098</cdr:x>
      <cdr:y>0.72268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47805" y="3240471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0.87977</cdr:x>
      <cdr:y>0.60766</cdr:y>
    </cdr:from>
    <cdr:to>
      <cdr:x>0.97177</cdr:x>
      <cdr:y>0.70203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84493" y="3281349"/>
          <a:ext cx="761760" cy="509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4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5" name="14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57150</xdr:rowOff>
    </xdr:from>
    <xdr:to>
      <xdr:col>10</xdr:col>
      <xdr:colOff>609600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114300</xdr:colOff>
      <xdr:row>25</xdr:row>
      <xdr:rowOff>142875</xdr:rowOff>
    </xdr:from>
    <xdr:to>
      <xdr:col>10</xdr:col>
      <xdr:colOff>546600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6972300" y="5057775"/>
          <a:ext cx="11943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 2020</a:t>
          </a:r>
          <a:endParaRPr lang="es-MX" sz="800"/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708314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70214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0.49807</cdr:y>
    </cdr:from>
    <cdr:to>
      <cdr:x>1</cdr:x>
      <cdr:y>0.5004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765504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0.377</cdr:y>
    </cdr:from>
    <cdr:to>
      <cdr:x>0.87497</cdr:x>
      <cdr:y>0.49504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9" y="2093275"/>
          <a:ext cx="535633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0.88389</cdr:x>
      <cdr:y>0.33623</cdr:y>
    </cdr:from>
    <cdr:to>
      <cdr:x>0.97838</cdr:x>
      <cdr:y>0.48918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18609" y="1866904"/>
          <a:ext cx="782378" cy="84923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0.5011</cdr:y>
    </cdr:from>
    <cdr:to>
      <cdr:x>0.87607</cdr:x>
      <cdr:y>0.62368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7" y="2782328"/>
          <a:ext cx="535633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0.50826</cdr:y>
    </cdr:from>
    <cdr:to>
      <cdr:x>0.98049</cdr:x>
      <cdr:y>0.66217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6080" y="2822083"/>
          <a:ext cx="782377" cy="85457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57150</xdr:rowOff>
    </xdr:from>
    <xdr:to>
      <xdr:col>10</xdr:col>
      <xdr:colOff>571500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746414</xdr:colOff>
      <xdr:row>3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670214" cy="819150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0.86047</cdr:x>
      <cdr:y>0.91026</cdr:y>
    </cdr:from>
    <cdr:to>
      <cdr:x>0.99091</cdr:x>
      <cdr:y>0.97502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24700" y="5059902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0.50585</cdr:y>
    </cdr:from>
    <cdr:to>
      <cdr:x>1</cdr:x>
      <cdr:y>0.50818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808707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0.38478</cdr:y>
    </cdr:from>
    <cdr:to>
      <cdr:x>0.87497</cdr:x>
      <cdr:y>0.50282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136478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0.33966</cdr:y>
    </cdr:from>
    <cdr:to>
      <cdr:x>0.98049</cdr:x>
      <cdr:y>0.49353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1885954"/>
          <a:ext cx="782377" cy="85434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0.50888</cdr:y>
    </cdr:from>
    <cdr:to>
      <cdr:x>0.87607</cdr:x>
      <cdr:y>0.63146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825531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0.51947</cdr:y>
    </cdr:from>
    <cdr:to>
      <cdr:x>0.98155</cdr:x>
      <cdr:y>0.67246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2884331"/>
          <a:ext cx="782377" cy="8494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57150</xdr:rowOff>
    </xdr:from>
    <xdr:to>
      <xdr:col>10</xdr:col>
      <xdr:colOff>581025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95250</xdr:colOff>
      <xdr:row>25</xdr:row>
      <xdr:rowOff>171450</xdr:rowOff>
    </xdr:from>
    <xdr:to>
      <xdr:col>10</xdr:col>
      <xdr:colOff>584700</xdr:colOff>
      <xdr:row>27</xdr:row>
      <xdr:rowOff>150450</xdr:rowOff>
    </xdr:to>
    <xdr:sp macro="" textlink="">
      <xdr:nvSpPr>
        <xdr:cNvPr id="4" name="1 CuadroTexto"/>
        <xdr:cNvSpPr txBox="1"/>
      </xdr:nvSpPr>
      <xdr:spPr>
        <a:xfrm>
          <a:off x="6953250" y="5086350"/>
          <a:ext cx="125145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octubre 2020</a:t>
          </a:r>
          <a:endParaRPr lang="es-MX" sz="800"/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12989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0.57618</cdr:y>
    </cdr:from>
    <cdr:to>
      <cdr:x>1</cdr:x>
      <cdr:y>0.57851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199195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0.45511</cdr:y>
    </cdr:from>
    <cdr:to>
      <cdr:x>0.87497</cdr:x>
      <cdr:y>0.57315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26966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0.41343</cdr:y>
    </cdr:from>
    <cdr:to>
      <cdr:x>0.98261</cdr:x>
      <cdr:y>0.56387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295542"/>
          <a:ext cx="782377" cy="83530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0.57921</cdr:y>
    </cdr:from>
    <cdr:to>
      <cdr:x>0.87607</cdr:x>
      <cdr:y>0.70179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16019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0.5898</cdr:y>
    </cdr:from>
    <cdr:to>
      <cdr:x>0.98155</cdr:x>
      <cdr:y>0.74108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74819"/>
          <a:ext cx="782377" cy="83996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104775" y="66674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95250</xdr:colOff>
      <xdr:row>0</xdr:row>
      <xdr:rowOff>104775</xdr:rowOff>
    </xdr:from>
    <xdr:to>
      <xdr:col>10</xdr:col>
      <xdr:colOff>723900</xdr:colOff>
      <xdr:row>4</xdr:row>
      <xdr:rowOff>66675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953250" y="1047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104775</xdr:rowOff>
    </xdr:from>
    <xdr:to>
      <xdr:col>1</xdr:col>
      <xdr:colOff>89189</xdr:colOff>
      <xdr:row>4</xdr:row>
      <xdr:rowOff>9525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670214" cy="819150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</a:t>
          </a:r>
          <a:r>
            <a:rPr lang="es-MX" sz="800" baseline="0"/>
            <a:t> octubr</a:t>
          </a:r>
          <a:r>
            <a:rPr lang="es-MX" sz="800"/>
            <a:t>e 2020</a:t>
          </a:r>
        </a:p>
      </cdr:txBody>
    </cdr:sp>
  </cdr:relSizeAnchor>
  <cdr:relSizeAnchor xmlns:cdr="http://schemas.openxmlformats.org/drawingml/2006/chartDrawing">
    <cdr:from>
      <cdr:x>0.83072</cdr:x>
      <cdr:y>0.39132</cdr:y>
    </cdr:from>
    <cdr:to>
      <cdr:x>0.87467</cdr:x>
      <cdr:y>0.50937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8371" y="2113122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0.88565</cdr:x>
      <cdr:y>0.39511</cdr:y>
    </cdr:from>
    <cdr:to>
      <cdr:x>0.97765</cdr:x>
      <cdr:y>0.50845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3191" y="2133588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</a:t>
          </a:r>
        </a:p>
      </cdr:txBody>
    </cdr:sp>
  </cdr:relSizeAnchor>
  <cdr:relSizeAnchor xmlns:cdr="http://schemas.openxmlformats.org/drawingml/2006/chartDrawing">
    <cdr:from>
      <cdr:x>0.83181</cdr:x>
      <cdr:y>0.51542</cdr:y>
    </cdr:from>
    <cdr:to>
      <cdr:x>0.87576</cdr:x>
      <cdr:y>0.63801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7396" y="2783262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0.88455</cdr:x>
      <cdr:y>0.52299</cdr:y>
    </cdr:from>
    <cdr:to>
      <cdr:x>0.97655</cdr:x>
      <cdr:y>0.63632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4083" y="2824140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76200" y="7620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38100</xdr:colOff>
      <xdr:row>0</xdr:row>
      <xdr:rowOff>133350</xdr:rowOff>
    </xdr:from>
    <xdr:to>
      <xdr:col>10</xdr:col>
      <xdr:colOff>666750</xdr:colOff>
      <xdr:row>4</xdr:row>
      <xdr:rowOff>95250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96100" y="1333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114300</xdr:rowOff>
    </xdr:from>
    <xdr:to>
      <xdr:col>1</xdr:col>
      <xdr:colOff>51089</xdr:colOff>
      <xdr:row>4</xdr:row>
      <xdr:rowOff>19050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670214" cy="819150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>
              <a:latin typeface="+mn-lt"/>
            </a:rPr>
            <a:t>Fecha de corte: </a:t>
          </a:r>
        </a:p>
        <a:p xmlns:a="http://schemas.openxmlformats.org/drawingml/2006/main">
          <a:r>
            <a:rPr lang="es-MX" sz="800">
              <a:latin typeface="+mn-lt"/>
            </a:rPr>
            <a:t>15 de octubre 2020</a:t>
          </a:r>
        </a:p>
      </cdr:txBody>
    </cdr:sp>
  </cdr:relSizeAnchor>
  <cdr:relSizeAnchor xmlns:cdr="http://schemas.openxmlformats.org/drawingml/2006/chartDrawing">
    <cdr:from>
      <cdr:x>0.82718</cdr:x>
      <cdr:y>0.56417</cdr:y>
    </cdr:from>
    <cdr:to>
      <cdr:x>0.87113</cdr:x>
      <cdr:y>0.68222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49047" y="3046533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0.88211</cdr:x>
      <cdr:y>0.56796</cdr:y>
    </cdr:from>
    <cdr:to>
      <cdr:x>0.97411</cdr:x>
      <cdr:y>0.6813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03868" y="3066999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0.82827</cdr:x>
      <cdr:y>0.68827</cdr:y>
    </cdr:from>
    <cdr:to>
      <cdr:x>0.87222</cdr:x>
      <cdr:y>0.81086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58073" y="3716673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0.88101</cdr:x>
      <cdr:y>0.69584</cdr:y>
    </cdr:from>
    <cdr:to>
      <cdr:x>0.97301</cdr:x>
      <cdr:y>0.80917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94760" y="3757551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talogos_04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chavez/Desktop/covid/Catalogos_04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CLAVE_ENTIDAD</v>
          </cell>
          <cell r="B1" t="str">
            <v>ENTIDAD_FEDERATIVA</v>
          </cell>
          <cell r="C1" t="str">
            <v>ABREVIATURA</v>
          </cell>
          <cell r="D1" t="str">
            <v>PROYECCIÓN DE POBLACION 2020</v>
          </cell>
        </row>
        <row r="2">
          <cell r="A2" t="str">
            <v>01</v>
          </cell>
          <cell r="B2" t="str">
            <v>AGUASCALIENTES</v>
          </cell>
          <cell r="C2" t="str">
            <v>AS</v>
          </cell>
          <cell r="D2">
            <v>1434635</v>
          </cell>
        </row>
        <row r="3">
          <cell r="A3" t="str">
            <v>02</v>
          </cell>
          <cell r="B3" t="str">
            <v>BAJA CALIFORNIA</v>
          </cell>
          <cell r="C3" t="str">
            <v>BC</v>
          </cell>
          <cell r="D3">
            <v>3634868</v>
          </cell>
        </row>
        <row r="4">
          <cell r="A4" t="str">
            <v>03</v>
          </cell>
          <cell r="B4" t="str">
            <v>BAJA CALIFORNIA SUR</v>
          </cell>
          <cell r="C4" t="str">
            <v>BS</v>
          </cell>
          <cell r="D4">
            <v>804708</v>
          </cell>
        </row>
        <row r="5">
          <cell r="A5" t="str">
            <v>04</v>
          </cell>
          <cell r="B5" t="str">
            <v>CAMPECHE</v>
          </cell>
          <cell r="C5" t="str">
            <v>CC</v>
          </cell>
          <cell r="D5">
            <v>1000617</v>
          </cell>
        </row>
        <row r="6">
          <cell r="A6" t="str">
            <v>05</v>
          </cell>
          <cell r="B6" t="str">
            <v>COAHUILA DE ZARAGOZA</v>
          </cell>
          <cell r="C6" t="str">
            <v>CL</v>
          </cell>
          <cell r="D6">
            <v>3218720</v>
          </cell>
        </row>
        <row r="7">
          <cell r="A7" t="str">
            <v>06</v>
          </cell>
          <cell r="B7" t="str">
            <v>COLIMA</v>
          </cell>
          <cell r="C7" t="str">
            <v>CM</v>
          </cell>
          <cell r="D7">
            <v>785153</v>
          </cell>
        </row>
        <row r="8">
          <cell r="A8" t="str">
            <v>07</v>
          </cell>
          <cell r="B8" t="str">
            <v>CHIAPAS</v>
          </cell>
          <cell r="C8" t="str">
            <v>CS</v>
          </cell>
          <cell r="D8">
            <v>5730367</v>
          </cell>
        </row>
        <row r="9">
          <cell r="A9" t="str">
            <v>08</v>
          </cell>
          <cell r="B9" t="str">
            <v>CHIHUAHUA</v>
          </cell>
          <cell r="C9" t="str">
            <v>CH</v>
          </cell>
          <cell r="D9">
            <v>3801487</v>
          </cell>
        </row>
        <row r="10">
          <cell r="A10" t="str">
            <v>09</v>
          </cell>
          <cell r="B10" t="str">
            <v>CIUDAD DE MÉXICO</v>
          </cell>
          <cell r="C10" t="str">
            <v>DF</v>
          </cell>
          <cell r="D10">
            <v>9018645</v>
          </cell>
        </row>
        <row r="11">
          <cell r="A11" t="str">
            <v>10</v>
          </cell>
          <cell r="B11" t="str">
            <v>DURANGO</v>
          </cell>
          <cell r="C11" t="str">
            <v>DG</v>
          </cell>
          <cell r="D11">
            <v>1868996</v>
          </cell>
        </row>
        <row r="12">
          <cell r="A12" t="str">
            <v>11</v>
          </cell>
          <cell r="B12" t="str">
            <v>GUANAJUATO</v>
          </cell>
          <cell r="C12" t="str">
            <v>GT</v>
          </cell>
          <cell r="D12">
            <v>6228175</v>
          </cell>
        </row>
        <row r="13">
          <cell r="A13" t="str">
            <v>12</v>
          </cell>
          <cell r="B13" t="str">
            <v>GUERRERO</v>
          </cell>
          <cell r="C13" t="str">
            <v>GR</v>
          </cell>
          <cell r="D13">
            <v>3657048</v>
          </cell>
        </row>
        <row r="14">
          <cell r="A14" t="str">
            <v>13</v>
          </cell>
          <cell r="B14" t="str">
            <v>HIDALGO</v>
          </cell>
          <cell r="C14" t="str">
            <v>HG</v>
          </cell>
          <cell r="D14">
            <v>3086414</v>
          </cell>
        </row>
        <row r="15">
          <cell r="A15" t="str">
            <v>14</v>
          </cell>
          <cell r="B15" t="str">
            <v>JALISCO</v>
          </cell>
          <cell r="C15" t="str">
            <v>JC</v>
          </cell>
          <cell r="D15">
            <v>8409693</v>
          </cell>
        </row>
        <row r="16">
          <cell r="A16" t="str">
            <v>15</v>
          </cell>
          <cell r="B16" t="str">
            <v>MÉXICO</v>
          </cell>
          <cell r="C16" t="str">
            <v>MC</v>
          </cell>
          <cell r="D16">
            <v>17427790</v>
          </cell>
        </row>
        <row r="17">
          <cell r="A17" t="str">
            <v>16</v>
          </cell>
          <cell r="B17" t="str">
            <v>MICHOACÁN DE OCAMPO</v>
          </cell>
          <cell r="C17" t="str">
            <v>MN</v>
          </cell>
          <cell r="D17">
            <v>4825401</v>
          </cell>
        </row>
        <row r="18">
          <cell r="A18" t="str">
            <v>17</v>
          </cell>
          <cell r="B18" t="str">
            <v>MORELOS</v>
          </cell>
          <cell r="C18" t="str">
            <v>MS</v>
          </cell>
          <cell r="D18">
            <v>2044058</v>
          </cell>
        </row>
        <row r="19">
          <cell r="A19" t="str">
            <v>18</v>
          </cell>
          <cell r="B19" t="str">
            <v>NAYARIT</v>
          </cell>
          <cell r="C19" t="str">
            <v>NT</v>
          </cell>
          <cell r="D19">
            <v>1288571</v>
          </cell>
        </row>
        <row r="20">
          <cell r="A20" t="str">
            <v>19</v>
          </cell>
          <cell r="B20" t="str">
            <v>NUEVO LEÓN</v>
          </cell>
          <cell r="C20" t="str">
            <v>NL</v>
          </cell>
          <cell r="D20">
            <v>5610153</v>
          </cell>
        </row>
        <row r="21">
          <cell r="A21" t="str">
            <v>20</v>
          </cell>
          <cell r="B21" t="str">
            <v>OAXACA</v>
          </cell>
          <cell r="C21" t="str">
            <v>OC</v>
          </cell>
          <cell r="D21">
            <v>4143593</v>
          </cell>
        </row>
        <row r="22">
          <cell r="A22" t="str">
            <v>21</v>
          </cell>
          <cell r="B22" t="str">
            <v>PUEBLA</v>
          </cell>
          <cell r="C22" t="str">
            <v>PL</v>
          </cell>
          <cell r="D22">
            <v>6604451</v>
          </cell>
        </row>
        <row r="23">
          <cell r="A23" t="str">
            <v>22</v>
          </cell>
          <cell r="B23" t="str">
            <v>QUERÉTARO</v>
          </cell>
          <cell r="C23" t="str">
            <v>QT</v>
          </cell>
          <cell r="D23">
            <v>2279637</v>
          </cell>
        </row>
        <row r="24">
          <cell r="A24" t="str">
            <v>23</v>
          </cell>
          <cell r="B24" t="str">
            <v>QUINTANA ROO</v>
          </cell>
          <cell r="C24" t="str">
            <v>QR</v>
          </cell>
          <cell r="D24">
            <v>1723259</v>
          </cell>
        </row>
        <row r="25">
          <cell r="A25" t="str">
            <v>24</v>
          </cell>
          <cell r="B25" t="str">
            <v>SAN LUIS POTOSÍ</v>
          </cell>
          <cell r="C25" t="str">
            <v>SP</v>
          </cell>
          <cell r="D25">
            <v>2866142</v>
          </cell>
        </row>
        <row r="26">
          <cell r="A26" t="str">
            <v>25</v>
          </cell>
          <cell r="B26" t="str">
            <v>SINALOA</v>
          </cell>
          <cell r="C26" t="str">
            <v>SL</v>
          </cell>
          <cell r="D26">
            <v>3156674</v>
          </cell>
        </row>
        <row r="27">
          <cell r="A27" t="str">
            <v>26</v>
          </cell>
          <cell r="B27" t="str">
            <v>SONORA</v>
          </cell>
          <cell r="C27" t="str">
            <v>SR</v>
          </cell>
          <cell r="D27">
            <v>3074745</v>
          </cell>
        </row>
        <row r="28">
          <cell r="A28" t="str">
            <v>27</v>
          </cell>
          <cell r="B28" t="str">
            <v>TABASCO</v>
          </cell>
          <cell r="C28" t="str">
            <v>TC</v>
          </cell>
          <cell r="D28">
            <v>2572287</v>
          </cell>
        </row>
        <row r="29">
          <cell r="A29" t="str">
            <v>28</v>
          </cell>
          <cell r="B29" t="str">
            <v>TAMAULIPAS</v>
          </cell>
          <cell r="C29" t="str">
            <v>TS</v>
          </cell>
          <cell r="D29">
            <v>3650602</v>
          </cell>
        </row>
        <row r="30">
          <cell r="A30" t="str">
            <v>29</v>
          </cell>
          <cell r="B30" t="str">
            <v>TLAXCALA</v>
          </cell>
          <cell r="C30" t="str">
            <v>TL</v>
          </cell>
          <cell r="D30">
            <v>1380011</v>
          </cell>
        </row>
        <row r="31">
          <cell r="A31" t="str">
            <v>30</v>
          </cell>
          <cell r="B31" t="str">
            <v>VERACRUZ DE IGNACIO DE LA LLAVE</v>
          </cell>
          <cell r="C31" t="str">
            <v>VZ</v>
          </cell>
          <cell r="D31">
            <v>8539862</v>
          </cell>
        </row>
        <row r="32">
          <cell r="A32" t="str">
            <v>31</v>
          </cell>
          <cell r="B32" t="str">
            <v>YUCATÁN</v>
          </cell>
          <cell r="C32" t="str">
            <v>YN</v>
          </cell>
          <cell r="D32">
            <v>2259098</v>
          </cell>
        </row>
        <row r="33">
          <cell r="A33" t="str">
            <v>32</v>
          </cell>
          <cell r="B33" t="str">
            <v>ZACATECAS</v>
          </cell>
          <cell r="C33" t="str">
            <v>ZS</v>
          </cell>
          <cell r="D33">
            <v>1666426</v>
          </cell>
        </row>
        <row r="34">
          <cell r="A34" t="str">
            <v>36</v>
          </cell>
          <cell r="B34" t="str">
            <v>ESTADOS UNIDOS MEXICANOS</v>
          </cell>
          <cell r="C34" t="str">
            <v>EUM</v>
          </cell>
          <cell r="D34">
            <v>0</v>
          </cell>
        </row>
        <row r="35">
          <cell r="A35" t="str">
            <v>97</v>
          </cell>
          <cell r="B35" t="str">
            <v>NO APLICA</v>
          </cell>
          <cell r="C35" t="str">
            <v>NA</v>
          </cell>
        </row>
        <row r="36">
          <cell r="A36" t="str">
            <v>98</v>
          </cell>
          <cell r="B36" t="str">
            <v>SE IGNORA</v>
          </cell>
          <cell r="C36" t="str">
            <v>SI</v>
          </cell>
          <cell r="D36">
            <v>0</v>
          </cell>
        </row>
        <row r="37">
          <cell r="A37" t="str">
            <v>99</v>
          </cell>
          <cell r="B37" t="str">
            <v>NO ESPECIFICADO</v>
          </cell>
          <cell r="C37" t="str">
            <v>NE</v>
          </cell>
        </row>
      </sheetData>
      <sheetData sheetId="8">
        <row r="1">
          <cell r="A1" t="str">
            <v>CLAVE_ENT_MUN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  <sheetName val="PROY_COV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CLAVE_ENT_MUN</v>
          </cell>
          <cell r="B1" t="str">
            <v>CLAVE_MUNICIPIO</v>
          </cell>
          <cell r="C1" t="str">
            <v>MUNICIPIO</v>
          </cell>
          <cell r="D1" t="str">
            <v>CLAVE_ENTIDAD</v>
          </cell>
          <cell r="E1" t="str">
            <v>desc_municipio</v>
          </cell>
          <cell r="F1" t="str">
            <v>pob2010</v>
          </cell>
          <cell r="G1" t="str">
            <v>POB2020</v>
          </cell>
        </row>
        <row r="2">
          <cell r="A2" t="str">
            <v>01001</v>
          </cell>
          <cell r="B2" t="str">
            <v>001</v>
          </cell>
          <cell r="C2" t="str">
            <v>AGUASCALIENTES</v>
          </cell>
          <cell r="D2" t="str">
            <v>01</v>
          </cell>
          <cell r="E2" t="str">
            <v>Aguascalientes</v>
          </cell>
          <cell r="F2">
            <v>797010</v>
          </cell>
          <cell r="G2">
            <v>961977</v>
          </cell>
        </row>
        <row r="3">
          <cell r="A3" t="str">
            <v>01002</v>
          </cell>
          <cell r="B3" t="str">
            <v>002</v>
          </cell>
          <cell r="C3" t="str">
            <v>ASIENTOS</v>
          </cell>
          <cell r="D3" t="str">
            <v>01</v>
          </cell>
          <cell r="E3" t="str">
            <v>Asientos</v>
          </cell>
          <cell r="F3">
            <v>45492</v>
          </cell>
          <cell r="G3">
            <v>50864</v>
          </cell>
        </row>
        <row r="4">
          <cell r="A4" t="str">
            <v>01003</v>
          </cell>
          <cell r="B4" t="str">
            <v>003</v>
          </cell>
          <cell r="C4" t="str">
            <v>CALVILLO</v>
          </cell>
          <cell r="D4" t="str">
            <v>01</v>
          </cell>
          <cell r="E4" t="str">
            <v>Calvillo</v>
          </cell>
          <cell r="F4">
            <v>54136</v>
          </cell>
          <cell r="G4">
            <v>60760</v>
          </cell>
        </row>
        <row r="5">
          <cell r="A5" t="str">
            <v>01004</v>
          </cell>
          <cell r="B5" t="str">
            <v>004</v>
          </cell>
          <cell r="C5" t="str">
            <v>COSÍO</v>
          </cell>
          <cell r="D5" t="str">
            <v>01</v>
          </cell>
          <cell r="E5" t="str">
            <v>Cosío</v>
          </cell>
          <cell r="F5">
            <v>15042</v>
          </cell>
          <cell r="G5">
            <v>16918</v>
          </cell>
        </row>
        <row r="6">
          <cell r="A6" t="str">
            <v>01005</v>
          </cell>
          <cell r="B6" t="str">
            <v>005</v>
          </cell>
          <cell r="C6" t="str">
            <v>JESÚS MARÍA</v>
          </cell>
          <cell r="D6" t="str">
            <v>01</v>
          </cell>
          <cell r="E6" t="str">
            <v>Jesús María</v>
          </cell>
          <cell r="F6">
            <v>99590</v>
          </cell>
          <cell r="G6">
            <v>130184</v>
          </cell>
        </row>
        <row r="7">
          <cell r="A7" t="str">
            <v>01006</v>
          </cell>
          <cell r="B7" t="str">
            <v>006</v>
          </cell>
          <cell r="C7" t="str">
            <v>PABELLÓN DE ARTEAGA</v>
          </cell>
          <cell r="D7" t="str">
            <v>01</v>
          </cell>
          <cell r="E7" t="str">
            <v>Pabellón de Arteaga</v>
          </cell>
          <cell r="F7">
            <v>41862</v>
          </cell>
          <cell r="G7">
            <v>50032</v>
          </cell>
        </row>
        <row r="8">
          <cell r="A8" t="str">
            <v>01007</v>
          </cell>
          <cell r="B8" t="str">
            <v>007</v>
          </cell>
          <cell r="C8" t="str">
            <v>RINCÓN DE ROMOS</v>
          </cell>
          <cell r="D8" t="str">
            <v>01</v>
          </cell>
          <cell r="E8" t="str">
            <v>Rincón de Romos</v>
          </cell>
          <cell r="F8">
            <v>49156</v>
          </cell>
          <cell r="G8">
            <v>57981</v>
          </cell>
        </row>
        <row r="9">
          <cell r="A9" t="str">
            <v>01008</v>
          </cell>
          <cell r="B9" t="str">
            <v>008</v>
          </cell>
          <cell r="C9" t="str">
            <v>SAN JOSÉ DE GRACIA</v>
          </cell>
          <cell r="D9" t="str">
            <v>01</v>
          </cell>
          <cell r="E9" t="str">
            <v>San José de Gracia</v>
          </cell>
          <cell r="F9">
            <v>8443</v>
          </cell>
          <cell r="G9">
            <v>9661</v>
          </cell>
        </row>
        <row r="10">
          <cell r="A10" t="str">
            <v>01009</v>
          </cell>
          <cell r="B10" t="str">
            <v>009</v>
          </cell>
          <cell r="C10" t="str">
            <v>TEPEZALÁ</v>
          </cell>
          <cell r="D10" t="str">
            <v>01</v>
          </cell>
          <cell r="E10" t="str">
            <v>Tepezalá</v>
          </cell>
          <cell r="F10">
            <v>19668</v>
          </cell>
          <cell r="G10">
            <v>22743</v>
          </cell>
        </row>
        <row r="11">
          <cell r="A11" t="str">
            <v>01010</v>
          </cell>
          <cell r="B11" t="str">
            <v>010</v>
          </cell>
          <cell r="C11" t="str">
            <v>EL LLANO</v>
          </cell>
          <cell r="D11" t="str">
            <v>01</v>
          </cell>
          <cell r="E11" t="str">
            <v>El Llano</v>
          </cell>
          <cell r="F11">
            <v>18828</v>
          </cell>
          <cell r="G11">
            <v>21947</v>
          </cell>
        </row>
        <row r="12">
          <cell r="A12" t="str">
            <v>01011</v>
          </cell>
          <cell r="B12" t="str">
            <v>011</v>
          </cell>
          <cell r="C12" t="str">
            <v>SAN FRANCISCO DE LOS ROMO</v>
          </cell>
          <cell r="D12" t="str">
            <v>01</v>
          </cell>
          <cell r="E12" t="str">
            <v>San Francisco de los Romo</v>
          </cell>
          <cell r="F12">
            <v>35769</v>
          </cell>
          <cell r="G12">
            <v>51568</v>
          </cell>
        </row>
        <row r="13">
          <cell r="A13" t="str">
            <v>01999</v>
          </cell>
          <cell r="B13" t="str">
            <v>999</v>
          </cell>
          <cell r="C13" t="str">
            <v>NO ESPECIFICADO</v>
          </cell>
          <cell r="D13" t="str">
            <v>01</v>
          </cell>
        </row>
        <row r="14">
          <cell r="A14" t="str">
            <v>02001</v>
          </cell>
          <cell r="B14" t="str">
            <v>001</v>
          </cell>
          <cell r="C14" t="str">
            <v>ENSENADA</v>
          </cell>
          <cell r="D14" t="str">
            <v>02</v>
          </cell>
          <cell r="E14" t="str">
            <v>Ensenada</v>
          </cell>
          <cell r="F14">
            <v>466814</v>
          </cell>
          <cell r="G14">
            <v>536143</v>
          </cell>
        </row>
        <row r="15">
          <cell r="A15" t="str">
            <v>02002</v>
          </cell>
          <cell r="B15" t="str">
            <v>002</v>
          </cell>
          <cell r="C15" t="str">
            <v>MEXICALI</v>
          </cell>
          <cell r="D15" t="str">
            <v>02</v>
          </cell>
          <cell r="E15" t="str">
            <v>Mexicali</v>
          </cell>
          <cell r="F15">
            <v>936826</v>
          </cell>
          <cell r="G15">
            <v>1087478</v>
          </cell>
        </row>
        <row r="16">
          <cell r="A16" t="str">
            <v>02003</v>
          </cell>
          <cell r="B16" t="str">
            <v>003</v>
          </cell>
          <cell r="C16" t="str">
            <v>TECATE</v>
          </cell>
          <cell r="D16" t="str">
            <v>02</v>
          </cell>
          <cell r="E16" t="str">
            <v>Tecate</v>
          </cell>
          <cell r="F16">
            <v>101079</v>
          </cell>
          <cell r="G16">
            <v>113857</v>
          </cell>
        </row>
        <row r="17">
          <cell r="A17" t="str">
            <v>02004</v>
          </cell>
          <cell r="B17" t="str">
            <v>004</v>
          </cell>
          <cell r="C17" t="str">
            <v>TIJUANA</v>
          </cell>
          <cell r="D17" t="str">
            <v>02</v>
          </cell>
          <cell r="E17" t="str">
            <v>Tijuana</v>
          </cell>
          <cell r="F17">
            <v>1559683</v>
          </cell>
          <cell r="G17">
            <v>1789531</v>
          </cell>
        </row>
        <row r="18">
          <cell r="A18" t="str">
            <v>02005</v>
          </cell>
          <cell r="B18" t="str">
            <v>005</v>
          </cell>
          <cell r="C18" t="str">
            <v>PLAYAS DE ROSARITO</v>
          </cell>
          <cell r="D18" t="str">
            <v>02</v>
          </cell>
          <cell r="E18" t="str">
            <v>Playas de Rosarito</v>
          </cell>
          <cell r="F18">
            <v>90668</v>
          </cell>
          <cell r="G18">
            <v>107859</v>
          </cell>
        </row>
        <row r="19">
          <cell r="A19" t="str">
            <v>02999</v>
          </cell>
          <cell r="B19" t="str">
            <v>999</v>
          </cell>
          <cell r="C19" t="str">
            <v>NO ESPECIFICADO</v>
          </cell>
          <cell r="D19" t="str">
            <v>02</v>
          </cell>
        </row>
        <row r="20">
          <cell r="A20" t="str">
            <v>03001</v>
          </cell>
          <cell r="B20" t="str">
            <v>001</v>
          </cell>
          <cell r="C20" t="str">
            <v>COMONDÚ</v>
          </cell>
          <cell r="D20" t="str">
            <v>03</v>
          </cell>
          <cell r="E20" t="str">
            <v>Comondú</v>
          </cell>
          <cell r="F20">
            <v>70816</v>
          </cell>
          <cell r="G20">
            <v>83051</v>
          </cell>
        </row>
        <row r="21">
          <cell r="A21" t="str">
            <v>03002</v>
          </cell>
          <cell r="B21" t="str">
            <v>002</v>
          </cell>
          <cell r="C21" t="str">
            <v>MULEGÉ</v>
          </cell>
          <cell r="D21" t="str">
            <v>03</v>
          </cell>
          <cell r="E21" t="str">
            <v>Mulegé</v>
          </cell>
          <cell r="F21">
            <v>59114</v>
          </cell>
          <cell r="G21">
            <v>67727</v>
          </cell>
        </row>
        <row r="22">
          <cell r="A22" t="str">
            <v>03003</v>
          </cell>
          <cell r="B22" t="str">
            <v>003</v>
          </cell>
          <cell r="C22" t="str">
            <v>LA PAZ</v>
          </cell>
          <cell r="D22" t="str">
            <v>03</v>
          </cell>
          <cell r="E22" t="str">
            <v>La Paz</v>
          </cell>
          <cell r="F22">
            <v>251871</v>
          </cell>
          <cell r="G22">
            <v>301961</v>
          </cell>
        </row>
        <row r="23">
          <cell r="A23" t="str">
            <v>03008</v>
          </cell>
          <cell r="B23" t="str">
            <v>008</v>
          </cell>
          <cell r="C23" t="str">
            <v>LOS CABOS</v>
          </cell>
          <cell r="D23" t="str">
            <v>03</v>
          </cell>
          <cell r="E23" t="str">
            <v>Los Cabos</v>
          </cell>
          <cell r="F23">
            <v>238487</v>
          </cell>
          <cell r="G23">
            <v>330312</v>
          </cell>
        </row>
        <row r="24">
          <cell r="A24" t="str">
            <v>03009</v>
          </cell>
          <cell r="B24" t="str">
            <v>009</v>
          </cell>
          <cell r="C24" t="str">
            <v>LORETO</v>
          </cell>
          <cell r="D24" t="str">
            <v>03</v>
          </cell>
          <cell r="E24" t="str">
            <v>Loreto</v>
          </cell>
          <cell r="F24">
            <v>16738</v>
          </cell>
          <cell r="G24">
            <v>21657</v>
          </cell>
        </row>
        <row r="25">
          <cell r="A25" t="str">
            <v>03999</v>
          </cell>
          <cell r="B25" t="str">
            <v>999</v>
          </cell>
          <cell r="C25" t="str">
            <v>NO ESPECIFICADO</v>
          </cell>
          <cell r="D25" t="str">
            <v>03</v>
          </cell>
        </row>
        <row r="26">
          <cell r="A26" t="str">
            <v>04001</v>
          </cell>
          <cell r="B26" t="str">
            <v>001</v>
          </cell>
          <cell r="C26" t="str">
            <v>CALKINÍ</v>
          </cell>
          <cell r="D26" t="str">
            <v>04</v>
          </cell>
          <cell r="E26" t="str">
            <v>Calkiní</v>
          </cell>
          <cell r="F26">
            <v>52890</v>
          </cell>
          <cell r="G26">
            <v>63298</v>
          </cell>
        </row>
        <row r="27">
          <cell r="A27" t="str">
            <v>04002</v>
          </cell>
          <cell r="B27" t="str">
            <v>002</v>
          </cell>
          <cell r="C27" t="str">
            <v>CAMPECHE</v>
          </cell>
          <cell r="D27" t="str">
            <v>04</v>
          </cell>
          <cell r="E27" t="str">
            <v>Campeche</v>
          </cell>
          <cell r="F27">
            <v>259005</v>
          </cell>
          <cell r="G27">
            <v>317424</v>
          </cell>
        </row>
        <row r="28">
          <cell r="A28" t="str">
            <v>04003</v>
          </cell>
          <cell r="B28" t="str">
            <v>003</v>
          </cell>
          <cell r="C28" t="str">
            <v>CARMEN</v>
          </cell>
          <cell r="D28" t="str">
            <v>04</v>
          </cell>
          <cell r="E28" t="str">
            <v>Carmen</v>
          </cell>
          <cell r="F28">
            <v>221094</v>
          </cell>
          <cell r="G28">
            <v>275478</v>
          </cell>
        </row>
        <row r="29">
          <cell r="A29" t="str">
            <v>04004</v>
          </cell>
          <cell r="B29" t="str">
            <v>004</v>
          </cell>
          <cell r="C29" t="str">
            <v>CHAMPOTÓN</v>
          </cell>
          <cell r="D29" t="str">
            <v>04</v>
          </cell>
          <cell r="E29" t="str">
            <v>Champotón</v>
          </cell>
          <cell r="F29">
            <v>83021</v>
          </cell>
          <cell r="G29">
            <v>99945</v>
          </cell>
        </row>
        <row r="30">
          <cell r="A30" t="str">
            <v>04005</v>
          </cell>
          <cell r="B30" t="str">
            <v>005</v>
          </cell>
          <cell r="C30" t="str">
            <v>HECELCHAKÁN</v>
          </cell>
          <cell r="D30" t="str">
            <v>04</v>
          </cell>
          <cell r="E30" t="str">
            <v>Hecelchakán</v>
          </cell>
          <cell r="F30">
            <v>28306</v>
          </cell>
          <cell r="G30">
            <v>34683</v>
          </cell>
        </row>
        <row r="31">
          <cell r="A31" t="str">
            <v>04006</v>
          </cell>
          <cell r="B31" t="str">
            <v>006</v>
          </cell>
          <cell r="C31" t="str">
            <v>HOPELCHÉN</v>
          </cell>
          <cell r="D31" t="str">
            <v>04</v>
          </cell>
          <cell r="E31" t="str">
            <v>Hopelchén</v>
          </cell>
          <cell r="F31">
            <v>37777</v>
          </cell>
          <cell r="G31">
            <v>44051</v>
          </cell>
        </row>
        <row r="32">
          <cell r="A32" t="str">
            <v>04007</v>
          </cell>
          <cell r="B32" t="str">
            <v>007</v>
          </cell>
          <cell r="C32" t="str">
            <v>PALIZADA</v>
          </cell>
          <cell r="D32" t="str">
            <v>04</v>
          </cell>
          <cell r="E32" t="str">
            <v>Palizada</v>
          </cell>
          <cell r="F32">
            <v>8352</v>
          </cell>
          <cell r="G32">
            <v>9868</v>
          </cell>
        </row>
        <row r="33">
          <cell r="A33" t="str">
            <v>04008</v>
          </cell>
          <cell r="B33" t="str">
            <v>008</v>
          </cell>
          <cell r="C33" t="str">
            <v>TENABO</v>
          </cell>
          <cell r="D33" t="str">
            <v>04</v>
          </cell>
          <cell r="E33" t="str">
            <v>Tenabo</v>
          </cell>
          <cell r="F33">
            <v>9736</v>
          </cell>
          <cell r="G33">
            <v>11930</v>
          </cell>
        </row>
        <row r="34">
          <cell r="A34" t="str">
            <v>04009</v>
          </cell>
          <cell r="B34" t="str">
            <v>009</v>
          </cell>
          <cell r="C34" t="str">
            <v>ESCÁRCEGA</v>
          </cell>
          <cell r="D34" t="str">
            <v>04</v>
          </cell>
          <cell r="E34" t="str">
            <v>Escárcega</v>
          </cell>
          <cell r="F34">
            <v>54184</v>
          </cell>
          <cell r="G34">
            <v>63495</v>
          </cell>
        </row>
        <row r="35">
          <cell r="A35" t="str">
            <v>04010</v>
          </cell>
          <cell r="B35" t="str">
            <v>010</v>
          </cell>
          <cell r="C35" t="str">
            <v>CALAKMUL</v>
          </cell>
          <cell r="D35" t="str">
            <v>04</v>
          </cell>
          <cell r="E35" t="str">
            <v>Calakmul</v>
          </cell>
          <cell r="F35">
            <v>26882</v>
          </cell>
          <cell r="G35">
            <v>31723</v>
          </cell>
        </row>
        <row r="36">
          <cell r="A36" t="str">
            <v>04011</v>
          </cell>
          <cell r="B36" t="str">
            <v>011</v>
          </cell>
          <cell r="C36" t="str">
            <v>CANDELARIA</v>
          </cell>
          <cell r="D36" t="str">
            <v>04</v>
          </cell>
          <cell r="E36" t="str">
            <v>Candelaria</v>
          </cell>
          <cell r="F36">
            <v>41194</v>
          </cell>
          <cell r="G36">
            <v>48722</v>
          </cell>
        </row>
        <row r="37">
          <cell r="A37" t="str">
            <v>04999</v>
          </cell>
          <cell r="B37" t="str">
            <v>999</v>
          </cell>
          <cell r="C37" t="str">
            <v>NO ESPECIFICADO</v>
          </cell>
          <cell r="D37" t="str">
            <v>04</v>
          </cell>
        </row>
        <row r="38">
          <cell r="A38" t="str">
            <v>05001</v>
          </cell>
          <cell r="B38" t="str">
            <v>001</v>
          </cell>
          <cell r="C38" t="str">
            <v>ABASOLO</v>
          </cell>
          <cell r="D38" t="str">
            <v>05</v>
          </cell>
          <cell r="E38" t="str">
            <v>Abasolo</v>
          </cell>
          <cell r="F38">
            <v>1070</v>
          </cell>
          <cell r="G38">
            <v>1130</v>
          </cell>
        </row>
        <row r="39">
          <cell r="A39" t="str">
            <v>05002</v>
          </cell>
          <cell r="B39" t="str">
            <v>002</v>
          </cell>
          <cell r="C39" t="str">
            <v>ACUÑA</v>
          </cell>
          <cell r="D39" t="str">
            <v>05</v>
          </cell>
          <cell r="E39" t="str">
            <v>Acuña</v>
          </cell>
          <cell r="F39">
            <v>136755</v>
          </cell>
          <cell r="G39">
            <v>163157</v>
          </cell>
        </row>
        <row r="40">
          <cell r="A40" t="str">
            <v>05003</v>
          </cell>
          <cell r="B40" t="str">
            <v>003</v>
          </cell>
          <cell r="C40" t="str">
            <v>ALLENDE</v>
          </cell>
          <cell r="D40" t="str">
            <v>05</v>
          </cell>
          <cell r="E40" t="str">
            <v>Allende</v>
          </cell>
          <cell r="F40">
            <v>22675</v>
          </cell>
          <cell r="G40">
            <v>24705</v>
          </cell>
        </row>
        <row r="41">
          <cell r="A41" t="str">
            <v>05004</v>
          </cell>
          <cell r="B41" t="str">
            <v>004</v>
          </cell>
          <cell r="C41" t="str">
            <v>ARTEAGA</v>
          </cell>
          <cell r="D41" t="str">
            <v>05</v>
          </cell>
          <cell r="E41" t="str">
            <v>Arteaga</v>
          </cell>
          <cell r="F41">
            <v>22544</v>
          </cell>
          <cell r="G41">
            <v>25477</v>
          </cell>
        </row>
        <row r="42">
          <cell r="A42" t="str">
            <v>05005</v>
          </cell>
          <cell r="B42" t="str">
            <v>005</v>
          </cell>
          <cell r="C42" t="str">
            <v>CANDELA</v>
          </cell>
          <cell r="D42" t="str">
            <v>05</v>
          </cell>
          <cell r="E42" t="str">
            <v>Candela</v>
          </cell>
          <cell r="F42">
            <v>1808</v>
          </cell>
          <cell r="G42">
            <v>1945</v>
          </cell>
        </row>
        <row r="43">
          <cell r="A43" t="str">
            <v>05006</v>
          </cell>
          <cell r="B43" t="str">
            <v>006</v>
          </cell>
          <cell r="C43" t="str">
            <v>CASTAÑOS</v>
          </cell>
          <cell r="D43" t="str">
            <v>05</v>
          </cell>
          <cell r="E43" t="str">
            <v>Castaños</v>
          </cell>
          <cell r="F43">
            <v>25892</v>
          </cell>
          <cell r="G43">
            <v>30568</v>
          </cell>
        </row>
        <row r="44">
          <cell r="A44" t="str">
            <v>05007</v>
          </cell>
          <cell r="B44" t="str">
            <v>007</v>
          </cell>
          <cell r="C44" t="str">
            <v>CUATRO CIÉNEGAS</v>
          </cell>
          <cell r="D44" t="str">
            <v>05</v>
          </cell>
          <cell r="E44" t="str">
            <v>Cuatro Ciénegas</v>
          </cell>
          <cell r="F44">
            <v>13013</v>
          </cell>
          <cell r="G44">
            <v>14623</v>
          </cell>
        </row>
        <row r="45">
          <cell r="A45" t="str">
            <v>05008</v>
          </cell>
          <cell r="B45" t="str">
            <v>008</v>
          </cell>
          <cell r="C45" t="str">
            <v>ESCOBEDO</v>
          </cell>
          <cell r="D45" t="str">
            <v>05</v>
          </cell>
          <cell r="E45" t="str">
            <v>Escobedo</v>
          </cell>
          <cell r="F45">
            <v>2901</v>
          </cell>
          <cell r="G45">
            <v>3353</v>
          </cell>
        </row>
        <row r="46">
          <cell r="A46" t="str">
            <v>05009</v>
          </cell>
          <cell r="B46" t="str">
            <v>009</v>
          </cell>
          <cell r="C46" t="str">
            <v>FRANCISCO I. MADERO</v>
          </cell>
          <cell r="D46" t="str">
            <v>05</v>
          </cell>
          <cell r="E46" t="str">
            <v>Francisco I. Madero</v>
          </cell>
          <cell r="F46">
            <v>55676</v>
          </cell>
          <cell r="G46">
            <v>64483</v>
          </cell>
        </row>
        <row r="47">
          <cell r="A47" t="str">
            <v>05010</v>
          </cell>
          <cell r="B47" t="str">
            <v>010</v>
          </cell>
          <cell r="C47" t="str">
            <v>FRONTERA</v>
          </cell>
          <cell r="D47" t="str">
            <v>05</v>
          </cell>
          <cell r="E47" t="str">
            <v>Frontera</v>
          </cell>
          <cell r="F47">
            <v>75215</v>
          </cell>
          <cell r="G47">
            <v>87942</v>
          </cell>
        </row>
        <row r="48">
          <cell r="A48" t="str">
            <v>05011</v>
          </cell>
          <cell r="B48" t="str">
            <v>011</v>
          </cell>
          <cell r="C48" t="str">
            <v>GENERAL CEPEDA</v>
          </cell>
          <cell r="D48" t="str">
            <v>05</v>
          </cell>
          <cell r="E48" t="str">
            <v>General Cepeda</v>
          </cell>
          <cell r="F48">
            <v>11682</v>
          </cell>
          <cell r="G48">
            <v>13501</v>
          </cell>
        </row>
        <row r="49">
          <cell r="A49" t="str">
            <v>05012</v>
          </cell>
          <cell r="B49" t="str">
            <v>012</v>
          </cell>
          <cell r="C49" t="str">
            <v>GUERRERO</v>
          </cell>
          <cell r="D49" t="str">
            <v>05</v>
          </cell>
          <cell r="E49" t="str">
            <v>Guerrero</v>
          </cell>
          <cell r="F49">
            <v>2091</v>
          </cell>
          <cell r="G49">
            <v>1964</v>
          </cell>
        </row>
        <row r="50">
          <cell r="A50" t="str">
            <v>05013</v>
          </cell>
          <cell r="B50" t="str">
            <v>013</v>
          </cell>
          <cell r="C50" t="str">
            <v>HIDALGO</v>
          </cell>
          <cell r="D50" t="str">
            <v>05</v>
          </cell>
          <cell r="E50" t="str">
            <v>Hidalgo</v>
          </cell>
          <cell r="F50">
            <v>1852</v>
          </cell>
          <cell r="G50">
            <v>1888</v>
          </cell>
        </row>
        <row r="51">
          <cell r="A51" t="str">
            <v>05014</v>
          </cell>
          <cell r="B51" t="str">
            <v>014</v>
          </cell>
          <cell r="C51" t="str">
            <v>JIMÉNEZ</v>
          </cell>
          <cell r="D51" t="str">
            <v>05</v>
          </cell>
          <cell r="E51" t="str">
            <v>Jiménez</v>
          </cell>
          <cell r="F51">
            <v>9935</v>
          </cell>
          <cell r="G51">
            <v>10994</v>
          </cell>
        </row>
        <row r="52">
          <cell r="A52" t="str">
            <v>05015</v>
          </cell>
          <cell r="B52" t="str">
            <v>015</v>
          </cell>
          <cell r="C52" t="str">
            <v>JUÁREZ</v>
          </cell>
          <cell r="D52" t="str">
            <v>05</v>
          </cell>
          <cell r="E52" t="str">
            <v>Juárez</v>
          </cell>
          <cell r="F52">
            <v>1599</v>
          </cell>
          <cell r="G52">
            <v>1722</v>
          </cell>
        </row>
        <row r="53">
          <cell r="A53" t="str">
            <v>05016</v>
          </cell>
          <cell r="B53" t="str">
            <v>016</v>
          </cell>
          <cell r="C53" t="str">
            <v>LAMADRID</v>
          </cell>
          <cell r="D53" t="str">
            <v>05</v>
          </cell>
          <cell r="E53" t="str">
            <v>Lamadrid</v>
          </cell>
          <cell r="F53">
            <v>1835</v>
          </cell>
          <cell r="G53">
            <v>1984</v>
          </cell>
        </row>
        <row r="54">
          <cell r="A54" t="str">
            <v>05017</v>
          </cell>
          <cell r="B54" t="str">
            <v>017</v>
          </cell>
          <cell r="C54" t="str">
            <v>MATAMOROS</v>
          </cell>
          <cell r="D54" t="str">
            <v>05</v>
          </cell>
          <cell r="E54" t="str">
            <v>Matamoros</v>
          </cell>
          <cell r="F54">
            <v>107160</v>
          </cell>
          <cell r="G54">
            <v>119492</v>
          </cell>
        </row>
        <row r="55">
          <cell r="A55" t="str">
            <v>05018</v>
          </cell>
          <cell r="B55" t="str">
            <v>018</v>
          </cell>
          <cell r="C55" t="str">
            <v>MONCLOVA</v>
          </cell>
          <cell r="D55" t="str">
            <v>05</v>
          </cell>
          <cell r="E55" t="str">
            <v>Monclova</v>
          </cell>
          <cell r="F55">
            <v>216206</v>
          </cell>
          <cell r="G55">
            <v>251346</v>
          </cell>
        </row>
        <row r="56">
          <cell r="A56" t="str">
            <v>05019</v>
          </cell>
          <cell r="B56" t="str">
            <v>019</v>
          </cell>
          <cell r="C56" t="str">
            <v>MORELOS</v>
          </cell>
          <cell r="D56" t="str">
            <v>05</v>
          </cell>
          <cell r="E56" t="str">
            <v>Morelos</v>
          </cell>
          <cell r="F56">
            <v>8207</v>
          </cell>
          <cell r="G56">
            <v>9430</v>
          </cell>
        </row>
        <row r="57">
          <cell r="A57" t="str">
            <v>05020</v>
          </cell>
          <cell r="B57" t="str">
            <v>020</v>
          </cell>
          <cell r="C57" t="str">
            <v>MÚZQUIZ</v>
          </cell>
          <cell r="D57" t="str">
            <v>05</v>
          </cell>
          <cell r="E57" t="str">
            <v>Múzquiz</v>
          </cell>
          <cell r="F57">
            <v>66834</v>
          </cell>
          <cell r="G57">
            <v>75647</v>
          </cell>
        </row>
        <row r="58">
          <cell r="A58" t="str">
            <v>05021</v>
          </cell>
          <cell r="B58" t="str">
            <v>021</v>
          </cell>
          <cell r="C58" t="str">
            <v>NADADORES</v>
          </cell>
          <cell r="D58" t="str">
            <v>05</v>
          </cell>
          <cell r="E58" t="str">
            <v>Nadadores</v>
          </cell>
          <cell r="F58">
            <v>6335</v>
          </cell>
          <cell r="G58">
            <v>7152</v>
          </cell>
        </row>
        <row r="59">
          <cell r="A59" t="str">
            <v>05022</v>
          </cell>
          <cell r="B59" t="str">
            <v>022</v>
          </cell>
          <cell r="C59" t="str">
            <v>NAVA</v>
          </cell>
          <cell r="D59" t="str">
            <v>05</v>
          </cell>
          <cell r="E59" t="str">
            <v>Nava</v>
          </cell>
          <cell r="F59">
            <v>27928</v>
          </cell>
          <cell r="G59">
            <v>33101</v>
          </cell>
        </row>
        <row r="60">
          <cell r="A60" t="str">
            <v>05023</v>
          </cell>
          <cell r="B60" t="str">
            <v>023</v>
          </cell>
          <cell r="C60" t="str">
            <v>OCAMPO</v>
          </cell>
          <cell r="D60" t="str">
            <v>05</v>
          </cell>
          <cell r="E60" t="str">
            <v>Ocampo</v>
          </cell>
          <cell r="F60">
            <v>10991</v>
          </cell>
          <cell r="G60">
            <v>11628</v>
          </cell>
        </row>
        <row r="61">
          <cell r="A61" t="str">
            <v>05024</v>
          </cell>
          <cell r="B61" t="str">
            <v>024</v>
          </cell>
          <cell r="C61" t="str">
            <v>PARRAS</v>
          </cell>
          <cell r="D61" t="str">
            <v>05</v>
          </cell>
          <cell r="E61" t="str">
            <v>Parras</v>
          </cell>
          <cell r="F61">
            <v>45401</v>
          </cell>
          <cell r="G61">
            <v>48694</v>
          </cell>
        </row>
        <row r="62">
          <cell r="A62" t="str">
            <v>05025</v>
          </cell>
          <cell r="B62" t="str">
            <v>025</v>
          </cell>
          <cell r="C62" t="str">
            <v>PIEDRAS NEGRAS</v>
          </cell>
          <cell r="D62" t="str">
            <v>05</v>
          </cell>
          <cell r="E62" t="str">
            <v>Piedras Negras</v>
          </cell>
          <cell r="F62">
            <v>152806</v>
          </cell>
          <cell r="G62">
            <v>177255</v>
          </cell>
        </row>
        <row r="63">
          <cell r="A63" t="str">
            <v>05026</v>
          </cell>
          <cell r="B63" t="str">
            <v>026</v>
          </cell>
          <cell r="C63" t="str">
            <v>PROGRESO</v>
          </cell>
          <cell r="D63" t="str">
            <v>05</v>
          </cell>
          <cell r="E63" t="str">
            <v>Progreso</v>
          </cell>
          <cell r="F63">
            <v>3473</v>
          </cell>
          <cell r="G63">
            <v>3654</v>
          </cell>
        </row>
        <row r="64">
          <cell r="A64" t="str">
            <v>05027</v>
          </cell>
          <cell r="B64" t="str">
            <v>027</v>
          </cell>
          <cell r="C64" t="str">
            <v>RAMOS ARIZPE</v>
          </cell>
          <cell r="D64" t="str">
            <v>05</v>
          </cell>
          <cell r="E64" t="str">
            <v>Ramos Arizpe</v>
          </cell>
          <cell r="F64">
            <v>75461</v>
          </cell>
          <cell r="G64">
            <v>103252</v>
          </cell>
        </row>
        <row r="65">
          <cell r="A65" t="str">
            <v>05028</v>
          </cell>
          <cell r="B65" t="str">
            <v>028</v>
          </cell>
          <cell r="C65" t="str">
            <v>SABINAS</v>
          </cell>
          <cell r="D65" t="str">
            <v>05</v>
          </cell>
          <cell r="E65" t="str">
            <v>Sabinas</v>
          </cell>
          <cell r="F65">
            <v>60847</v>
          </cell>
          <cell r="G65">
            <v>69500</v>
          </cell>
        </row>
        <row r="66">
          <cell r="A66" t="str">
            <v>05029</v>
          </cell>
          <cell r="B66" t="str">
            <v>029</v>
          </cell>
          <cell r="C66" t="str">
            <v>SACRAMENTO</v>
          </cell>
          <cell r="D66" t="str">
            <v>05</v>
          </cell>
          <cell r="E66" t="str">
            <v>Sacramento</v>
          </cell>
          <cell r="F66">
            <v>2314</v>
          </cell>
          <cell r="G66">
            <v>2614</v>
          </cell>
        </row>
        <row r="67">
          <cell r="A67" t="str">
            <v>05030</v>
          </cell>
          <cell r="B67" t="str">
            <v>030</v>
          </cell>
          <cell r="C67" t="str">
            <v>SALTILLO</v>
          </cell>
          <cell r="D67" t="str">
            <v>05</v>
          </cell>
          <cell r="E67" t="str">
            <v>Saltillo</v>
          </cell>
          <cell r="F67">
            <v>725123</v>
          </cell>
          <cell r="G67">
            <v>869184</v>
          </cell>
        </row>
        <row r="68">
          <cell r="A68" t="str">
            <v>05031</v>
          </cell>
          <cell r="B68" t="str">
            <v>031</v>
          </cell>
          <cell r="C68" t="str">
            <v>SAN BUENAVENTURA</v>
          </cell>
          <cell r="D68" t="str">
            <v>05</v>
          </cell>
          <cell r="E68" t="str">
            <v>San Buenaventura</v>
          </cell>
          <cell r="F68">
            <v>22149</v>
          </cell>
          <cell r="G68">
            <v>25820</v>
          </cell>
        </row>
        <row r="69">
          <cell r="A69" t="str">
            <v>05032</v>
          </cell>
          <cell r="B69" t="str">
            <v>032</v>
          </cell>
          <cell r="C69" t="str">
            <v>SAN JUAN DE SABINAS</v>
          </cell>
          <cell r="D69" t="str">
            <v>05</v>
          </cell>
          <cell r="E69" t="str">
            <v>San Juan de Sabinas</v>
          </cell>
          <cell r="F69">
            <v>41649</v>
          </cell>
          <cell r="G69">
            <v>47315</v>
          </cell>
        </row>
        <row r="70">
          <cell r="A70" t="str">
            <v>05033</v>
          </cell>
          <cell r="B70" t="str">
            <v>033</v>
          </cell>
          <cell r="C70" t="str">
            <v>SAN PEDRO</v>
          </cell>
          <cell r="D70" t="str">
            <v>05</v>
          </cell>
          <cell r="E70" t="str">
            <v>San Pedro</v>
          </cell>
          <cell r="F70">
            <v>102650</v>
          </cell>
          <cell r="G70">
            <v>117370</v>
          </cell>
        </row>
        <row r="71">
          <cell r="A71" t="str">
            <v>05034</v>
          </cell>
          <cell r="B71" t="str">
            <v>034</v>
          </cell>
          <cell r="C71" t="str">
            <v>SIERRA MOJADA</v>
          </cell>
          <cell r="D71" t="str">
            <v>05</v>
          </cell>
          <cell r="E71" t="str">
            <v>Sierra Mojada</v>
          </cell>
          <cell r="F71">
            <v>6375</v>
          </cell>
          <cell r="G71">
            <v>7740</v>
          </cell>
        </row>
        <row r="72">
          <cell r="A72" t="str">
            <v>05035</v>
          </cell>
          <cell r="B72" t="str">
            <v>035</v>
          </cell>
          <cell r="C72" t="str">
            <v>TORREÓN</v>
          </cell>
          <cell r="D72" t="str">
            <v>05</v>
          </cell>
          <cell r="E72" t="str">
            <v>Torreón</v>
          </cell>
          <cell r="F72">
            <v>639629</v>
          </cell>
          <cell r="G72">
            <v>744247</v>
          </cell>
        </row>
        <row r="73">
          <cell r="A73" t="str">
            <v>05036</v>
          </cell>
          <cell r="B73" t="str">
            <v>036</v>
          </cell>
          <cell r="C73" t="str">
            <v>VIESCA</v>
          </cell>
          <cell r="D73" t="str">
            <v>05</v>
          </cell>
          <cell r="E73" t="str">
            <v>Viesca</v>
          </cell>
          <cell r="F73">
            <v>21319</v>
          </cell>
          <cell r="G73">
            <v>23781</v>
          </cell>
        </row>
        <row r="74">
          <cell r="A74" t="str">
            <v>05037</v>
          </cell>
          <cell r="B74" t="str">
            <v>037</v>
          </cell>
          <cell r="C74" t="str">
            <v>VILLA UNIÓN</v>
          </cell>
          <cell r="D74" t="str">
            <v>05</v>
          </cell>
          <cell r="E74" t="str">
            <v>Villa Unión</v>
          </cell>
          <cell r="F74">
            <v>6289</v>
          </cell>
          <cell r="G74">
            <v>6859</v>
          </cell>
        </row>
        <row r="75">
          <cell r="A75" t="str">
            <v>05038</v>
          </cell>
          <cell r="B75" t="str">
            <v>038</v>
          </cell>
          <cell r="C75" t="str">
            <v>ZARAGOZA</v>
          </cell>
          <cell r="D75" t="str">
            <v>05</v>
          </cell>
          <cell r="E75" t="str">
            <v>Zaragoza</v>
          </cell>
          <cell r="F75">
            <v>12702</v>
          </cell>
          <cell r="G75">
            <v>14203</v>
          </cell>
        </row>
        <row r="76">
          <cell r="A76" t="str">
            <v>05999</v>
          </cell>
          <cell r="B76" t="str">
            <v>999</v>
          </cell>
          <cell r="C76" t="str">
            <v>NO ESPECIFICADO</v>
          </cell>
          <cell r="D76" t="str">
            <v>05</v>
          </cell>
        </row>
        <row r="77">
          <cell r="A77" t="str">
            <v>06001</v>
          </cell>
          <cell r="B77" t="str">
            <v>001</v>
          </cell>
          <cell r="C77" t="str">
            <v>ARMERÍA</v>
          </cell>
          <cell r="D77" t="str">
            <v>06</v>
          </cell>
          <cell r="E77" t="str">
            <v>Armería</v>
          </cell>
          <cell r="F77">
            <v>28695</v>
          </cell>
          <cell r="G77">
            <v>32363</v>
          </cell>
        </row>
        <row r="78">
          <cell r="A78" t="str">
            <v>06002</v>
          </cell>
          <cell r="B78" t="str">
            <v>002</v>
          </cell>
          <cell r="C78" t="str">
            <v>COLIMA</v>
          </cell>
          <cell r="D78" t="str">
            <v>06</v>
          </cell>
          <cell r="E78" t="str">
            <v>Colima</v>
          </cell>
          <cell r="F78">
            <v>146904</v>
          </cell>
          <cell r="G78">
            <v>169188</v>
          </cell>
        </row>
        <row r="79">
          <cell r="A79" t="str">
            <v>06003</v>
          </cell>
          <cell r="B79" t="str">
            <v>003</v>
          </cell>
          <cell r="C79" t="str">
            <v>COMALA</v>
          </cell>
          <cell r="D79" t="str">
            <v>06</v>
          </cell>
          <cell r="E79" t="str">
            <v>Comala</v>
          </cell>
          <cell r="F79">
            <v>20888</v>
          </cell>
          <cell r="G79">
            <v>23902</v>
          </cell>
        </row>
        <row r="80">
          <cell r="A80" t="str">
            <v>06004</v>
          </cell>
          <cell r="B80" t="str">
            <v>004</v>
          </cell>
          <cell r="C80" t="str">
            <v>COQUIMATLÁN</v>
          </cell>
          <cell r="D80" t="str">
            <v>06</v>
          </cell>
          <cell r="E80" t="str">
            <v>Coquimatlán</v>
          </cell>
          <cell r="F80">
            <v>19385</v>
          </cell>
          <cell r="G80">
            <v>22167</v>
          </cell>
        </row>
        <row r="81">
          <cell r="A81" t="str">
            <v>06005</v>
          </cell>
          <cell r="B81" t="str">
            <v>005</v>
          </cell>
          <cell r="C81" t="str">
            <v>CUAUHTÉMOC</v>
          </cell>
          <cell r="D81" t="str">
            <v>06</v>
          </cell>
          <cell r="E81" t="str">
            <v>Cuauhtémoc</v>
          </cell>
          <cell r="F81">
            <v>27107</v>
          </cell>
          <cell r="G81">
            <v>32829</v>
          </cell>
        </row>
        <row r="82">
          <cell r="A82" t="str">
            <v>06006</v>
          </cell>
          <cell r="B82" t="str">
            <v>006</v>
          </cell>
          <cell r="C82" t="str">
            <v>IXTLAHUACÁN</v>
          </cell>
          <cell r="D82" t="str">
            <v>06</v>
          </cell>
          <cell r="E82" t="str">
            <v>Ixtlahuacán</v>
          </cell>
          <cell r="F82">
            <v>5300</v>
          </cell>
          <cell r="G82">
            <v>6078</v>
          </cell>
        </row>
        <row r="83">
          <cell r="A83" t="str">
            <v>06007</v>
          </cell>
          <cell r="B83" t="str">
            <v>007</v>
          </cell>
          <cell r="C83" t="str">
            <v>MANZANILLO</v>
          </cell>
          <cell r="D83" t="str">
            <v>06</v>
          </cell>
          <cell r="E83" t="str">
            <v>Manzanillo</v>
          </cell>
          <cell r="F83">
            <v>161420</v>
          </cell>
          <cell r="G83">
            <v>203306</v>
          </cell>
        </row>
        <row r="84">
          <cell r="A84" t="str">
            <v>06008</v>
          </cell>
          <cell r="B84" t="str">
            <v>008</v>
          </cell>
          <cell r="C84" t="str">
            <v>MINATITLÁN</v>
          </cell>
          <cell r="D84" t="str">
            <v>06</v>
          </cell>
          <cell r="E84" t="str">
            <v>Minatitlán</v>
          </cell>
          <cell r="F84">
            <v>8174</v>
          </cell>
          <cell r="G84">
            <v>9670</v>
          </cell>
        </row>
        <row r="85">
          <cell r="A85" t="str">
            <v>06009</v>
          </cell>
          <cell r="B85" t="str">
            <v>009</v>
          </cell>
          <cell r="C85" t="str">
            <v>TECOMÁN</v>
          </cell>
          <cell r="D85" t="str">
            <v>06</v>
          </cell>
          <cell r="E85" t="str">
            <v>Tecomán</v>
          </cell>
          <cell r="F85">
            <v>112726</v>
          </cell>
          <cell r="G85">
            <v>134631</v>
          </cell>
        </row>
        <row r="86">
          <cell r="A86" t="str">
            <v>06010</v>
          </cell>
          <cell r="B86" t="str">
            <v>010</v>
          </cell>
          <cell r="C86" t="str">
            <v>VILLA DE ÁLVAREZ</v>
          </cell>
          <cell r="D86" t="str">
            <v>06</v>
          </cell>
          <cell r="E86" t="str">
            <v>Villa de Álvarez</v>
          </cell>
          <cell r="F86">
            <v>119956</v>
          </cell>
          <cell r="G86">
            <v>151019</v>
          </cell>
        </row>
        <row r="87">
          <cell r="A87" t="str">
            <v>06999</v>
          </cell>
          <cell r="B87" t="str">
            <v>999</v>
          </cell>
          <cell r="C87" t="str">
            <v>NO ESPECIFICADO</v>
          </cell>
          <cell r="D87" t="str">
            <v>06</v>
          </cell>
        </row>
        <row r="88">
          <cell r="A88" t="str">
            <v>07001</v>
          </cell>
          <cell r="B88" t="str">
            <v>001</v>
          </cell>
          <cell r="C88" t="str">
            <v>ACACOYAGUA</v>
          </cell>
          <cell r="D88" t="str">
            <v>07</v>
          </cell>
          <cell r="E88" t="str">
            <v>Acacoyagua</v>
          </cell>
          <cell r="F88">
            <v>16814</v>
          </cell>
          <cell r="G88">
            <v>19856</v>
          </cell>
        </row>
        <row r="89">
          <cell r="A89" t="str">
            <v>07002</v>
          </cell>
          <cell r="B89" t="str">
            <v>002</v>
          </cell>
          <cell r="C89" t="str">
            <v>ACALA</v>
          </cell>
          <cell r="D89" t="str">
            <v>07</v>
          </cell>
          <cell r="E89" t="str">
            <v>Acala</v>
          </cell>
          <cell r="F89">
            <v>28947</v>
          </cell>
          <cell r="G89">
            <v>34494</v>
          </cell>
        </row>
        <row r="90">
          <cell r="A90" t="str">
            <v>07003</v>
          </cell>
          <cell r="B90" t="str">
            <v>003</v>
          </cell>
          <cell r="C90" t="str">
            <v>ACAPETAHUA</v>
          </cell>
          <cell r="D90" t="str">
            <v>07</v>
          </cell>
          <cell r="E90" t="str">
            <v>Acapetahua</v>
          </cell>
          <cell r="F90">
            <v>27580</v>
          </cell>
          <cell r="G90">
            <v>31069</v>
          </cell>
        </row>
        <row r="91">
          <cell r="A91" t="str">
            <v>07004</v>
          </cell>
          <cell r="B91" t="str">
            <v>004</v>
          </cell>
          <cell r="C91" t="str">
            <v>ALTAMIRANO</v>
          </cell>
          <cell r="D91" t="str">
            <v>07</v>
          </cell>
          <cell r="E91" t="str">
            <v>Altamirano</v>
          </cell>
          <cell r="F91">
            <v>29865</v>
          </cell>
          <cell r="G91">
            <v>35982</v>
          </cell>
        </row>
        <row r="92">
          <cell r="A92" t="str">
            <v>07005</v>
          </cell>
          <cell r="B92" t="str">
            <v>005</v>
          </cell>
          <cell r="C92" t="str">
            <v>AMATÁN</v>
          </cell>
          <cell r="D92" t="str">
            <v>07</v>
          </cell>
          <cell r="E92" t="str">
            <v>Amatán</v>
          </cell>
          <cell r="F92">
            <v>21275</v>
          </cell>
          <cell r="G92">
            <v>21836</v>
          </cell>
        </row>
        <row r="93">
          <cell r="A93" t="str">
            <v>07006</v>
          </cell>
          <cell r="B93" t="str">
            <v>006</v>
          </cell>
          <cell r="C93" t="str">
            <v>AMATENANGO DE LA FRONTERA</v>
          </cell>
          <cell r="D93" t="str">
            <v>07</v>
          </cell>
          <cell r="E93" t="str">
            <v>Amatenango de la Frontera</v>
          </cell>
          <cell r="F93">
            <v>29547</v>
          </cell>
          <cell r="G93">
            <v>33860</v>
          </cell>
        </row>
        <row r="94">
          <cell r="A94" t="str">
            <v>07007</v>
          </cell>
          <cell r="B94" t="str">
            <v>007</v>
          </cell>
          <cell r="C94" t="str">
            <v>AMATENANGO DEL VALLE</v>
          </cell>
          <cell r="D94" t="str">
            <v>07</v>
          </cell>
          <cell r="E94" t="str">
            <v>Amatenango del Valle</v>
          </cell>
          <cell r="F94">
            <v>8728</v>
          </cell>
          <cell r="G94">
            <v>10779</v>
          </cell>
        </row>
        <row r="95">
          <cell r="A95" t="str">
            <v>07008</v>
          </cell>
          <cell r="B95" t="str">
            <v>008</v>
          </cell>
          <cell r="C95" t="str">
            <v>ANGEL ALBINO CORZO</v>
          </cell>
          <cell r="D95" t="str">
            <v>07</v>
          </cell>
          <cell r="E95" t="str">
            <v>Angel Albino Corzo</v>
          </cell>
          <cell r="F95">
            <v>26628</v>
          </cell>
          <cell r="G95">
            <v>30925</v>
          </cell>
        </row>
        <row r="96">
          <cell r="A96" t="str">
            <v>07009</v>
          </cell>
          <cell r="B96" t="str">
            <v>009</v>
          </cell>
          <cell r="C96" t="str">
            <v>ARRIAGA</v>
          </cell>
          <cell r="D96" t="str">
            <v>07</v>
          </cell>
          <cell r="E96" t="str">
            <v>Arriaga</v>
          </cell>
          <cell r="F96">
            <v>40042</v>
          </cell>
          <cell r="G96">
            <v>44264</v>
          </cell>
        </row>
        <row r="97">
          <cell r="A97" t="str">
            <v>07010</v>
          </cell>
          <cell r="B97" t="str">
            <v>010</v>
          </cell>
          <cell r="C97" t="str">
            <v>BEJUCAL DE OCAMPO</v>
          </cell>
          <cell r="D97" t="str">
            <v>07</v>
          </cell>
          <cell r="E97" t="str">
            <v>Bejucal de Ocampo</v>
          </cell>
          <cell r="F97">
            <v>7623</v>
          </cell>
          <cell r="G97">
            <v>8324</v>
          </cell>
        </row>
        <row r="98">
          <cell r="A98" t="str">
            <v>07011</v>
          </cell>
          <cell r="B98" t="str">
            <v>011</v>
          </cell>
          <cell r="C98" t="str">
            <v>BELLA VISTA</v>
          </cell>
          <cell r="D98" t="str">
            <v>07</v>
          </cell>
          <cell r="E98" t="str">
            <v>Bella Vista</v>
          </cell>
          <cell r="F98">
            <v>19281</v>
          </cell>
          <cell r="G98">
            <v>22028</v>
          </cell>
        </row>
        <row r="99">
          <cell r="A99" t="str">
            <v>07012</v>
          </cell>
          <cell r="B99" t="str">
            <v>012</v>
          </cell>
          <cell r="C99" t="str">
            <v>BERRIOZÁBAL</v>
          </cell>
          <cell r="D99" t="str">
            <v>07</v>
          </cell>
          <cell r="E99" t="str">
            <v>Berriozábal</v>
          </cell>
          <cell r="F99">
            <v>43179</v>
          </cell>
          <cell r="G99">
            <v>56971</v>
          </cell>
        </row>
        <row r="100">
          <cell r="A100" t="str">
            <v>07013</v>
          </cell>
          <cell r="B100" t="str">
            <v>013</v>
          </cell>
          <cell r="C100" t="str">
            <v>BOCHIL</v>
          </cell>
          <cell r="D100" t="str">
            <v>07</v>
          </cell>
          <cell r="E100" t="str">
            <v>Bochil</v>
          </cell>
          <cell r="F100">
            <v>30642</v>
          </cell>
          <cell r="G100">
            <v>38101</v>
          </cell>
        </row>
        <row r="101">
          <cell r="A101" t="str">
            <v>07014</v>
          </cell>
          <cell r="B101" t="str">
            <v>014</v>
          </cell>
          <cell r="C101" t="str">
            <v>EL BOSQUE</v>
          </cell>
          <cell r="D101" t="str">
            <v>07</v>
          </cell>
          <cell r="E101" t="str">
            <v>El Bosque</v>
          </cell>
          <cell r="F101">
            <v>18559</v>
          </cell>
          <cell r="G101">
            <v>24374</v>
          </cell>
        </row>
        <row r="102">
          <cell r="A102" t="str">
            <v>07015</v>
          </cell>
          <cell r="B102" t="str">
            <v>015</v>
          </cell>
          <cell r="C102" t="str">
            <v>CACAHOATÁN</v>
          </cell>
          <cell r="D102" t="str">
            <v>07</v>
          </cell>
          <cell r="E102" t="str">
            <v>Cacahoatán</v>
          </cell>
          <cell r="F102">
            <v>43811</v>
          </cell>
          <cell r="G102">
            <v>50439</v>
          </cell>
        </row>
        <row r="103">
          <cell r="A103" t="str">
            <v>07016</v>
          </cell>
          <cell r="B103" t="str">
            <v>016</v>
          </cell>
          <cell r="C103" t="str">
            <v>CATAZAJÁ</v>
          </cell>
          <cell r="D103" t="str">
            <v>07</v>
          </cell>
          <cell r="E103" t="str">
            <v>Catazajá</v>
          </cell>
          <cell r="F103">
            <v>17140</v>
          </cell>
          <cell r="G103">
            <v>19006</v>
          </cell>
        </row>
        <row r="104">
          <cell r="A104" t="str">
            <v>07017</v>
          </cell>
          <cell r="B104" t="str">
            <v>017</v>
          </cell>
          <cell r="C104" t="str">
            <v>CINTALAPA</v>
          </cell>
          <cell r="D104" t="str">
            <v>07</v>
          </cell>
          <cell r="E104" t="str">
            <v>Cintalapa</v>
          </cell>
          <cell r="F104">
            <v>78114</v>
          </cell>
          <cell r="G104">
            <v>93518</v>
          </cell>
        </row>
        <row r="105">
          <cell r="A105" t="str">
            <v>07018</v>
          </cell>
          <cell r="B105" t="str">
            <v>018</v>
          </cell>
          <cell r="C105" t="str">
            <v>COAPILLA</v>
          </cell>
          <cell r="D105" t="str">
            <v>07</v>
          </cell>
          <cell r="E105" t="str">
            <v>Coapilla</v>
          </cell>
          <cell r="F105">
            <v>8444</v>
          </cell>
          <cell r="G105">
            <v>10035</v>
          </cell>
        </row>
        <row r="106">
          <cell r="A106" t="str">
            <v>07019</v>
          </cell>
          <cell r="B106" t="str">
            <v>019</v>
          </cell>
          <cell r="C106" t="str">
            <v>COMITÁN DE DOMÍNGUEZ</v>
          </cell>
          <cell r="D106" t="str">
            <v>07</v>
          </cell>
          <cell r="E106" t="str">
            <v>Comitán de Domínguez</v>
          </cell>
          <cell r="F106">
            <v>141013</v>
          </cell>
          <cell r="G106">
            <v>170498</v>
          </cell>
        </row>
        <row r="107">
          <cell r="A107" t="str">
            <v>07020</v>
          </cell>
          <cell r="B107" t="str">
            <v>020</v>
          </cell>
          <cell r="C107" t="str">
            <v>LA CONCORDIA</v>
          </cell>
          <cell r="D107" t="str">
            <v>07</v>
          </cell>
          <cell r="E107" t="str">
            <v>La Concordia</v>
          </cell>
          <cell r="F107">
            <v>44082</v>
          </cell>
          <cell r="G107">
            <v>50535</v>
          </cell>
        </row>
        <row r="108">
          <cell r="A108" t="str">
            <v>07021</v>
          </cell>
          <cell r="B108" t="str">
            <v>021</v>
          </cell>
          <cell r="C108" t="str">
            <v>COPAINALÁ</v>
          </cell>
          <cell r="D108" t="str">
            <v>07</v>
          </cell>
          <cell r="E108" t="str">
            <v>Copainalá</v>
          </cell>
          <cell r="F108">
            <v>21050</v>
          </cell>
          <cell r="G108">
            <v>24030</v>
          </cell>
        </row>
        <row r="109">
          <cell r="A109" t="str">
            <v>07022</v>
          </cell>
          <cell r="B109" t="str">
            <v>022</v>
          </cell>
          <cell r="C109" t="str">
            <v>CHALCHIHUITÁN</v>
          </cell>
          <cell r="D109" t="str">
            <v>07</v>
          </cell>
          <cell r="E109" t="str">
            <v>Chalchihuitán</v>
          </cell>
          <cell r="F109">
            <v>14027</v>
          </cell>
          <cell r="G109">
            <v>18016</v>
          </cell>
        </row>
        <row r="110">
          <cell r="A110" t="str">
            <v>07023</v>
          </cell>
          <cell r="B110" t="str">
            <v>023</v>
          </cell>
          <cell r="C110" t="str">
            <v>CHAMULA</v>
          </cell>
          <cell r="D110" t="str">
            <v>07</v>
          </cell>
          <cell r="E110" t="str">
            <v>Chamula</v>
          </cell>
          <cell r="F110">
            <v>76941</v>
          </cell>
          <cell r="G110">
            <v>95357</v>
          </cell>
        </row>
        <row r="111">
          <cell r="A111" t="str">
            <v>07024</v>
          </cell>
          <cell r="B111" t="str">
            <v>024</v>
          </cell>
          <cell r="C111" t="str">
            <v>CHANAL</v>
          </cell>
          <cell r="D111" t="str">
            <v>07</v>
          </cell>
          <cell r="E111" t="str">
            <v>Chanal</v>
          </cell>
          <cell r="F111">
            <v>10817</v>
          </cell>
          <cell r="G111">
            <v>13332</v>
          </cell>
        </row>
        <row r="112">
          <cell r="A112" t="str">
            <v>07025</v>
          </cell>
          <cell r="B112" t="str">
            <v>025</v>
          </cell>
          <cell r="C112" t="str">
            <v>CHAPULTENANGO</v>
          </cell>
          <cell r="D112" t="str">
            <v>07</v>
          </cell>
          <cell r="E112" t="str">
            <v>Chapultenango</v>
          </cell>
          <cell r="F112">
            <v>7332</v>
          </cell>
          <cell r="G112">
            <v>8248</v>
          </cell>
        </row>
        <row r="113">
          <cell r="A113" t="str">
            <v>07026</v>
          </cell>
          <cell r="B113" t="str">
            <v>026</v>
          </cell>
          <cell r="C113" t="str">
            <v>CHENALHÓ</v>
          </cell>
          <cell r="D113" t="str">
            <v>07</v>
          </cell>
          <cell r="E113" t="str">
            <v>Chenalhó</v>
          </cell>
          <cell r="F113">
            <v>36111</v>
          </cell>
          <cell r="G113">
            <v>43453</v>
          </cell>
        </row>
        <row r="114">
          <cell r="A114" t="str">
            <v>07027</v>
          </cell>
          <cell r="B114" t="str">
            <v>027</v>
          </cell>
          <cell r="C114" t="str">
            <v>CHIAPA DE CORZO</v>
          </cell>
          <cell r="D114" t="str">
            <v>07</v>
          </cell>
          <cell r="E114" t="str">
            <v>Chiapa de Corzo</v>
          </cell>
          <cell r="F114">
            <v>87603</v>
          </cell>
          <cell r="G114">
            <v>111223</v>
          </cell>
        </row>
        <row r="115">
          <cell r="A115" t="str">
            <v>07028</v>
          </cell>
          <cell r="B115" t="str">
            <v>028</v>
          </cell>
          <cell r="C115" t="str">
            <v>CHIAPILLA</v>
          </cell>
          <cell r="D115" t="str">
            <v>07</v>
          </cell>
          <cell r="E115" t="str">
            <v>Chiapilla</v>
          </cell>
          <cell r="F115">
            <v>5405</v>
          </cell>
          <cell r="G115">
            <v>6406</v>
          </cell>
        </row>
        <row r="116">
          <cell r="A116" t="str">
            <v>07029</v>
          </cell>
          <cell r="B116" t="str">
            <v>029</v>
          </cell>
          <cell r="C116" t="str">
            <v>CHICOASÉN</v>
          </cell>
          <cell r="D116" t="str">
            <v>07</v>
          </cell>
          <cell r="E116" t="str">
            <v>Chicoasén</v>
          </cell>
          <cell r="F116">
            <v>5018</v>
          </cell>
          <cell r="G116">
            <v>5605</v>
          </cell>
        </row>
        <row r="117">
          <cell r="A117" t="str">
            <v>07030</v>
          </cell>
          <cell r="B117" t="str">
            <v>030</v>
          </cell>
          <cell r="C117" t="str">
            <v>CHICOMUSELO</v>
          </cell>
          <cell r="D117" t="str">
            <v>07</v>
          </cell>
          <cell r="E117" t="str">
            <v>Chicomuselo</v>
          </cell>
          <cell r="F117">
            <v>31515</v>
          </cell>
          <cell r="G117">
            <v>38122</v>
          </cell>
        </row>
        <row r="118">
          <cell r="A118" t="str">
            <v>07031</v>
          </cell>
          <cell r="B118" t="str">
            <v>031</v>
          </cell>
          <cell r="C118" t="str">
            <v>CHILÓN</v>
          </cell>
          <cell r="D118" t="str">
            <v>07</v>
          </cell>
          <cell r="E118" t="str">
            <v>Chilón</v>
          </cell>
          <cell r="F118">
            <v>111554</v>
          </cell>
          <cell r="G118">
            <v>140023</v>
          </cell>
        </row>
        <row r="119">
          <cell r="A119" t="str">
            <v>07032</v>
          </cell>
          <cell r="B119" t="str">
            <v>032</v>
          </cell>
          <cell r="C119" t="str">
            <v>ESCUINTLA</v>
          </cell>
          <cell r="D119" t="str">
            <v>07</v>
          </cell>
          <cell r="E119" t="str">
            <v>Escuintla</v>
          </cell>
          <cell r="F119">
            <v>30068</v>
          </cell>
          <cell r="G119">
            <v>34628</v>
          </cell>
        </row>
        <row r="120">
          <cell r="A120" t="str">
            <v>07033</v>
          </cell>
          <cell r="B120" t="str">
            <v>033</v>
          </cell>
          <cell r="C120" t="str">
            <v>FRANCISCO LEÓN</v>
          </cell>
          <cell r="D120" t="str">
            <v>07</v>
          </cell>
          <cell r="E120" t="str">
            <v>Francisco León</v>
          </cell>
          <cell r="F120">
            <v>7000</v>
          </cell>
          <cell r="G120">
            <v>8278</v>
          </cell>
        </row>
        <row r="121">
          <cell r="A121" t="str">
            <v>07034</v>
          </cell>
          <cell r="B121" t="str">
            <v>034</v>
          </cell>
          <cell r="C121" t="str">
            <v>FRONTERA COMALAPA</v>
          </cell>
          <cell r="D121" t="str">
            <v>07</v>
          </cell>
          <cell r="E121" t="str">
            <v>Frontera Comalapa</v>
          </cell>
          <cell r="F121">
            <v>67012</v>
          </cell>
          <cell r="G121">
            <v>80805</v>
          </cell>
        </row>
        <row r="122">
          <cell r="A122" t="str">
            <v>07035</v>
          </cell>
          <cell r="B122" t="str">
            <v>035</v>
          </cell>
          <cell r="C122" t="str">
            <v>FRONTERA HIDALGO</v>
          </cell>
          <cell r="D122" t="str">
            <v>07</v>
          </cell>
          <cell r="E122" t="str">
            <v>Frontera Hidalgo</v>
          </cell>
          <cell r="F122">
            <v>12665</v>
          </cell>
          <cell r="G122">
            <v>15741</v>
          </cell>
        </row>
        <row r="123">
          <cell r="A123" t="str">
            <v>07036</v>
          </cell>
          <cell r="B123" t="str">
            <v>036</v>
          </cell>
          <cell r="C123" t="str">
            <v>LA GRANDEZA</v>
          </cell>
          <cell r="D123" t="str">
            <v>07</v>
          </cell>
          <cell r="E123" t="str">
            <v>La Grandeza</v>
          </cell>
          <cell r="F123">
            <v>7272</v>
          </cell>
          <cell r="G123">
            <v>7882</v>
          </cell>
        </row>
        <row r="124">
          <cell r="A124" t="str">
            <v>07037</v>
          </cell>
          <cell r="B124" t="str">
            <v>037</v>
          </cell>
          <cell r="C124" t="str">
            <v>HUEHUETÁN</v>
          </cell>
          <cell r="D124" t="str">
            <v>07</v>
          </cell>
          <cell r="E124" t="str">
            <v>Huehuetán</v>
          </cell>
          <cell r="F124">
            <v>33444</v>
          </cell>
          <cell r="G124">
            <v>38185</v>
          </cell>
        </row>
        <row r="125">
          <cell r="A125" t="str">
            <v>07038</v>
          </cell>
          <cell r="B125" t="str">
            <v>038</v>
          </cell>
          <cell r="C125" t="str">
            <v>HUIXTÁN</v>
          </cell>
          <cell r="D125" t="str">
            <v>07</v>
          </cell>
          <cell r="E125" t="str">
            <v>Huixtán</v>
          </cell>
          <cell r="F125">
            <v>21507</v>
          </cell>
          <cell r="G125">
            <v>25616</v>
          </cell>
        </row>
        <row r="126">
          <cell r="A126" t="str">
            <v>07039</v>
          </cell>
          <cell r="B126" t="str">
            <v>039</v>
          </cell>
          <cell r="C126" t="str">
            <v>HUITIUPÁN</v>
          </cell>
          <cell r="D126" t="str">
            <v>07</v>
          </cell>
          <cell r="E126" t="str">
            <v>Huitiupán</v>
          </cell>
          <cell r="F126">
            <v>22536</v>
          </cell>
          <cell r="G126">
            <v>25161</v>
          </cell>
        </row>
        <row r="127">
          <cell r="A127" t="str">
            <v>07040</v>
          </cell>
          <cell r="B127" t="str">
            <v>040</v>
          </cell>
          <cell r="C127" t="str">
            <v>HUIXTLA</v>
          </cell>
          <cell r="D127" t="str">
            <v>07</v>
          </cell>
          <cell r="E127" t="str">
            <v>Huixtla</v>
          </cell>
          <cell r="F127">
            <v>51359</v>
          </cell>
          <cell r="G127">
            <v>59209</v>
          </cell>
        </row>
        <row r="128">
          <cell r="A128" t="str">
            <v>07041</v>
          </cell>
          <cell r="B128" t="str">
            <v>041</v>
          </cell>
          <cell r="C128" t="str">
            <v>LA INDEPENDENCIA</v>
          </cell>
          <cell r="D128" t="str">
            <v>07</v>
          </cell>
          <cell r="E128" t="str">
            <v>La Independencia</v>
          </cell>
          <cell r="F128">
            <v>41266</v>
          </cell>
          <cell r="G128">
            <v>49602</v>
          </cell>
        </row>
        <row r="129">
          <cell r="A129" t="str">
            <v>07042</v>
          </cell>
          <cell r="B129" t="str">
            <v>042</v>
          </cell>
          <cell r="C129" t="str">
            <v>IXHUATÁN</v>
          </cell>
          <cell r="D129" t="str">
            <v>07</v>
          </cell>
          <cell r="E129" t="str">
            <v>Ixhuatán</v>
          </cell>
          <cell r="F129">
            <v>10239</v>
          </cell>
          <cell r="G129">
            <v>12317</v>
          </cell>
        </row>
        <row r="130">
          <cell r="A130" t="str">
            <v>07043</v>
          </cell>
          <cell r="B130" t="str">
            <v>043</v>
          </cell>
          <cell r="C130" t="str">
            <v>IXTACOMITÁN</v>
          </cell>
          <cell r="D130" t="str">
            <v>07</v>
          </cell>
          <cell r="E130" t="str">
            <v>Ixtacomitán</v>
          </cell>
          <cell r="F130">
            <v>10176</v>
          </cell>
          <cell r="G130">
            <v>11777</v>
          </cell>
        </row>
        <row r="131">
          <cell r="A131" t="str">
            <v>07044</v>
          </cell>
          <cell r="B131" t="str">
            <v>044</v>
          </cell>
          <cell r="C131" t="str">
            <v>IXTAPA</v>
          </cell>
          <cell r="D131" t="str">
            <v>07</v>
          </cell>
          <cell r="E131" t="str">
            <v>Ixtapa</v>
          </cell>
          <cell r="F131">
            <v>24517</v>
          </cell>
          <cell r="G131">
            <v>29778</v>
          </cell>
        </row>
        <row r="132">
          <cell r="A132" t="str">
            <v>07045</v>
          </cell>
          <cell r="B132" t="str">
            <v>045</v>
          </cell>
          <cell r="C132" t="str">
            <v>IXTAPANGAJOYA</v>
          </cell>
          <cell r="D132" t="str">
            <v>07</v>
          </cell>
          <cell r="E132" t="str">
            <v>Ixtapangajoya</v>
          </cell>
          <cell r="F132">
            <v>5478</v>
          </cell>
          <cell r="G132">
            <v>5988</v>
          </cell>
        </row>
        <row r="133">
          <cell r="A133" t="str">
            <v>07046</v>
          </cell>
          <cell r="B133" t="str">
            <v>046</v>
          </cell>
          <cell r="C133" t="str">
            <v>JIQUIPILAS</v>
          </cell>
          <cell r="D133" t="str">
            <v>07</v>
          </cell>
          <cell r="E133" t="str">
            <v>Jiquipilas</v>
          </cell>
          <cell r="F133">
            <v>37818</v>
          </cell>
          <cell r="G133">
            <v>43292</v>
          </cell>
        </row>
        <row r="134">
          <cell r="A134" t="str">
            <v>07047</v>
          </cell>
          <cell r="B134" t="str">
            <v>047</v>
          </cell>
          <cell r="C134" t="str">
            <v>JITOTOL</v>
          </cell>
          <cell r="D134" t="str">
            <v>07</v>
          </cell>
          <cell r="E134" t="str">
            <v>Jitotol</v>
          </cell>
          <cell r="F134">
            <v>18683</v>
          </cell>
          <cell r="G134">
            <v>22619</v>
          </cell>
        </row>
        <row r="135">
          <cell r="A135" t="str">
            <v>07048</v>
          </cell>
          <cell r="B135" t="str">
            <v>048</v>
          </cell>
          <cell r="C135" t="str">
            <v>JUÁREZ</v>
          </cell>
          <cell r="D135" t="str">
            <v>07</v>
          </cell>
          <cell r="E135" t="str">
            <v>Juárez</v>
          </cell>
          <cell r="F135">
            <v>21084</v>
          </cell>
          <cell r="G135">
            <v>23527</v>
          </cell>
        </row>
        <row r="136">
          <cell r="A136" t="str">
            <v>07049</v>
          </cell>
          <cell r="B136" t="str">
            <v>049</v>
          </cell>
          <cell r="C136" t="str">
            <v>LARRÁINZAR</v>
          </cell>
          <cell r="D136" t="str">
            <v>07</v>
          </cell>
          <cell r="E136" t="str">
            <v>Larráinzar</v>
          </cell>
          <cell r="F136">
            <v>20349</v>
          </cell>
          <cell r="G136">
            <v>25725</v>
          </cell>
        </row>
        <row r="137">
          <cell r="A137" t="str">
            <v>07050</v>
          </cell>
          <cell r="B137" t="str">
            <v>050</v>
          </cell>
          <cell r="C137" t="str">
            <v>LA LIBERTAD</v>
          </cell>
          <cell r="D137" t="str">
            <v>07</v>
          </cell>
          <cell r="E137" t="str">
            <v>La Libertad</v>
          </cell>
          <cell r="F137">
            <v>4974</v>
          </cell>
          <cell r="G137">
            <v>5424</v>
          </cell>
        </row>
        <row r="138">
          <cell r="A138" t="str">
            <v>07051</v>
          </cell>
          <cell r="B138" t="str">
            <v>051</v>
          </cell>
          <cell r="C138" t="str">
            <v>MAPASTEPEC</v>
          </cell>
          <cell r="D138" t="str">
            <v>07</v>
          </cell>
          <cell r="E138" t="str">
            <v>Mapastepec</v>
          </cell>
          <cell r="F138">
            <v>43913</v>
          </cell>
          <cell r="G138">
            <v>51875</v>
          </cell>
        </row>
        <row r="139">
          <cell r="A139" t="str">
            <v>07052</v>
          </cell>
          <cell r="B139" t="str">
            <v>052</v>
          </cell>
          <cell r="C139" t="str">
            <v>LAS MARGARITAS</v>
          </cell>
          <cell r="D139" t="str">
            <v>07</v>
          </cell>
          <cell r="E139" t="str">
            <v>Las Margaritas</v>
          </cell>
          <cell r="F139">
            <v>111484</v>
          </cell>
          <cell r="G139">
            <v>134759</v>
          </cell>
        </row>
        <row r="140">
          <cell r="A140" t="str">
            <v>07053</v>
          </cell>
          <cell r="B140" t="str">
            <v>053</v>
          </cell>
          <cell r="C140" t="str">
            <v>MAZAPA DE MADERO</v>
          </cell>
          <cell r="D140" t="str">
            <v>07</v>
          </cell>
          <cell r="E140" t="str">
            <v>Mazapa de Madero</v>
          </cell>
          <cell r="F140">
            <v>7793</v>
          </cell>
          <cell r="G140">
            <v>8552</v>
          </cell>
        </row>
        <row r="141">
          <cell r="A141" t="str">
            <v>07054</v>
          </cell>
          <cell r="B141" t="str">
            <v>054</v>
          </cell>
          <cell r="C141" t="str">
            <v>MAZATÁN</v>
          </cell>
          <cell r="D141" t="str">
            <v>07</v>
          </cell>
          <cell r="E141" t="str">
            <v>Mazatán</v>
          </cell>
          <cell r="F141">
            <v>26573</v>
          </cell>
          <cell r="G141">
            <v>31856</v>
          </cell>
        </row>
        <row r="142">
          <cell r="A142" t="str">
            <v>07055</v>
          </cell>
          <cell r="B142" t="str">
            <v>055</v>
          </cell>
          <cell r="C142" t="str">
            <v>METAPA</v>
          </cell>
          <cell r="D142" t="str">
            <v>07</v>
          </cell>
          <cell r="E142" t="str">
            <v>Metapa</v>
          </cell>
          <cell r="F142">
            <v>5033</v>
          </cell>
          <cell r="G142">
            <v>6191</v>
          </cell>
        </row>
        <row r="143">
          <cell r="A143" t="str">
            <v>07056</v>
          </cell>
          <cell r="B143" t="str">
            <v>056</v>
          </cell>
          <cell r="C143" t="str">
            <v>MITONTIC</v>
          </cell>
          <cell r="D143" t="str">
            <v>07</v>
          </cell>
          <cell r="E143" t="str">
            <v>Mitontic</v>
          </cell>
          <cell r="F143">
            <v>11157</v>
          </cell>
          <cell r="G143">
            <v>13286</v>
          </cell>
        </row>
        <row r="144">
          <cell r="A144" t="str">
            <v>07057</v>
          </cell>
          <cell r="B144" t="str">
            <v>057</v>
          </cell>
          <cell r="C144" t="str">
            <v>MOTOZINTLA</v>
          </cell>
          <cell r="D144" t="str">
            <v>07</v>
          </cell>
          <cell r="E144" t="str">
            <v>Motozintla</v>
          </cell>
          <cell r="F144">
            <v>69119</v>
          </cell>
          <cell r="G144">
            <v>79732</v>
          </cell>
        </row>
        <row r="145">
          <cell r="A145" t="str">
            <v>07058</v>
          </cell>
          <cell r="B145" t="str">
            <v>058</v>
          </cell>
          <cell r="C145" t="str">
            <v>NICOLÁS RUÍZ</v>
          </cell>
          <cell r="D145" t="str">
            <v>07</v>
          </cell>
          <cell r="E145" t="str">
            <v>Nicolás Ruíz</v>
          </cell>
          <cell r="F145">
            <v>4317</v>
          </cell>
          <cell r="G145">
            <v>4726</v>
          </cell>
        </row>
        <row r="146">
          <cell r="A146" t="str">
            <v>07059</v>
          </cell>
          <cell r="B146" t="str">
            <v>059</v>
          </cell>
          <cell r="C146" t="str">
            <v>OCOSINGO</v>
          </cell>
          <cell r="D146" t="str">
            <v>07</v>
          </cell>
          <cell r="E146" t="str">
            <v>Ocosingo</v>
          </cell>
          <cell r="F146">
            <v>198877</v>
          </cell>
          <cell r="G146">
            <v>239322</v>
          </cell>
        </row>
        <row r="147">
          <cell r="A147" t="str">
            <v>07060</v>
          </cell>
          <cell r="B147" t="str">
            <v>060</v>
          </cell>
          <cell r="C147" t="str">
            <v>OCOTEPEC</v>
          </cell>
          <cell r="D147" t="str">
            <v>07</v>
          </cell>
          <cell r="E147" t="str">
            <v>Ocotepec</v>
          </cell>
          <cell r="F147">
            <v>11878</v>
          </cell>
          <cell r="G147">
            <v>13773</v>
          </cell>
        </row>
        <row r="148">
          <cell r="A148" t="str">
            <v>07061</v>
          </cell>
          <cell r="B148" t="str">
            <v>061</v>
          </cell>
          <cell r="C148" t="str">
            <v>OCOZOCOAUTLA DE ESPINOSA</v>
          </cell>
          <cell r="D148" t="str">
            <v>07</v>
          </cell>
          <cell r="E148" t="str">
            <v>Ocozocoautla de Espinosa</v>
          </cell>
          <cell r="F148">
            <v>82059</v>
          </cell>
          <cell r="G148">
            <v>100318</v>
          </cell>
        </row>
        <row r="149">
          <cell r="A149" t="str">
            <v>07062</v>
          </cell>
          <cell r="B149" t="str">
            <v>062</v>
          </cell>
          <cell r="C149" t="str">
            <v>OSTUACÁN</v>
          </cell>
          <cell r="D149" t="str">
            <v>07</v>
          </cell>
          <cell r="E149" t="str">
            <v>Ostuacán</v>
          </cell>
          <cell r="F149">
            <v>17067</v>
          </cell>
          <cell r="G149">
            <v>19969</v>
          </cell>
        </row>
        <row r="150">
          <cell r="A150" t="str">
            <v>07063</v>
          </cell>
          <cell r="B150" t="str">
            <v>063</v>
          </cell>
          <cell r="C150" t="str">
            <v>OSUMACINTA</v>
          </cell>
          <cell r="D150" t="str">
            <v>07</v>
          </cell>
          <cell r="E150" t="str">
            <v>Osumacinta</v>
          </cell>
          <cell r="F150">
            <v>3792</v>
          </cell>
          <cell r="G150">
            <v>4110</v>
          </cell>
        </row>
        <row r="151">
          <cell r="A151" t="str">
            <v>07064</v>
          </cell>
          <cell r="B151" t="str">
            <v>064</v>
          </cell>
          <cell r="C151" t="str">
            <v>OXCHUC</v>
          </cell>
          <cell r="D151" t="str">
            <v>07</v>
          </cell>
          <cell r="E151" t="str">
            <v>Oxchuc</v>
          </cell>
          <cell r="F151">
            <v>43350</v>
          </cell>
          <cell r="G151">
            <v>51731</v>
          </cell>
        </row>
        <row r="152">
          <cell r="A152" t="str">
            <v>07065</v>
          </cell>
          <cell r="B152" t="str">
            <v>065</v>
          </cell>
          <cell r="C152" t="str">
            <v>PALENQUE</v>
          </cell>
          <cell r="D152" t="str">
            <v>07</v>
          </cell>
          <cell r="E152" t="str">
            <v>Palenque</v>
          </cell>
          <cell r="F152">
            <v>110918</v>
          </cell>
          <cell r="G152">
            <v>131491</v>
          </cell>
        </row>
        <row r="153">
          <cell r="A153" t="str">
            <v>07066</v>
          </cell>
          <cell r="B153" t="str">
            <v>066</v>
          </cell>
          <cell r="C153" t="str">
            <v>PANTELHÓ</v>
          </cell>
          <cell r="D153" t="str">
            <v>07</v>
          </cell>
          <cell r="E153" t="str">
            <v>Pantelhó</v>
          </cell>
          <cell r="F153">
            <v>20589</v>
          </cell>
          <cell r="G153">
            <v>24107</v>
          </cell>
        </row>
        <row r="154">
          <cell r="A154" t="str">
            <v>07067</v>
          </cell>
          <cell r="B154" t="str">
            <v>067</v>
          </cell>
          <cell r="C154" t="str">
            <v>PANTEPEC</v>
          </cell>
          <cell r="D154" t="str">
            <v>07</v>
          </cell>
          <cell r="E154" t="str">
            <v>Pantepec</v>
          </cell>
          <cell r="F154">
            <v>10870</v>
          </cell>
          <cell r="G154">
            <v>13370</v>
          </cell>
        </row>
        <row r="155">
          <cell r="A155" t="str">
            <v>07068</v>
          </cell>
          <cell r="B155" t="str">
            <v>068</v>
          </cell>
          <cell r="C155" t="str">
            <v>PICHUCALCO</v>
          </cell>
          <cell r="D155" t="str">
            <v>07</v>
          </cell>
          <cell r="E155" t="str">
            <v>Pichucalco</v>
          </cell>
          <cell r="F155">
            <v>29813</v>
          </cell>
          <cell r="G155">
            <v>34340</v>
          </cell>
        </row>
        <row r="156">
          <cell r="A156" t="str">
            <v>07069</v>
          </cell>
          <cell r="B156" t="str">
            <v>069</v>
          </cell>
          <cell r="C156" t="str">
            <v>PIJIJIAPAN</v>
          </cell>
          <cell r="D156" t="str">
            <v>07</v>
          </cell>
          <cell r="E156" t="str">
            <v>Pijijiapan</v>
          </cell>
          <cell r="F156">
            <v>50079</v>
          </cell>
          <cell r="G156">
            <v>58167</v>
          </cell>
        </row>
        <row r="157">
          <cell r="A157" t="str">
            <v>07070</v>
          </cell>
          <cell r="B157" t="str">
            <v>070</v>
          </cell>
          <cell r="C157" t="str">
            <v>EL PORVENIR</v>
          </cell>
          <cell r="D157" t="str">
            <v>07</v>
          </cell>
          <cell r="E157" t="str">
            <v>El Porvenir</v>
          </cell>
          <cell r="F157">
            <v>13201</v>
          </cell>
          <cell r="G157">
            <v>15501</v>
          </cell>
        </row>
        <row r="158">
          <cell r="A158" t="str">
            <v>07071</v>
          </cell>
          <cell r="B158" t="str">
            <v>071</v>
          </cell>
          <cell r="C158" t="str">
            <v>VILLA COMALTITLÁN</v>
          </cell>
          <cell r="D158" t="str">
            <v>07</v>
          </cell>
          <cell r="E158" t="str">
            <v>Villa Comaltitlán</v>
          </cell>
          <cell r="F158">
            <v>27899</v>
          </cell>
          <cell r="G158">
            <v>31522</v>
          </cell>
        </row>
        <row r="159">
          <cell r="A159" t="str">
            <v>07072</v>
          </cell>
          <cell r="B159" t="str">
            <v>072</v>
          </cell>
          <cell r="C159" t="str">
            <v>PUEBLO NUEVO SOLISTAHUACÁN</v>
          </cell>
          <cell r="D159" t="str">
            <v>07</v>
          </cell>
          <cell r="E159" t="str">
            <v>Pueblo Nuevo Solistahuacán</v>
          </cell>
          <cell r="F159">
            <v>31075</v>
          </cell>
          <cell r="G159">
            <v>35144</v>
          </cell>
        </row>
        <row r="160">
          <cell r="A160" t="str">
            <v>07073</v>
          </cell>
          <cell r="B160" t="str">
            <v>073</v>
          </cell>
          <cell r="C160" t="str">
            <v>RAYÓN</v>
          </cell>
          <cell r="D160" t="str">
            <v>07</v>
          </cell>
          <cell r="E160" t="str">
            <v>Rayón</v>
          </cell>
          <cell r="F160">
            <v>9002</v>
          </cell>
          <cell r="G160">
            <v>10564</v>
          </cell>
        </row>
        <row r="161">
          <cell r="A161" t="str">
            <v>07074</v>
          </cell>
          <cell r="B161" t="str">
            <v>074</v>
          </cell>
          <cell r="C161" t="str">
            <v>REFORMA</v>
          </cell>
          <cell r="D161" t="str">
            <v>07</v>
          </cell>
          <cell r="E161" t="str">
            <v>Reforma</v>
          </cell>
          <cell r="F161">
            <v>40711</v>
          </cell>
          <cell r="G161">
            <v>49480</v>
          </cell>
        </row>
        <row r="162">
          <cell r="A162" t="str">
            <v>07075</v>
          </cell>
          <cell r="B162" t="str">
            <v>075</v>
          </cell>
          <cell r="C162" t="str">
            <v>LAS ROSAS</v>
          </cell>
          <cell r="D162" t="str">
            <v>07</v>
          </cell>
          <cell r="E162" t="str">
            <v>Las Rosas</v>
          </cell>
          <cell r="F162">
            <v>25530</v>
          </cell>
          <cell r="G162">
            <v>30874</v>
          </cell>
        </row>
        <row r="163">
          <cell r="A163" t="str">
            <v>07076</v>
          </cell>
          <cell r="B163" t="str">
            <v>076</v>
          </cell>
          <cell r="C163" t="str">
            <v>SABANILLA</v>
          </cell>
          <cell r="D163" t="str">
            <v>07</v>
          </cell>
          <cell r="E163" t="str">
            <v>Sabanilla</v>
          </cell>
          <cell r="F163">
            <v>25187</v>
          </cell>
          <cell r="G163">
            <v>29348</v>
          </cell>
        </row>
        <row r="164">
          <cell r="A164" t="str">
            <v>07077</v>
          </cell>
          <cell r="B164" t="str">
            <v>077</v>
          </cell>
          <cell r="C164" t="str">
            <v>SALTO DE AGUA</v>
          </cell>
          <cell r="D164" t="str">
            <v>07</v>
          </cell>
          <cell r="E164" t="str">
            <v>Salto de Agua</v>
          </cell>
          <cell r="F164">
            <v>57253</v>
          </cell>
          <cell r="G164">
            <v>68779</v>
          </cell>
        </row>
        <row r="165">
          <cell r="A165" t="str">
            <v>07078</v>
          </cell>
          <cell r="B165" t="str">
            <v>078</v>
          </cell>
          <cell r="C165" t="str">
            <v>SAN CRISTÓBAL DE LAS CASAS</v>
          </cell>
          <cell r="D165" t="str">
            <v>07</v>
          </cell>
          <cell r="E165" t="str">
            <v>San Cristóbal de las Casas</v>
          </cell>
          <cell r="F165">
            <v>185917</v>
          </cell>
          <cell r="G165">
            <v>231345</v>
          </cell>
        </row>
        <row r="166">
          <cell r="A166" t="str">
            <v>07079</v>
          </cell>
          <cell r="B166" t="str">
            <v>079</v>
          </cell>
          <cell r="C166" t="str">
            <v>SAN FERNANDO</v>
          </cell>
          <cell r="D166" t="str">
            <v>07</v>
          </cell>
          <cell r="E166" t="str">
            <v>San Fernando</v>
          </cell>
          <cell r="F166">
            <v>33060</v>
          </cell>
          <cell r="G166">
            <v>42939</v>
          </cell>
        </row>
        <row r="167">
          <cell r="A167" t="str">
            <v>07080</v>
          </cell>
          <cell r="B167" t="str">
            <v>080</v>
          </cell>
          <cell r="C167" t="str">
            <v>SILTEPEC</v>
          </cell>
          <cell r="D167" t="str">
            <v>07</v>
          </cell>
          <cell r="E167" t="str">
            <v>Siltepec</v>
          </cell>
          <cell r="F167">
            <v>38143</v>
          </cell>
          <cell r="G167">
            <v>39536</v>
          </cell>
        </row>
        <row r="168">
          <cell r="A168" t="str">
            <v>07081</v>
          </cell>
          <cell r="B168" t="str">
            <v>081</v>
          </cell>
          <cell r="C168" t="str">
            <v>SIMOJOVEL</v>
          </cell>
          <cell r="D168" t="str">
            <v>07</v>
          </cell>
          <cell r="E168" t="str">
            <v>Simojovel</v>
          </cell>
          <cell r="F168">
            <v>40297</v>
          </cell>
          <cell r="G168">
            <v>48046</v>
          </cell>
        </row>
        <row r="169">
          <cell r="A169" t="str">
            <v>07082</v>
          </cell>
          <cell r="B169" t="str">
            <v>082</v>
          </cell>
          <cell r="C169" t="str">
            <v>SITALÁ</v>
          </cell>
          <cell r="D169" t="str">
            <v>07</v>
          </cell>
          <cell r="E169" t="str">
            <v>Sitalá</v>
          </cell>
          <cell r="F169">
            <v>12269</v>
          </cell>
          <cell r="G169">
            <v>15524</v>
          </cell>
        </row>
        <row r="170">
          <cell r="A170" t="str">
            <v>07083</v>
          </cell>
          <cell r="B170" t="str">
            <v>083</v>
          </cell>
          <cell r="C170" t="str">
            <v>SOCOLTENANGO</v>
          </cell>
          <cell r="D170" t="str">
            <v>07</v>
          </cell>
          <cell r="E170" t="str">
            <v>Socoltenango</v>
          </cell>
          <cell r="F170">
            <v>17125</v>
          </cell>
          <cell r="G170">
            <v>20161</v>
          </cell>
        </row>
        <row r="171">
          <cell r="A171" t="str">
            <v>07084</v>
          </cell>
          <cell r="B171" t="str">
            <v>084</v>
          </cell>
          <cell r="C171" t="str">
            <v>SOLOSUCHIAPA</v>
          </cell>
          <cell r="D171" t="str">
            <v>07</v>
          </cell>
          <cell r="E171" t="str">
            <v>Solosuchiapa</v>
          </cell>
          <cell r="F171">
            <v>8065</v>
          </cell>
          <cell r="G171">
            <v>8812</v>
          </cell>
        </row>
        <row r="172">
          <cell r="A172" t="str">
            <v>07085</v>
          </cell>
          <cell r="B172" t="str">
            <v>085</v>
          </cell>
          <cell r="C172" t="str">
            <v>SOYALÓ</v>
          </cell>
          <cell r="D172" t="str">
            <v>07</v>
          </cell>
          <cell r="E172" t="str">
            <v>Soyaló</v>
          </cell>
          <cell r="F172">
            <v>9740</v>
          </cell>
          <cell r="G172">
            <v>11749</v>
          </cell>
        </row>
        <row r="173">
          <cell r="A173" t="str">
            <v>07086</v>
          </cell>
          <cell r="B173" t="str">
            <v>086</v>
          </cell>
          <cell r="C173" t="str">
            <v>SUCHIAPA</v>
          </cell>
          <cell r="D173" t="str">
            <v>07</v>
          </cell>
          <cell r="E173" t="str">
            <v>Suchiapa</v>
          </cell>
          <cell r="F173">
            <v>21045</v>
          </cell>
          <cell r="G173">
            <v>26510</v>
          </cell>
        </row>
        <row r="174">
          <cell r="A174" t="str">
            <v>07087</v>
          </cell>
          <cell r="B174" t="str">
            <v>087</v>
          </cell>
          <cell r="C174" t="str">
            <v>SUCHIATE</v>
          </cell>
          <cell r="D174" t="str">
            <v>07</v>
          </cell>
          <cell r="E174" t="str">
            <v>Suchiate</v>
          </cell>
          <cell r="F174">
            <v>35056</v>
          </cell>
          <cell r="G174">
            <v>42201</v>
          </cell>
        </row>
        <row r="175">
          <cell r="A175" t="str">
            <v>07088</v>
          </cell>
          <cell r="B175" t="str">
            <v>088</v>
          </cell>
          <cell r="C175" t="str">
            <v>SUNUAPA</v>
          </cell>
          <cell r="D175" t="str">
            <v>07</v>
          </cell>
          <cell r="E175" t="str">
            <v>Sunuapa</v>
          </cell>
          <cell r="F175">
            <v>2235</v>
          </cell>
          <cell r="G175">
            <v>2601</v>
          </cell>
        </row>
        <row r="176">
          <cell r="A176" t="str">
            <v>07089</v>
          </cell>
          <cell r="B176" t="str">
            <v>089</v>
          </cell>
          <cell r="C176" t="str">
            <v>TAPACHULA</v>
          </cell>
          <cell r="D176" t="str">
            <v>07</v>
          </cell>
          <cell r="E176" t="str">
            <v>Tapachula</v>
          </cell>
          <cell r="F176">
            <v>320451</v>
          </cell>
          <cell r="G176">
            <v>384312</v>
          </cell>
        </row>
        <row r="177">
          <cell r="A177" t="str">
            <v>07090</v>
          </cell>
          <cell r="B177" t="str">
            <v>090</v>
          </cell>
          <cell r="C177" t="str">
            <v>TAPALAPA</v>
          </cell>
          <cell r="D177" t="str">
            <v>07</v>
          </cell>
          <cell r="E177" t="str">
            <v>Tapalapa</v>
          </cell>
          <cell r="F177">
            <v>4121</v>
          </cell>
          <cell r="G177">
            <v>4346</v>
          </cell>
        </row>
        <row r="178">
          <cell r="A178" t="str">
            <v>07091</v>
          </cell>
          <cell r="B178" t="str">
            <v>091</v>
          </cell>
          <cell r="C178" t="str">
            <v>TAPILULA</v>
          </cell>
          <cell r="D178" t="str">
            <v>07</v>
          </cell>
          <cell r="E178" t="str">
            <v>Tapilula</v>
          </cell>
          <cell r="F178">
            <v>12170</v>
          </cell>
          <cell r="G178">
            <v>14197</v>
          </cell>
        </row>
        <row r="179">
          <cell r="A179" t="str">
            <v>07092</v>
          </cell>
          <cell r="B179" t="str">
            <v>092</v>
          </cell>
          <cell r="C179" t="str">
            <v>TECPATÁN</v>
          </cell>
          <cell r="D179" t="str">
            <v>07</v>
          </cell>
          <cell r="E179" t="str">
            <v>Tecpatán</v>
          </cell>
          <cell r="F179">
            <v>41045</v>
          </cell>
          <cell r="G179">
            <v>45447</v>
          </cell>
        </row>
        <row r="180">
          <cell r="A180" t="str">
            <v>07093</v>
          </cell>
          <cell r="B180" t="str">
            <v>093</v>
          </cell>
          <cell r="C180" t="str">
            <v>TENEJAPA</v>
          </cell>
          <cell r="D180" t="str">
            <v>07</v>
          </cell>
          <cell r="E180" t="str">
            <v>Tenejapa</v>
          </cell>
          <cell r="F180">
            <v>40268</v>
          </cell>
          <cell r="G180">
            <v>47721</v>
          </cell>
        </row>
        <row r="181">
          <cell r="A181" t="str">
            <v>07094</v>
          </cell>
          <cell r="B181" t="str">
            <v>094</v>
          </cell>
          <cell r="C181" t="str">
            <v>TEOPISCA</v>
          </cell>
          <cell r="D181" t="str">
            <v>07</v>
          </cell>
          <cell r="E181" t="str">
            <v>Teopisca</v>
          </cell>
          <cell r="F181">
            <v>37607</v>
          </cell>
          <cell r="G181">
            <v>47217</v>
          </cell>
        </row>
        <row r="182">
          <cell r="A182" t="str">
            <v>07096</v>
          </cell>
          <cell r="B182" t="str">
            <v>096</v>
          </cell>
          <cell r="C182" t="str">
            <v>TILA</v>
          </cell>
          <cell r="D182" t="str">
            <v>07</v>
          </cell>
          <cell r="E182" t="str">
            <v>Tila</v>
          </cell>
          <cell r="F182">
            <v>71432</v>
          </cell>
          <cell r="G182">
            <v>85507</v>
          </cell>
        </row>
        <row r="183">
          <cell r="A183" t="str">
            <v>07097</v>
          </cell>
          <cell r="B183" t="str">
            <v>097</v>
          </cell>
          <cell r="C183" t="str">
            <v>TONALÁ</v>
          </cell>
          <cell r="D183" t="str">
            <v>07</v>
          </cell>
          <cell r="E183" t="str">
            <v>Tonalá</v>
          </cell>
          <cell r="F183">
            <v>84594</v>
          </cell>
          <cell r="G183">
            <v>97839</v>
          </cell>
        </row>
        <row r="184">
          <cell r="A184" t="str">
            <v>07098</v>
          </cell>
          <cell r="B184" t="str">
            <v>098</v>
          </cell>
          <cell r="C184" t="str">
            <v>TOTOLAPA</v>
          </cell>
          <cell r="D184" t="str">
            <v>07</v>
          </cell>
          <cell r="E184" t="str">
            <v>Totolapa</v>
          </cell>
          <cell r="F184">
            <v>6375</v>
          </cell>
          <cell r="G184">
            <v>7894</v>
          </cell>
        </row>
        <row r="185">
          <cell r="A185" t="str">
            <v>07099</v>
          </cell>
          <cell r="B185" t="str">
            <v>099</v>
          </cell>
          <cell r="C185" t="str">
            <v>LA TRINITARIA</v>
          </cell>
          <cell r="D185" t="str">
            <v>07</v>
          </cell>
          <cell r="E185" t="str">
            <v>La Trinitaria</v>
          </cell>
          <cell r="F185">
            <v>72769</v>
          </cell>
          <cell r="G185">
            <v>85344</v>
          </cell>
        </row>
        <row r="186">
          <cell r="A186" t="str">
            <v>07100</v>
          </cell>
          <cell r="B186" t="str">
            <v>100</v>
          </cell>
          <cell r="C186" t="str">
            <v>TUMBALÁ</v>
          </cell>
          <cell r="D186" t="str">
            <v>07</v>
          </cell>
          <cell r="E186" t="str">
            <v>Tumbalá</v>
          </cell>
          <cell r="F186">
            <v>31723</v>
          </cell>
          <cell r="G186">
            <v>37381</v>
          </cell>
        </row>
        <row r="187">
          <cell r="A187" t="str">
            <v>07101</v>
          </cell>
          <cell r="B187" t="str">
            <v>101</v>
          </cell>
          <cell r="C187" t="str">
            <v>TUXTLA GUTIÉRREZ</v>
          </cell>
          <cell r="D187" t="str">
            <v>07</v>
          </cell>
          <cell r="E187" t="str">
            <v>Tuxtla Gutiérrez</v>
          </cell>
          <cell r="F187">
            <v>553374</v>
          </cell>
          <cell r="G187">
            <v>662591</v>
          </cell>
        </row>
        <row r="188">
          <cell r="A188" t="str">
            <v>07102</v>
          </cell>
          <cell r="B188" t="str">
            <v>102</v>
          </cell>
          <cell r="C188" t="str">
            <v>TUXTLA CHICO</v>
          </cell>
          <cell r="D188" t="str">
            <v>07</v>
          </cell>
          <cell r="E188" t="str">
            <v>Tuxtla Chico</v>
          </cell>
          <cell r="F188">
            <v>37737</v>
          </cell>
          <cell r="G188">
            <v>45900</v>
          </cell>
        </row>
        <row r="189">
          <cell r="A189" t="str">
            <v>07103</v>
          </cell>
          <cell r="B189" t="str">
            <v>103</v>
          </cell>
          <cell r="C189" t="str">
            <v>TUZANTÁN</v>
          </cell>
          <cell r="D189" t="str">
            <v>07</v>
          </cell>
          <cell r="E189" t="str">
            <v>Tuzantán</v>
          </cell>
          <cell r="F189">
            <v>28137</v>
          </cell>
          <cell r="G189">
            <v>34867</v>
          </cell>
        </row>
        <row r="190">
          <cell r="A190" t="str">
            <v>07104</v>
          </cell>
          <cell r="B190" t="str">
            <v>104</v>
          </cell>
          <cell r="C190" t="str">
            <v>TZIMOL</v>
          </cell>
          <cell r="D190" t="str">
            <v>07</v>
          </cell>
          <cell r="E190" t="str">
            <v>Tzimol</v>
          </cell>
          <cell r="F190">
            <v>14009</v>
          </cell>
          <cell r="G190">
            <v>16874</v>
          </cell>
        </row>
        <row r="191">
          <cell r="A191" t="str">
            <v>07105</v>
          </cell>
          <cell r="B191" t="str">
            <v>105</v>
          </cell>
          <cell r="C191" t="str">
            <v>UNIÓN JUÁREZ</v>
          </cell>
          <cell r="D191" t="str">
            <v>07</v>
          </cell>
          <cell r="E191" t="str">
            <v>Unión Juárez</v>
          </cell>
          <cell r="F191">
            <v>14089</v>
          </cell>
          <cell r="G191">
            <v>16780</v>
          </cell>
        </row>
        <row r="192">
          <cell r="A192" t="str">
            <v>07106</v>
          </cell>
          <cell r="B192" t="str">
            <v>106</v>
          </cell>
          <cell r="C192" t="str">
            <v>VENUSTIANO CARRANZA</v>
          </cell>
          <cell r="D192" t="str">
            <v>07</v>
          </cell>
          <cell r="E192" t="str">
            <v>Venustiano Carranza</v>
          </cell>
          <cell r="F192">
            <v>61341</v>
          </cell>
          <cell r="G192">
            <v>70992</v>
          </cell>
        </row>
        <row r="193">
          <cell r="A193" t="str">
            <v>07107</v>
          </cell>
          <cell r="B193" t="str">
            <v>107</v>
          </cell>
          <cell r="C193" t="str">
            <v>VILLA CORZO</v>
          </cell>
          <cell r="D193" t="str">
            <v>07</v>
          </cell>
          <cell r="E193" t="str">
            <v>Villa Corzo</v>
          </cell>
          <cell r="F193">
            <v>74477</v>
          </cell>
          <cell r="G193">
            <v>85784</v>
          </cell>
        </row>
        <row r="194">
          <cell r="A194" t="str">
            <v>07108</v>
          </cell>
          <cell r="B194" t="str">
            <v>108</v>
          </cell>
          <cell r="C194" t="str">
            <v>VILLAFLORES</v>
          </cell>
          <cell r="D194" t="str">
            <v>07</v>
          </cell>
          <cell r="E194" t="str">
            <v>Villaflores</v>
          </cell>
          <cell r="F194">
            <v>98618</v>
          </cell>
          <cell r="G194">
            <v>115691</v>
          </cell>
        </row>
        <row r="195">
          <cell r="A195" t="str">
            <v>07109</v>
          </cell>
          <cell r="B195" t="str">
            <v>109</v>
          </cell>
          <cell r="C195" t="str">
            <v>YAJALÓN</v>
          </cell>
          <cell r="D195" t="str">
            <v>07</v>
          </cell>
          <cell r="E195" t="str">
            <v>Yajalón</v>
          </cell>
          <cell r="F195">
            <v>34028</v>
          </cell>
          <cell r="G195">
            <v>41655</v>
          </cell>
        </row>
        <row r="196">
          <cell r="A196" t="str">
            <v>07110</v>
          </cell>
          <cell r="B196" t="str">
            <v>110</v>
          </cell>
          <cell r="C196" t="str">
            <v>SAN LUCAS</v>
          </cell>
          <cell r="D196" t="str">
            <v>07</v>
          </cell>
          <cell r="E196" t="str">
            <v>San Lucas</v>
          </cell>
          <cell r="F196">
            <v>6734</v>
          </cell>
          <cell r="G196">
            <v>7896</v>
          </cell>
        </row>
        <row r="197">
          <cell r="A197" t="str">
            <v>07111</v>
          </cell>
          <cell r="B197" t="str">
            <v>111</v>
          </cell>
          <cell r="C197" t="str">
            <v>ZINACANTÁN</v>
          </cell>
          <cell r="D197" t="str">
            <v>07</v>
          </cell>
          <cell r="E197" t="str">
            <v>Zinacantán</v>
          </cell>
          <cell r="F197">
            <v>36489</v>
          </cell>
          <cell r="G197">
            <v>44824</v>
          </cell>
        </row>
        <row r="198">
          <cell r="A198" t="str">
            <v>07112</v>
          </cell>
          <cell r="B198" t="str">
            <v>112</v>
          </cell>
          <cell r="C198" t="str">
            <v>SAN JUAN CANCUC</v>
          </cell>
          <cell r="D198" t="str">
            <v>07</v>
          </cell>
          <cell r="E198" t="str">
            <v>San Juan Cancuc</v>
          </cell>
          <cell r="F198">
            <v>29016</v>
          </cell>
          <cell r="G198">
            <v>37811</v>
          </cell>
        </row>
        <row r="199">
          <cell r="A199" t="str">
            <v>07113</v>
          </cell>
          <cell r="B199" t="str">
            <v>113</v>
          </cell>
          <cell r="C199" t="str">
            <v>ALDAMA</v>
          </cell>
          <cell r="D199" t="str">
            <v>07</v>
          </cell>
          <cell r="E199" t="str">
            <v>Aldama</v>
          </cell>
          <cell r="F199">
            <v>5072</v>
          </cell>
          <cell r="G199">
            <v>7152</v>
          </cell>
        </row>
        <row r="200">
          <cell r="A200" t="str">
            <v>07114</v>
          </cell>
          <cell r="B200" t="str">
            <v>114</v>
          </cell>
          <cell r="C200" t="str">
            <v>BENEMÉRITO DE LAS AMÉRICAS</v>
          </cell>
          <cell r="D200" t="str">
            <v>07</v>
          </cell>
          <cell r="E200" t="str">
            <v>Benemérito de las Américas</v>
          </cell>
          <cell r="F200">
            <v>17282</v>
          </cell>
          <cell r="G200">
            <v>21603</v>
          </cell>
        </row>
        <row r="201">
          <cell r="A201" t="str">
            <v>07115</v>
          </cell>
          <cell r="B201" t="str">
            <v>115</v>
          </cell>
          <cell r="C201" t="str">
            <v>MARAVILLA TENEJAPA</v>
          </cell>
          <cell r="D201" t="str">
            <v>07</v>
          </cell>
          <cell r="E201" t="str">
            <v>Maravilla Tenejapa</v>
          </cell>
          <cell r="F201">
            <v>11451</v>
          </cell>
          <cell r="G201">
            <v>13755</v>
          </cell>
        </row>
        <row r="202">
          <cell r="A202" t="str">
            <v>07116</v>
          </cell>
          <cell r="B202" t="str">
            <v>116</v>
          </cell>
          <cell r="C202" t="str">
            <v>MARQUÉS DE COMILLAS</v>
          </cell>
          <cell r="D202" t="str">
            <v>07</v>
          </cell>
          <cell r="E202" t="str">
            <v>Marqués de Comillas</v>
          </cell>
          <cell r="F202">
            <v>9856</v>
          </cell>
          <cell r="G202">
            <v>12226</v>
          </cell>
        </row>
        <row r="203">
          <cell r="A203" t="str">
            <v>07117</v>
          </cell>
          <cell r="B203" t="str">
            <v>117</v>
          </cell>
          <cell r="C203" t="str">
            <v>MONTECRISTO DE GUERRERO</v>
          </cell>
          <cell r="D203" t="str">
            <v>07</v>
          </cell>
          <cell r="E203" t="str">
            <v>Montecristo de Guerrero</v>
          </cell>
          <cell r="F203">
            <v>6900</v>
          </cell>
          <cell r="G203">
            <v>8367</v>
          </cell>
        </row>
        <row r="204">
          <cell r="A204" t="str">
            <v>07118</v>
          </cell>
          <cell r="B204" t="str">
            <v>118</v>
          </cell>
          <cell r="C204" t="str">
            <v>SAN ANDRÉS DURAZNAL</v>
          </cell>
          <cell r="D204" t="str">
            <v>07</v>
          </cell>
          <cell r="E204" t="str">
            <v>San Andrés Duraznal</v>
          </cell>
          <cell r="F204">
            <v>4545</v>
          </cell>
          <cell r="G204">
            <v>5845</v>
          </cell>
        </row>
        <row r="205">
          <cell r="A205" t="str">
            <v>07119</v>
          </cell>
          <cell r="B205" t="str">
            <v>119</v>
          </cell>
          <cell r="C205" t="str">
            <v>SANTIAGO EL PINAR</v>
          </cell>
          <cell r="D205" t="str">
            <v>07</v>
          </cell>
          <cell r="E205" t="str">
            <v>Santiago el Pinar</v>
          </cell>
          <cell r="F205">
            <v>3245</v>
          </cell>
          <cell r="G205">
            <v>3975</v>
          </cell>
        </row>
        <row r="206">
          <cell r="A206" t="str">
            <v>07120</v>
          </cell>
          <cell r="B206" t="str">
            <v>120</v>
          </cell>
          <cell r="C206" t="str">
            <v>CAPITÁN LUIS ÁNGEL VIDAL</v>
          </cell>
          <cell r="D206" t="str">
            <v>07</v>
          </cell>
          <cell r="E206" t="str">
            <v>Capitán Luis Ángel Vidal</v>
          </cell>
        </row>
        <row r="207">
          <cell r="A207" t="str">
            <v>07121</v>
          </cell>
          <cell r="B207" t="str">
            <v>121</v>
          </cell>
          <cell r="C207" t="str">
            <v>RINCÓN CHAMULA SAN PEDRO</v>
          </cell>
          <cell r="D207" t="str">
            <v>07</v>
          </cell>
          <cell r="E207" t="str">
            <v>Rincón Chamula San Pedro</v>
          </cell>
        </row>
        <row r="208">
          <cell r="A208" t="str">
            <v>07122</v>
          </cell>
          <cell r="B208" t="str">
            <v>122</v>
          </cell>
          <cell r="C208" t="str">
            <v>EL PARRAL</v>
          </cell>
          <cell r="D208" t="str">
            <v>07</v>
          </cell>
          <cell r="E208" t="str">
            <v>El Parral</v>
          </cell>
        </row>
        <row r="209">
          <cell r="A209" t="str">
            <v>07123</v>
          </cell>
          <cell r="B209" t="str">
            <v>123</v>
          </cell>
          <cell r="C209" t="str">
            <v>EMILIANO ZAPATA</v>
          </cell>
          <cell r="D209" t="str">
            <v>07</v>
          </cell>
          <cell r="E209" t="str">
            <v>Emiliano Zapata</v>
          </cell>
        </row>
        <row r="210">
          <cell r="A210" t="str">
            <v>07124</v>
          </cell>
          <cell r="B210" t="str">
            <v>124</v>
          </cell>
          <cell r="C210" t="str">
            <v>MEZCALAPA</v>
          </cell>
          <cell r="D210" t="str">
            <v>07</v>
          </cell>
          <cell r="E210" t="str">
            <v>Mexcalapa</v>
          </cell>
        </row>
        <row r="211">
          <cell r="A211" t="str">
            <v>07999</v>
          </cell>
          <cell r="B211" t="str">
            <v>999</v>
          </cell>
          <cell r="C211" t="str">
            <v>NO ESPECIFICADO</v>
          </cell>
          <cell r="D211" t="str">
            <v>07</v>
          </cell>
        </row>
        <row r="212">
          <cell r="A212" t="str">
            <v>08001</v>
          </cell>
          <cell r="B212" t="str">
            <v>001</v>
          </cell>
          <cell r="C212" t="str">
            <v>AHUMADA</v>
          </cell>
          <cell r="D212" t="str">
            <v>08</v>
          </cell>
          <cell r="E212" t="str">
            <v>Ahumada</v>
          </cell>
          <cell r="F212">
            <v>11457</v>
          </cell>
          <cell r="G212">
            <v>12953</v>
          </cell>
        </row>
        <row r="213">
          <cell r="A213" t="str">
            <v>08002</v>
          </cell>
          <cell r="B213" t="str">
            <v>002</v>
          </cell>
          <cell r="C213" t="str">
            <v>ALDAMA</v>
          </cell>
          <cell r="D213" t="str">
            <v>08</v>
          </cell>
          <cell r="E213" t="str">
            <v>Aldama</v>
          </cell>
          <cell r="F213">
            <v>22302</v>
          </cell>
          <cell r="G213">
            <v>26197</v>
          </cell>
        </row>
        <row r="214">
          <cell r="A214" t="str">
            <v>08003</v>
          </cell>
          <cell r="B214" t="str">
            <v>003</v>
          </cell>
          <cell r="C214" t="str">
            <v>ALLENDE</v>
          </cell>
          <cell r="D214" t="str">
            <v>08</v>
          </cell>
          <cell r="E214" t="str">
            <v>Allende</v>
          </cell>
          <cell r="F214">
            <v>8409</v>
          </cell>
          <cell r="G214">
            <v>9453</v>
          </cell>
        </row>
        <row r="215">
          <cell r="A215" t="str">
            <v>08004</v>
          </cell>
          <cell r="B215" t="str">
            <v>004</v>
          </cell>
          <cell r="C215" t="str">
            <v>AQUILES SERDÁN</v>
          </cell>
          <cell r="D215" t="str">
            <v>08</v>
          </cell>
          <cell r="E215" t="str">
            <v>Aquiles Serdán</v>
          </cell>
          <cell r="F215">
            <v>10688</v>
          </cell>
          <cell r="G215">
            <v>19050</v>
          </cell>
        </row>
        <row r="216">
          <cell r="A216" t="str">
            <v>08005</v>
          </cell>
          <cell r="B216" t="str">
            <v>005</v>
          </cell>
          <cell r="C216" t="str">
            <v>ASCENSIÓN</v>
          </cell>
          <cell r="D216" t="str">
            <v>08</v>
          </cell>
          <cell r="E216" t="str">
            <v>Ascensión</v>
          </cell>
          <cell r="F216">
            <v>23975</v>
          </cell>
          <cell r="G216">
            <v>26409</v>
          </cell>
        </row>
        <row r="217">
          <cell r="A217" t="str">
            <v>08006</v>
          </cell>
          <cell r="B217" t="str">
            <v>006</v>
          </cell>
          <cell r="C217" t="str">
            <v>BACHÍNIVA</v>
          </cell>
          <cell r="D217" t="str">
            <v>08</v>
          </cell>
          <cell r="E217" t="str">
            <v>Bachíniva</v>
          </cell>
          <cell r="F217">
            <v>6011</v>
          </cell>
          <cell r="G217">
            <v>6729</v>
          </cell>
        </row>
        <row r="218">
          <cell r="A218" t="str">
            <v>08007</v>
          </cell>
          <cell r="B218" t="str">
            <v>007</v>
          </cell>
          <cell r="C218" t="str">
            <v>BALLEZA</v>
          </cell>
          <cell r="D218" t="str">
            <v>08</v>
          </cell>
          <cell r="E218" t="str">
            <v>Balleza</v>
          </cell>
          <cell r="F218">
            <v>17672</v>
          </cell>
          <cell r="G218">
            <v>17825</v>
          </cell>
        </row>
        <row r="219">
          <cell r="A219" t="str">
            <v>08008</v>
          </cell>
          <cell r="B219" t="str">
            <v>008</v>
          </cell>
          <cell r="C219" t="str">
            <v>BATOPILAS DE MANUEL GÓMEZ MORÍN</v>
          </cell>
          <cell r="D219" t="str">
            <v>08</v>
          </cell>
          <cell r="E219" t="str">
            <v>Batopilas</v>
          </cell>
          <cell r="F219">
            <v>14362</v>
          </cell>
          <cell r="G219">
            <v>12939</v>
          </cell>
        </row>
        <row r="220">
          <cell r="A220" t="str">
            <v>08009</v>
          </cell>
          <cell r="B220" t="str">
            <v>009</v>
          </cell>
          <cell r="C220" t="str">
            <v>BOCOYNA</v>
          </cell>
          <cell r="D220" t="str">
            <v>08</v>
          </cell>
          <cell r="E220" t="str">
            <v>Bocoyna</v>
          </cell>
          <cell r="F220">
            <v>28766</v>
          </cell>
          <cell r="G220">
            <v>29835</v>
          </cell>
        </row>
        <row r="221">
          <cell r="A221" t="str">
            <v>08010</v>
          </cell>
          <cell r="B221" t="str">
            <v>010</v>
          </cell>
          <cell r="C221" t="str">
            <v>BUENAVENTURA</v>
          </cell>
          <cell r="D221" t="str">
            <v>08</v>
          </cell>
          <cell r="E221" t="str">
            <v>Buenaventura</v>
          </cell>
          <cell r="F221">
            <v>22378</v>
          </cell>
          <cell r="G221">
            <v>25001</v>
          </cell>
        </row>
        <row r="222">
          <cell r="A222" t="str">
            <v>08011</v>
          </cell>
          <cell r="B222" t="str">
            <v>011</v>
          </cell>
          <cell r="C222" t="str">
            <v>CAMARGO</v>
          </cell>
          <cell r="D222" t="str">
            <v>08</v>
          </cell>
          <cell r="E222" t="str">
            <v>Camargo</v>
          </cell>
          <cell r="F222">
            <v>48748</v>
          </cell>
          <cell r="G222">
            <v>55255</v>
          </cell>
        </row>
        <row r="223">
          <cell r="A223" t="str">
            <v>08012</v>
          </cell>
          <cell r="B223" t="str">
            <v>012</v>
          </cell>
          <cell r="C223" t="str">
            <v>CARICHÍ</v>
          </cell>
          <cell r="D223" t="str">
            <v>08</v>
          </cell>
          <cell r="E223" t="str">
            <v>Carichí</v>
          </cell>
          <cell r="F223">
            <v>8795</v>
          </cell>
          <cell r="G223">
            <v>10083</v>
          </cell>
        </row>
        <row r="224">
          <cell r="A224" t="str">
            <v>08013</v>
          </cell>
          <cell r="B224" t="str">
            <v>013</v>
          </cell>
          <cell r="C224" t="str">
            <v>CASAS GRANDES</v>
          </cell>
          <cell r="D224" t="str">
            <v>08</v>
          </cell>
          <cell r="E224" t="str">
            <v>Casas Grandes</v>
          </cell>
          <cell r="F224">
            <v>10587</v>
          </cell>
          <cell r="G224">
            <v>12143</v>
          </cell>
        </row>
        <row r="225">
          <cell r="A225" t="str">
            <v>08014</v>
          </cell>
          <cell r="B225" t="str">
            <v>014</v>
          </cell>
          <cell r="C225" t="str">
            <v>CORONADO</v>
          </cell>
          <cell r="D225" t="str">
            <v>08</v>
          </cell>
          <cell r="E225" t="str">
            <v>Coronado</v>
          </cell>
          <cell r="F225">
            <v>2284</v>
          </cell>
          <cell r="G225">
            <v>2364</v>
          </cell>
        </row>
        <row r="226">
          <cell r="A226" t="str">
            <v>08015</v>
          </cell>
          <cell r="B226" t="str">
            <v>015</v>
          </cell>
          <cell r="C226" t="str">
            <v>COYAME DEL SOTOL</v>
          </cell>
          <cell r="D226" t="str">
            <v>08</v>
          </cell>
          <cell r="E226" t="str">
            <v>Coyame del Sotol</v>
          </cell>
          <cell r="F226">
            <v>1681</v>
          </cell>
          <cell r="G226">
            <v>1819</v>
          </cell>
        </row>
        <row r="227">
          <cell r="A227" t="str">
            <v>08016</v>
          </cell>
          <cell r="B227" t="str">
            <v>016</v>
          </cell>
          <cell r="C227" t="str">
            <v>LA CRUZ</v>
          </cell>
          <cell r="D227" t="str">
            <v>08</v>
          </cell>
          <cell r="E227" t="str">
            <v>La Cruz</v>
          </cell>
          <cell r="F227">
            <v>3982</v>
          </cell>
          <cell r="G227">
            <v>4226</v>
          </cell>
        </row>
        <row r="228">
          <cell r="A228" t="str">
            <v>08017</v>
          </cell>
          <cell r="B228" t="str">
            <v>017</v>
          </cell>
          <cell r="C228" t="str">
            <v>CUAUHTÉMOC</v>
          </cell>
          <cell r="D228" t="str">
            <v>08</v>
          </cell>
          <cell r="E228" t="str">
            <v>Cuauhtémoc</v>
          </cell>
          <cell r="F228">
            <v>154639</v>
          </cell>
          <cell r="G228">
            <v>181552</v>
          </cell>
        </row>
        <row r="229">
          <cell r="A229" t="str">
            <v>08018</v>
          </cell>
          <cell r="B229" t="str">
            <v>018</v>
          </cell>
          <cell r="C229" t="str">
            <v>CUSIHUIRIACHI</v>
          </cell>
          <cell r="D229" t="str">
            <v>08</v>
          </cell>
          <cell r="E229" t="str">
            <v>Cusihuiriachi</v>
          </cell>
          <cell r="F229">
            <v>5414</v>
          </cell>
          <cell r="G229">
            <v>5098</v>
          </cell>
        </row>
        <row r="230">
          <cell r="A230" t="str">
            <v>08019</v>
          </cell>
          <cell r="B230" t="str">
            <v>019</v>
          </cell>
          <cell r="C230" t="str">
            <v>CHIHUAHUA</v>
          </cell>
          <cell r="D230" t="str">
            <v>08</v>
          </cell>
          <cell r="E230" t="str">
            <v>Chihuahua</v>
          </cell>
          <cell r="F230">
            <v>819543</v>
          </cell>
          <cell r="G230">
            <v>949395</v>
          </cell>
        </row>
        <row r="231">
          <cell r="A231" t="str">
            <v>08020</v>
          </cell>
          <cell r="B231" t="str">
            <v>020</v>
          </cell>
          <cell r="C231" t="str">
            <v>CHÍNIPAS</v>
          </cell>
          <cell r="D231" t="str">
            <v>08</v>
          </cell>
          <cell r="E231" t="str">
            <v>Chínipas</v>
          </cell>
          <cell r="F231">
            <v>8441</v>
          </cell>
          <cell r="G231">
            <v>8541</v>
          </cell>
        </row>
        <row r="232">
          <cell r="A232" t="str">
            <v>08021</v>
          </cell>
          <cell r="B232" t="str">
            <v>021</v>
          </cell>
          <cell r="C232" t="str">
            <v>DELICIAS</v>
          </cell>
          <cell r="D232" t="str">
            <v>08</v>
          </cell>
          <cell r="E232" t="str">
            <v>Delicias</v>
          </cell>
          <cell r="F232">
            <v>137935</v>
          </cell>
          <cell r="G232">
            <v>160245</v>
          </cell>
        </row>
        <row r="233">
          <cell r="A233" t="str">
            <v>08022</v>
          </cell>
          <cell r="B233" t="str">
            <v>022</v>
          </cell>
          <cell r="C233" t="str">
            <v>DR. BELISARIO DOMÍNGUEZ</v>
          </cell>
          <cell r="D233" t="str">
            <v>08</v>
          </cell>
          <cell r="E233" t="str">
            <v>Dr. Belisario Domínguez</v>
          </cell>
          <cell r="F233">
            <v>2911</v>
          </cell>
          <cell r="G233">
            <v>2770</v>
          </cell>
        </row>
        <row r="234">
          <cell r="A234" t="str">
            <v>08023</v>
          </cell>
          <cell r="B234" t="str">
            <v>023</v>
          </cell>
          <cell r="C234" t="str">
            <v>GALEANA</v>
          </cell>
          <cell r="D234" t="str">
            <v>08</v>
          </cell>
          <cell r="E234" t="str">
            <v>Galeana</v>
          </cell>
          <cell r="F234">
            <v>5892</v>
          </cell>
          <cell r="G234">
            <v>7056</v>
          </cell>
        </row>
        <row r="235">
          <cell r="A235" t="str">
            <v>08024</v>
          </cell>
          <cell r="B235" t="str">
            <v>024</v>
          </cell>
          <cell r="C235" t="str">
            <v>SANTA ISABEL</v>
          </cell>
          <cell r="D235" t="str">
            <v>08</v>
          </cell>
          <cell r="E235" t="str">
            <v>Santa Isabel</v>
          </cell>
          <cell r="F235">
            <v>3937</v>
          </cell>
          <cell r="G235">
            <v>4293</v>
          </cell>
        </row>
        <row r="236">
          <cell r="A236" t="str">
            <v>08025</v>
          </cell>
          <cell r="B236" t="str">
            <v>025</v>
          </cell>
          <cell r="C236" t="str">
            <v>GÓMEZ FARÍAS</v>
          </cell>
          <cell r="D236" t="str">
            <v>08</v>
          </cell>
          <cell r="E236" t="str">
            <v>Gómez Farías</v>
          </cell>
          <cell r="F236">
            <v>8624</v>
          </cell>
          <cell r="G236">
            <v>9599</v>
          </cell>
        </row>
        <row r="237">
          <cell r="A237" t="str">
            <v>08026</v>
          </cell>
          <cell r="B237" t="str">
            <v>026</v>
          </cell>
          <cell r="C237" t="str">
            <v>GRAN MORELOS</v>
          </cell>
          <cell r="D237" t="str">
            <v>08</v>
          </cell>
          <cell r="E237" t="str">
            <v>Gran Morelos</v>
          </cell>
          <cell r="F237">
            <v>3209</v>
          </cell>
          <cell r="G237">
            <v>2787</v>
          </cell>
        </row>
        <row r="238">
          <cell r="A238" t="str">
            <v>08027</v>
          </cell>
          <cell r="B238" t="str">
            <v>027</v>
          </cell>
          <cell r="C238" t="str">
            <v>GUACHOCHI</v>
          </cell>
          <cell r="D238" t="str">
            <v>08</v>
          </cell>
          <cell r="E238" t="str">
            <v>Guachochi</v>
          </cell>
          <cell r="F238">
            <v>49689</v>
          </cell>
          <cell r="G238">
            <v>49926</v>
          </cell>
        </row>
        <row r="239">
          <cell r="A239" t="str">
            <v>08028</v>
          </cell>
          <cell r="B239" t="str">
            <v>028</v>
          </cell>
          <cell r="C239" t="str">
            <v>GUADALUPE</v>
          </cell>
          <cell r="D239" t="str">
            <v>08</v>
          </cell>
          <cell r="E239" t="str">
            <v>Guadalupe</v>
          </cell>
          <cell r="F239">
            <v>6458</v>
          </cell>
          <cell r="G239">
            <v>5080</v>
          </cell>
        </row>
        <row r="240">
          <cell r="A240" t="str">
            <v>08029</v>
          </cell>
          <cell r="B240" t="str">
            <v>029</v>
          </cell>
          <cell r="C240" t="str">
            <v>GUADALUPE Y CALVO</v>
          </cell>
          <cell r="D240" t="str">
            <v>08</v>
          </cell>
          <cell r="E240" t="str">
            <v>Guadalupe y Calvo</v>
          </cell>
          <cell r="F240">
            <v>53499</v>
          </cell>
          <cell r="G240">
            <v>58658</v>
          </cell>
        </row>
        <row r="241">
          <cell r="A241" t="str">
            <v>08030</v>
          </cell>
          <cell r="B241" t="str">
            <v>030</v>
          </cell>
          <cell r="C241" t="str">
            <v>GUAZAPARES</v>
          </cell>
          <cell r="D241" t="str">
            <v>08</v>
          </cell>
          <cell r="E241" t="str">
            <v>Guazapares</v>
          </cell>
          <cell r="F241">
            <v>8998</v>
          </cell>
          <cell r="G241">
            <v>8603</v>
          </cell>
        </row>
        <row r="242">
          <cell r="A242" t="str">
            <v>08031</v>
          </cell>
          <cell r="B242" t="str">
            <v>031</v>
          </cell>
          <cell r="C242" t="str">
            <v>GUERRERO</v>
          </cell>
          <cell r="D242" t="str">
            <v>08</v>
          </cell>
          <cell r="E242" t="str">
            <v>Guerrero</v>
          </cell>
          <cell r="F242">
            <v>39626</v>
          </cell>
          <cell r="G242">
            <v>42409</v>
          </cell>
        </row>
        <row r="243">
          <cell r="A243" t="str">
            <v>08032</v>
          </cell>
          <cell r="B243" t="str">
            <v>032</v>
          </cell>
          <cell r="C243" t="str">
            <v>HIDALGO DEL PARRAL</v>
          </cell>
          <cell r="D243" t="str">
            <v>08</v>
          </cell>
          <cell r="E243" t="str">
            <v>Hidalgo del Parral</v>
          </cell>
          <cell r="F243">
            <v>107061</v>
          </cell>
          <cell r="G243">
            <v>117624</v>
          </cell>
        </row>
        <row r="244">
          <cell r="A244" t="str">
            <v>08033</v>
          </cell>
          <cell r="B244" t="str">
            <v>033</v>
          </cell>
          <cell r="C244" t="str">
            <v>HUEJOTITÁN</v>
          </cell>
          <cell r="D244" t="str">
            <v>08</v>
          </cell>
          <cell r="E244" t="str">
            <v>Huejotitán</v>
          </cell>
          <cell r="F244">
            <v>1049</v>
          </cell>
          <cell r="G244">
            <v>1070</v>
          </cell>
        </row>
        <row r="245">
          <cell r="A245" t="str">
            <v>08034</v>
          </cell>
          <cell r="B245" t="str">
            <v>034</v>
          </cell>
          <cell r="C245" t="str">
            <v>IGNACIO ZARAGOZA</v>
          </cell>
          <cell r="D245" t="str">
            <v>08</v>
          </cell>
          <cell r="E245" t="str">
            <v>Ignacio Zaragoza</v>
          </cell>
          <cell r="F245">
            <v>6934</v>
          </cell>
          <cell r="G245">
            <v>7488</v>
          </cell>
        </row>
        <row r="246">
          <cell r="A246" t="str">
            <v>08035</v>
          </cell>
          <cell r="B246" t="str">
            <v>035</v>
          </cell>
          <cell r="C246" t="str">
            <v>JANOS</v>
          </cell>
          <cell r="D246" t="str">
            <v>08</v>
          </cell>
          <cell r="E246" t="str">
            <v>Janos</v>
          </cell>
          <cell r="F246">
            <v>10953</v>
          </cell>
          <cell r="G246">
            <v>11778</v>
          </cell>
        </row>
        <row r="247">
          <cell r="A247" t="str">
            <v>08036</v>
          </cell>
          <cell r="B247" t="str">
            <v>036</v>
          </cell>
          <cell r="C247" t="str">
            <v>JIMÉNEZ</v>
          </cell>
          <cell r="D247" t="str">
            <v>08</v>
          </cell>
          <cell r="E247" t="str">
            <v>Jiménez</v>
          </cell>
          <cell r="F247">
            <v>41265</v>
          </cell>
          <cell r="G247">
            <v>45709</v>
          </cell>
        </row>
        <row r="248">
          <cell r="A248" t="str">
            <v>08037</v>
          </cell>
          <cell r="B248" t="str">
            <v>037</v>
          </cell>
          <cell r="C248" t="str">
            <v>JUÁREZ</v>
          </cell>
          <cell r="D248" t="str">
            <v>08</v>
          </cell>
          <cell r="E248" t="str">
            <v>Juárez</v>
          </cell>
          <cell r="F248">
            <v>1332131</v>
          </cell>
          <cell r="G248">
            <v>1464930</v>
          </cell>
        </row>
        <row r="249">
          <cell r="A249" t="str">
            <v>08038</v>
          </cell>
          <cell r="B249" t="str">
            <v>038</v>
          </cell>
          <cell r="C249" t="str">
            <v>JULIMES</v>
          </cell>
          <cell r="D249" t="str">
            <v>08</v>
          </cell>
          <cell r="E249" t="str">
            <v>Julimes</v>
          </cell>
          <cell r="F249">
            <v>4953</v>
          </cell>
          <cell r="G249">
            <v>4913</v>
          </cell>
        </row>
        <row r="250">
          <cell r="A250" t="str">
            <v>08039</v>
          </cell>
          <cell r="B250" t="str">
            <v>039</v>
          </cell>
          <cell r="C250" t="str">
            <v>LÓPEZ</v>
          </cell>
          <cell r="D250" t="str">
            <v>08</v>
          </cell>
          <cell r="E250" t="str">
            <v>López</v>
          </cell>
          <cell r="F250">
            <v>4025</v>
          </cell>
          <cell r="G250">
            <v>4342</v>
          </cell>
        </row>
        <row r="251">
          <cell r="A251" t="str">
            <v>08040</v>
          </cell>
          <cell r="B251" t="str">
            <v>040</v>
          </cell>
          <cell r="C251" t="str">
            <v>MADERA</v>
          </cell>
          <cell r="D251" t="str">
            <v>08</v>
          </cell>
          <cell r="E251" t="str">
            <v>Madera</v>
          </cell>
          <cell r="F251">
            <v>29611</v>
          </cell>
          <cell r="G251">
            <v>30936</v>
          </cell>
        </row>
        <row r="252">
          <cell r="A252" t="str">
            <v>08041</v>
          </cell>
          <cell r="B252" t="str">
            <v>041</v>
          </cell>
          <cell r="C252" t="str">
            <v>MAGUARICHI</v>
          </cell>
          <cell r="D252" t="str">
            <v>08</v>
          </cell>
          <cell r="E252" t="str">
            <v>Maguarichi</v>
          </cell>
          <cell r="F252">
            <v>1921</v>
          </cell>
          <cell r="G252">
            <v>1731</v>
          </cell>
        </row>
        <row r="253">
          <cell r="A253" t="str">
            <v>08042</v>
          </cell>
          <cell r="B253" t="str">
            <v>042</v>
          </cell>
          <cell r="C253" t="str">
            <v>MANUEL BENAVIDES</v>
          </cell>
          <cell r="D253" t="str">
            <v>08</v>
          </cell>
          <cell r="E253" t="str">
            <v>Manuel Benavides</v>
          </cell>
          <cell r="F253">
            <v>1601</v>
          </cell>
          <cell r="G253">
            <v>1562</v>
          </cell>
        </row>
        <row r="254">
          <cell r="A254" t="str">
            <v>08043</v>
          </cell>
          <cell r="B254" t="str">
            <v>043</v>
          </cell>
          <cell r="C254" t="str">
            <v>MATACHÍ</v>
          </cell>
          <cell r="D254" t="str">
            <v>08</v>
          </cell>
          <cell r="E254" t="str">
            <v>Matachí</v>
          </cell>
          <cell r="F254">
            <v>3104</v>
          </cell>
          <cell r="G254">
            <v>3306</v>
          </cell>
        </row>
        <row r="255">
          <cell r="A255" t="str">
            <v>08044</v>
          </cell>
          <cell r="B255" t="str">
            <v>044</v>
          </cell>
          <cell r="C255" t="str">
            <v>MATAMOROS</v>
          </cell>
          <cell r="D255" t="str">
            <v>08</v>
          </cell>
          <cell r="E255" t="str">
            <v>Matamoros</v>
          </cell>
          <cell r="F255">
            <v>4499</v>
          </cell>
          <cell r="G255">
            <v>4847</v>
          </cell>
        </row>
        <row r="256">
          <cell r="A256" t="str">
            <v>08045</v>
          </cell>
          <cell r="B256" t="str">
            <v>045</v>
          </cell>
          <cell r="C256" t="str">
            <v>MEOQUI</v>
          </cell>
          <cell r="D256" t="str">
            <v>08</v>
          </cell>
          <cell r="E256" t="str">
            <v>Meoqui</v>
          </cell>
          <cell r="F256">
            <v>43833</v>
          </cell>
          <cell r="G256">
            <v>48242</v>
          </cell>
        </row>
        <row r="257">
          <cell r="A257" t="str">
            <v>08046</v>
          </cell>
          <cell r="B257" t="str">
            <v>046</v>
          </cell>
          <cell r="C257" t="str">
            <v>MORELOS</v>
          </cell>
          <cell r="D257" t="str">
            <v>08</v>
          </cell>
          <cell r="E257" t="str">
            <v>Morelos</v>
          </cell>
          <cell r="F257">
            <v>8343</v>
          </cell>
          <cell r="G257">
            <v>8309</v>
          </cell>
        </row>
        <row r="258">
          <cell r="A258" t="str">
            <v>08047</v>
          </cell>
          <cell r="B258" t="str">
            <v>047</v>
          </cell>
          <cell r="C258" t="str">
            <v>MORIS</v>
          </cell>
          <cell r="D258" t="str">
            <v>08</v>
          </cell>
          <cell r="E258" t="str">
            <v>Moris</v>
          </cell>
          <cell r="F258">
            <v>5312</v>
          </cell>
          <cell r="G258">
            <v>5520</v>
          </cell>
        </row>
        <row r="259">
          <cell r="A259" t="str">
            <v>08048</v>
          </cell>
          <cell r="B259" t="str">
            <v>048</v>
          </cell>
          <cell r="C259" t="str">
            <v>NAMIQUIPA</v>
          </cell>
          <cell r="D259" t="str">
            <v>08</v>
          </cell>
          <cell r="E259" t="str">
            <v>Namiquipa</v>
          </cell>
          <cell r="F259">
            <v>22880</v>
          </cell>
          <cell r="G259">
            <v>25596</v>
          </cell>
        </row>
        <row r="260">
          <cell r="A260" t="str">
            <v>08049</v>
          </cell>
          <cell r="B260" t="str">
            <v>049</v>
          </cell>
          <cell r="C260" t="str">
            <v>NONOAVA</v>
          </cell>
          <cell r="D260" t="str">
            <v>08</v>
          </cell>
          <cell r="E260" t="str">
            <v>Nonoava</v>
          </cell>
          <cell r="F260">
            <v>2849</v>
          </cell>
          <cell r="G260">
            <v>2831</v>
          </cell>
        </row>
        <row r="261">
          <cell r="A261" t="str">
            <v>08050</v>
          </cell>
          <cell r="B261" t="str">
            <v>050</v>
          </cell>
          <cell r="C261" t="str">
            <v>NUEVO CASAS GRANDES</v>
          </cell>
          <cell r="D261" t="str">
            <v>08</v>
          </cell>
          <cell r="E261" t="str">
            <v>Nuevo Casas Grandes</v>
          </cell>
          <cell r="F261">
            <v>59337</v>
          </cell>
          <cell r="G261">
            <v>67320</v>
          </cell>
        </row>
        <row r="262">
          <cell r="A262" t="str">
            <v>08051</v>
          </cell>
          <cell r="B262" t="str">
            <v>051</v>
          </cell>
          <cell r="C262" t="str">
            <v>OCAMPO</v>
          </cell>
          <cell r="D262" t="str">
            <v>08</v>
          </cell>
          <cell r="E262" t="str">
            <v>Ocampo</v>
          </cell>
          <cell r="F262">
            <v>7546</v>
          </cell>
          <cell r="G262">
            <v>7989</v>
          </cell>
        </row>
        <row r="263">
          <cell r="A263" t="str">
            <v>08052</v>
          </cell>
          <cell r="B263" t="str">
            <v>052</v>
          </cell>
          <cell r="C263" t="str">
            <v>OJINAGA</v>
          </cell>
          <cell r="D263" t="str">
            <v>08</v>
          </cell>
          <cell r="E263" t="str">
            <v>Ojinaga</v>
          </cell>
          <cell r="F263">
            <v>26304</v>
          </cell>
          <cell r="G263">
            <v>29996</v>
          </cell>
        </row>
        <row r="264">
          <cell r="A264" t="str">
            <v>08053</v>
          </cell>
          <cell r="B264" t="str">
            <v>053</v>
          </cell>
          <cell r="C264" t="str">
            <v>PRAXEDIS G. GUERRERO</v>
          </cell>
          <cell r="D264" t="str">
            <v>08</v>
          </cell>
          <cell r="E264" t="str">
            <v>Praxedis G. Guerrero</v>
          </cell>
          <cell r="F264">
            <v>4799</v>
          </cell>
          <cell r="G264">
            <v>5140</v>
          </cell>
        </row>
        <row r="265">
          <cell r="A265" t="str">
            <v>08054</v>
          </cell>
          <cell r="B265" t="str">
            <v>054</v>
          </cell>
          <cell r="C265" t="str">
            <v>RIVA PALACIO</v>
          </cell>
          <cell r="D265" t="str">
            <v>08</v>
          </cell>
          <cell r="E265" t="str">
            <v>Riva Palacio</v>
          </cell>
          <cell r="F265">
            <v>8012</v>
          </cell>
          <cell r="G265">
            <v>8290</v>
          </cell>
        </row>
        <row r="266">
          <cell r="A266" t="str">
            <v>08055</v>
          </cell>
          <cell r="B266" t="str">
            <v>055</v>
          </cell>
          <cell r="C266" t="str">
            <v>ROSALES</v>
          </cell>
          <cell r="D266" t="str">
            <v>08</v>
          </cell>
          <cell r="E266" t="str">
            <v>Rosales</v>
          </cell>
          <cell r="F266">
            <v>16785</v>
          </cell>
          <cell r="G266">
            <v>18394</v>
          </cell>
        </row>
        <row r="267">
          <cell r="A267" t="str">
            <v>08056</v>
          </cell>
          <cell r="B267" t="str">
            <v>056</v>
          </cell>
          <cell r="C267" t="str">
            <v>ROSARIO</v>
          </cell>
          <cell r="D267" t="str">
            <v>08</v>
          </cell>
          <cell r="E267" t="str">
            <v>Rosario</v>
          </cell>
          <cell r="F267">
            <v>2235</v>
          </cell>
          <cell r="G267">
            <v>2182</v>
          </cell>
        </row>
        <row r="268">
          <cell r="A268" t="str">
            <v>08057</v>
          </cell>
          <cell r="B268" t="str">
            <v>057</v>
          </cell>
          <cell r="C268" t="str">
            <v>SAN FRANCISCO DE BORJA</v>
          </cell>
          <cell r="D268" t="str">
            <v>08</v>
          </cell>
          <cell r="E268" t="str">
            <v>San Francisco de Borja</v>
          </cell>
          <cell r="F268">
            <v>2290</v>
          </cell>
          <cell r="G268">
            <v>2445</v>
          </cell>
        </row>
        <row r="269">
          <cell r="A269" t="str">
            <v>08058</v>
          </cell>
          <cell r="B269" t="str">
            <v>058</v>
          </cell>
          <cell r="C269" t="str">
            <v>SAN FRANCISCO DE CONCHOS</v>
          </cell>
          <cell r="D269" t="str">
            <v>08</v>
          </cell>
          <cell r="E269" t="str">
            <v>San Francisco de Conchos</v>
          </cell>
          <cell r="F269">
            <v>2983</v>
          </cell>
          <cell r="G269">
            <v>2830</v>
          </cell>
        </row>
        <row r="270">
          <cell r="A270" t="str">
            <v>08059</v>
          </cell>
          <cell r="B270" t="str">
            <v>059</v>
          </cell>
          <cell r="C270" t="str">
            <v>SAN FRANCISCO DEL ORO</v>
          </cell>
          <cell r="D270" t="str">
            <v>08</v>
          </cell>
          <cell r="E270" t="str">
            <v>San Francisco del Oro</v>
          </cell>
          <cell r="F270">
            <v>4753</v>
          </cell>
          <cell r="G270">
            <v>5502</v>
          </cell>
        </row>
        <row r="271">
          <cell r="A271" t="str">
            <v>08060</v>
          </cell>
          <cell r="B271" t="str">
            <v>060</v>
          </cell>
          <cell r="C271" t="str">
            <v>SANTA BÁRBARA</v>
          </cell>
          <cell r="D271" t="str">
            <v>08</v>
          </cell>
          <cell r="E271" t="str">
            <v>Santa Bárbara</v>
          </cell>
          <cell r="F271">
            <v>10427</v>
          </cell>
          <cell r="G271">
            <v>11572</v>
          </cell>
        </row>
        <row r="272">
          <cell r="A272" t="str">
            <v>08061</v>
          </cell>
          <cell r="B272" t="str">
            <v>061</v>
          </cell>
          <cell r="C272" t="str">
            <v>SATEVÓ</v>
          </cell>
          <cell r="D272" t="str">
            <v>08</v>
          </cell>
          <cell r="E272" t="str">
            <v>Satevó</v>
          </cell>
          <cell r="F272">
            <v>3662</v>
          </cell>
          <cell r="G272">
            <v>3381</v>
          </cell>
        </row>
        <row r="273">
          <cell r="A273" t="str">
            <v>08062</v>
          </cell>
          <cell r="B273" t="str">
            <v>062</v>
          </cell>
          <cell r="C273" t="str">
            <v>SAUCILLO</v>
          </cell>
          <cell r="D273" t="str">
            <v>08</v>
          </cell>
          <cell r="E273" t="str">
            <v>Saucillo</v>
          </cell>
          <cell r="F273">
            <v>32325</v>
          </cell>
          <cell r="G273">
            <v>34050</v>
          </cell>
        </row>
        <row r="274">
          <cell r="A274" t="str">
            <v>08063</v>
          </cell>
          <cell r="B274" t="str">
            <v>063</v>
          </cell>
          <cell r="C274" t="str">
            <v>TEMÓSACHIC</v>
          </cell>
          <cell r="D274" t="str">
            <v>08</v>
          </cell>
          <cell r="E274" t="str">
            <v>Temósachic</v>
          </cell>
          <cell r="F274">
            <v>6211</v>
          </cell>
          <cell r="G274">
            <v>7001</v>
          </cell>
        </row>
        <row r="275">
          <cell r="A275" t="str">
            <v>08064</v>
          </cell>
          <cell r="B275" t="str">
            <v>064</v>
          </cell>
          <cell r="C275" t="str">
            <v>EL TULE</v>
          </cell>
          <cell r="D275" t="str">
            <v>08</v>
          </cell>
          <cell r="E275" t="str">
            <v>El Tule</v>
          </cell>
          <cell r="F275">
            <v>1869</v>
          </cell>
          <cell r="G275">
            <v>1830</v>
          </cell>
        </row>
        <row r="276">
          <cell r="A276" t="str">
            <v>08065</v>
          </cell>
          <cell r="B276" t="str">
            <v>065</v>
          </cell>
          <cell r="C276" t="str">
            <v>URIQUE</v>
          </cell>
          <cell r="D276" t="str">
            <v>08</v>
          </cell>
          <cell r="E276" t="str">
            <v>Urique</v>
          </cell>
          <cell r="F276">
            <v>20386</v>
          </cell>
          <cell r="G276">
            <v>22257</v>
          </cell>
        </row>
        <row r="277">
          <cell r="A277" t="str">
            <v>08066</v>
          </cell>
          <cell r="B277" t="str">
            <v>066</v>
          </cell>
          <cell r="C277" t="str">
            <v>URUACHI</v>
          </cell>
          <cell r="D277" t="str">
            <v>08</v>
          </cell>
          <cell r="E277" t="str">
            <v>Uruachi</v>
          </cell>
          <cell r="F277">
            <v>8200</v>
          </cell>
          <cell r="G277">
            <v>6630</v>
          </cell>
        </row>
        <row r="278">
          <cell r="A278" t="str">
            <v>08067</v>
          </cell>
          <cell r="B278" t="str">
            <v>067</v>
          </cell>
          <cell r="C278" t="str">
            <v>VALLE DE ZARAGOZA</v>
          </cell>
          <cell r="D278" t="str">
            <v>08</v>
          </cell>
          <cell r="E278" t="str">
            <v>Valle de Zaragoza</v>
          </cell>
          <cell r="F278">
            <v>5105</v>
          </cell>
          <cell r="G278">
            <v>5651</v>
          </cell>
        </row>
        <row r="279">
          <cell r="A279" t="str">
            <v>08999</v>
          </cell>
          <cell r="B279" t="str">
            <v>999</v>
          </cell>
          <cell r="C279" t="str">
            <v>NO ESPECIFICADO</v>
          </cell>
          <cell r="D279" t="str">
            <v>08</v>
          </cell>
        </row>
        <row r="280">
          <cell r="A280" t="str">
            <v>09002</v>
          </cell>
          <cell r="B280" t="str">
            <v>002</v>
          </cell>
          <cell r="C280" t="str">
            <v>AZCAPOTZALCO</v>
          </cell>
          <cell r="D280" t="str">
            <v>09</v>
          </cell>
          <cell r="E280" t="str">
            <v>Azcapotzalco</v>
          </cell>
          <cell r="F280">
            <v>414711</v>
          </cell>
          <cell r="G280">
            <v>408441</v>
          </cell>
        </row>
        <row r="281">
          <cell r="A281" t="str">
            <v>09003</v>
          </cell>
          <cell r="B281" t="str">
            <v>003</v>
          </cell>
          <cell r="C281" t="str">
            <v>COYOACÁN</v>
          </cell>
          <cell r="D281" t="str">
            <v>09</v>
          </cell>
          <cell r="E281" t="str">
            <v>Coyoacán</v>
          </cell>
          <cell r="F281">
            <v>620416</v>
          </cell>
          <cell r="G281">
            <v>621952</v>
          </cell>
        </row>
        <row r="282">
          <cell r="A282" t="str">
            <v>09004</v>
          </cell>
          <cell r="B282" t="str">
            <v>004</v>
          </cell>
          <cell r="C282" t="str">
            <v>CUAJIMALPA DE MORELOS</v>
          </cell>
          <cell r="D282" t="str">
            <v>09</v>
          </cell>
          <cell r="E282" t="str">
            <v>Cuajimalpa de Morelos</v>
          </cell>
          <cell r="F282">
            <v>186391</v>
          </cell>
          <cell r="G282">
            <v>199809</v>
          </cell>
        </row>
        <row r="283">
          <cell r="A283" t="str">
            <v>09005</v>
          </cell>
          <cell r="B283" t="str">
            <v>005</v>
          </cell>
          <cell r="C283" t="str">
            <v>GUSTAVO A. MADERO</v>
          </cell>
          <cell r="D283" t="str">
            <v>09</v>
          </cell>
          <cell r="E283" t="str">
            <v>Gustavo A. Madero</v>
          </cell>
          <cell r="F283">
            <v>1185772</v>
          </cell>
          <cell r="G283">
            <v>1176967</v>
          </cell>
        </row>
        <row r="284">
          <cell r="A284" t="str">
            <v>09006</v>
          </cell>
          <cell r="B284" t="str">
            <v>006</v>
          </cell>
          <cell r="C284" t="str">
            <v>IZTACALCO</v>
          </cell>
          <cell r="D284" t="str">
            <v>09</v>
          </cell>
          <cell r="E284" t="str">
            <v>Iztacalco</v>
          </cell>
          <cell r="F284">
            <v>384326</v>
          </cell>
          <cell r="G284">
            <v>393821</v>
          </cell>
        </row>
        <row r="285">
          <cell r="A285" t="str">
            <v>09007</v>
          </cell>
          <cell r="B285" t="str">
            <v>007</v>
          </cell>
          <cell r="C285" t="str">
            <v>IZTAPALAPA</v>
          </cell>
          <cell r="D285" t="str">
            <v>09</v>
          </cell>
          <cell r="E285" t="str">
            <v>Iztapalapa</v>
          </cell>
          <cell r="F285">
            <v>1815786</v>
          </cell>
          <cell r="G285">
            <v>1815551</v>
          </cell>
        </row>
        <row r="286">
          <cell r="A286" t="str">
            <v>09008</v>
          </cell>
          <cell r="B286" t="str">
            <v>008</v>
          </cell>
          <cell r="C286" t="str">
            <v>LA MAGDALENA CONTRERAS</v>
          </cell>
          <cell r="D286" t="str">
            <v>09</v>
          </cell>
          <cell r="E286" t="str">
            <v>La Magdalena Contreras</v>
          </cell>
          <cell r="F286">
            <v>239086</v>
          </cell>
          <cell r="G286">
            <v>245147</v>
          </cell>
        </row>
        <row r="287">
          <cell r="A287" t="str">
            <v>09009</v>
          </cell>
          <cell r="B287" t="str">
            <v>009</v>
          </cell>
          <cell r="C287" t="str">
            <v>MILPA ALTA</v>
          </cell>
          <cell r="D287" t="str">
            <v>09</v>
          </cell>
          <cell r="E287" t="str">
            <v>Milpa Alta</v>
          </cell>
          <cell r="F287">
            <v>130582</v>
          </cell>
          <cell r="G287">
            <v>139371</v>
          </cell>
        </row>
        <row r="288">
          <cell r="A288" t="str">
            <v>09010</v>
          </cell>
          <cell r="B288" t="str">
            <v>010</v>
          </cell>
          <cell r="C288" t="str">
            <v>ÁLVARO OBREGÓN</v>
          </cell>
          <cell r="D288" t="str">
            <v>09</v>
          </cell>
          <cell r="E288" t="str">
            <v>Álvaro Obregón</v>
          </cell>
          <cell r="F288">
            <v>727034</v>
          </cell>
          <cell r="G288">
            <v>755537</v>
          </cell>
        </row>
        <row r="289">
          <cell r="A289" t="str">
            <v>09011</v>
          </cell>
          <cell r="B289" t="str">
            <v>011</v>
          </cell>
          <cell r="C289" t="str">
            <v>TLÁHUAC</v>
          </cell>
          <cell r="D289" t="str">
            <v>09</v>
          </cell>
          <cell r="E289" t="str">
            <v>Tláhuac</v>
          </cell>
          <cell r="F289">
            <v>360265</v>
          </cell>
          <cell r="G289">
            <v>366586</v>
          </cell>
        </row>
        <row r="290">
          <cell r="A290" t="str">
            <v>09012</v>
          </cell>
          <cell r="B290" t="str">
            <v>012</v>
          </cell>
          <cell r="C290" t="str">
            <v>TLALPAN</v>
          </cell>
          <cell r="D290" t="str">
            <v>09</v>
          </cell>
          <cell r="E290" t="str">
            <v>Tlalpan</v>
          </cell>
          <cell r="F290">
            <v>650567</v>
          </cell>
          <cell r="G290">
            <v>682234</v>
          </cell>
        </row>
        <row r="291">
          <cell r="A291" t="str">
            <v>09013</v>
          </cell>
          <cell r="B291" t="str">
            <v>013</v>
          </cell>
          <cell r="C291" t="str">
            <v>XOCHIMILCO</v>
          </cell>
          <cell r="D291" t="str">
            <v>09</v>
          </cell>
          <cell r="E291" t="str">
            <v>Xochimilco</v>
          </cell>
          <cell r="F291">
            <v>415007</v>
          </cell>
          <cell r="G291">
            <v>418060</v>
          </cell>
        </row>
        <row r="292">
          <cell r="A292" t="str">
            <v>09014</v>
          </cell>
          <cell r="B292" t="str">
            <v>014</v>
          </cell>
          <cell r="C292" t="str">
            <v>BENITO JUÁREZ</v>
          </cell>
          <cell r="D292" t="str">
            <v>09</v>
          </cell>
          <cell r="E292" t="str">
            <v>Benito Juárez</v>
          </cell>
          <cell r="F292">
            <v>385439</v>
          </cell>
          <cell r="G292">
            <v>433708</v>
          </cell>
        </row>
        <row r="293">
          <cell r="A293" t="str">
            <v>09015</v>
          </cell>
          <cell r="B293" t="str">
            <v>015</v>
          </cell>
          <cell r="C293" t="str">
            <v>CUAUHTÉMOC</v>
          </cell>
          <cell r="D293" t="str">
            <v>09</v>
          </cell>
          <cell r="E293" t="str">
            <v>Cuauhtémoc</v>
          </cell>
          <cell r="F293">
            <v>531831</v>
          </cell>
          <cell r="G293">
            <v>548606</v>
          </cell>
        </row>
        <row r="294">
          <cell r="A294" t="str">
            <v>09016</v>
          </cell>
          <cell r="B294" t="str">
            <v>016</v>
          </cell>
          <cell r="C294" t="str">
            <v>MIGUEL HIDALGO</v>
          </cell>
          <cell r="D294" t="str">
            <v>09</v>
          </cell>
          <cell r="E294" t="str">
            <v>Miguel Hidalgo</v>
          </cell>
          <cell r="F294">
            <v>372889</v>
          </cell>
          <cell r="G294">
            <v>379624</v>
          </cell>
        </row>
        <row r="295">
          <cell r="A295" t="str">
            <v>09017</v>
          </cell>
          <cell r="B295" t="str">
            <v>017</v>
          </cell>
          <cell r="C295" t="str">
            <v>VENUSTIANO CARRANZA</v>
          </cell>
          <cell r="D295" t="str">
            <v>09</v>
          </cell>
          <cell r="E295" t="str">
            <v>Venustiano Carranza</v>
          </cell>
          <cell r="F295">
            <v>430978</v>
          </cell>
          <cell r="G295">
            <v>433231</v>
          </cell>
        </row>
        <row r="296">
          <cell r="A296" t="str">
            <v>09999</v>
          </cell>
          <cell r="B296" t="str">
            <v>999</v>
          </cell>
          <cell r="C296" t="str">
            <v>NO ESPECIFICADO</v>
          </cell>
          <cell r="D296" t="str">
            <v>09</v>
          </cell>
        </row>
        <row r="297">
          <cell r="A297" t="str">
            <v>10001</v>
          </cell>
          <cell r="B297" t="str">
            <v>001</v>
          </cell>
          <cell r="C297" t="str">
            <v>CANATLÁN</v>
          </cell>
          <cell r="D297" t="str">
            <v>10</v>
          </cell>
          <cell r="E297" t="str">
            <v>Canatlán</v>
          </cell>
          <cell r="F297">
            <v>31401</v>
          </cell>
          <cell r="G297">
            <v>34749</v>
          </cell>
        </row>
        <row r="298">
          <cell r="A298" t="str">
            <v>10002</v>
          </cell>
          <cell r="B298" t="str">
            <v>002</v>
          </cell>
          <cell r="C298" t="str">
            <v>CANELAS</v>
          </cell>
          <cell r="D298" t="str">
            <v>10</v>
          </cell>
          <cell r="E298" t="str">
            <v>Canelas</v>
          </cell>
          <cell r="F298">
            <v>4122</v>
          </cell>
          <cell r="G298">
            <v>4816</v>
          </cell>
        </row>
        <row r="299">
          <cell r="A299" t="str">
            <v>10003</v>
          </cell>
          <cell r="B299" t="str">
            <v>003</v>
          </cell>
          <cell r="C299" t="str">
            <v>CONETO DE COMONFORT</v>
          </cell>
          <cell r="D299" t="str">
            <v>10</v>
          </cell>
          <cell r="E299" t="str">
            <v>Coneto de Comonfort</v>
          </cell>
          <cell r="F299">
            <v>4530</v>
          </cell>
          <cell r="G299">
            <v>4649</v>
          </cell>
        </row>
        <row r="300">
          <cell r="A300" t="str">
            <v>10004</v>
          </cell>
          <cell r="B300" t="str">
            <v>004</v>
          </cell>
          <cell r="C300" t="str">
            <v>CUENCAMÉ</v>
          </cell>
          <cell r="D300" t="str">
            <v>10</v>
          </cell>
          <cell r="E300" t="str">
            <v>Cuencamé</v>
          </cell>
          <cell r="F300">
            <v>33664</v>
          </cell>
          <cell r="G300">
            <v>37479</v>
          </cell>
        </row>
        <row r="301">
          <cell r="A301" t="str">
            <v>10005</v>
          </cell>
          <cell r="B301" t="str">
            <v>005</v>
          </cell>
          <cell r="C301" t="str">
            <v>DURANGO</v>
          </cell>
          <cell r="D301" t="str">
            <v>10</v>
          </cell>
          <cell r="E301" t="str">
            <v>Durango</v>
          </cell>
          <cell r="F301">
            <v>582267</v>
          </cell>
          <cell r="G301">
            <v>695597</v>
          </cell>
        </row>
        <row r="302">
          <cell r="A302" t="str">
            <v>10006</v>
          </cell>
          <cell r="B302" t="str">
            <v>006</v>
          </cell>
          <cell r="C302" t="str">
            <v>GENERAL SIMÓN BOLÍVAR</v>
          </cell>
          <cell r="D302" t="str">
            <v>10</v>
          </cell>
          <cell r="E302" t="str">
            <v>General Simón Bolívar</v>
          </cell>
          <cell r="F302">
            <v>10629</v>
          </cell>
          <cell r="G302">
            <v>10812</v>
          </cell>
        </row>
        <row r="303">
          <cell r="A303" t="str">
            <v>10007</v>
          </cell>
          <cell r="B303" t="str">
            <v>007</v>
          </cell>
          <cell r="C303" t="str">
            <v>GÓMEZ PALACIO</v>
          </cell>
          <cell r="D303" t="str">
            <v>10</v>
          </cell>
          <cell r="E303" t="str">
            <v>Gómez Palacio</v>
          </cell>
          <cell r="F303">
            <v>327985</v>
          </cell>
          <cell r="G303">
            <v>369760</v>
          </cell>
        </row>
        <row r="304">
          <cell r="A304" t="str">
            <v>10008</v>
          </cell>
          <cell r="B304" t="str">
            <v>008</v>
          </cell>
          <cell r="C304" t="str">
            <v>GUADALUPE VICTORIA</v>
          </cell>
          <cell r="D304" t="str">
            <v>10</v>
          </cell>
          <cell r="E304" t="str">
            <v>Guadalupe Victoria</v>
          </cell>
          <cell r="F304">
            <v>34052</v>
          </cell>
          <cell r="G304">
            <v>37792</v>
          </cell>
        </row>
        <row r="305">
          <cell r="A305" t="str">
            <v>10009</v>
          </cell>
          <cell r="B305" t="str">
            <v>009</v>
          </cell>
          <cell r="C305" t="str">
            <v>GUANACEVÍ</v>
          </cell>
          <cell r="D305" t="str">
            <v>10</v>
          </cell>
          <cell r="E305" t="str">
            <v>Guanaceví</v>
          </cell>
          <cell r="F305">
            <v>10149</v>
          </cell>
          <cell r="G305">
            <v>10512</v>
          </cell>
        </row>
        <row r="306">
          <cell r="A306" t="str">
            <v>10010</v>
          </cell>
          <cell r="B306" t="str">
            <v>010</v>
          </cell>
          <cell r="C306" t="str">
            <v>HIDALGO</v>
          </cell>
          <cell r="D306" t="str">
            <v>10</v>
          </cell>
          <cell r="E306" t="str">
            <v>Hidalgo</v>
          </cell>
          <cell r="F306">
            <v>4265</v>
          </cell>
          <cell r="G306">
            <v>4165</v>
          </cell>
        </row>
        <row r="307">
          <cell r="A307" t="str">
            <v>10011</v>
          </cell>
          <cell r="B307" t="str">
            <v>011</v>
          </cell>
          <cell r="C307" t="str">
            <v>INDÉ</v>
          </cell>
          <cell r="D307" t="str">
            <v>10</v>
          </cell>
          <cell r="E307" t="str">
            <v>Indé</v>
          </cell>
          <cell r="F307">
            <v>5280</v>
          </cell>
          <cell r="G307">
            <v>5392</v>
          </cell>
        </row>
        <row r="308">
          <cell r="A308" t="str">
            <v>10012</v>
          </cell>
          <cell r="B308" t="str">
            <v>012</v>
          </cell>
          <cell r="C308" t="str">
            <v>LERDO</v>
          </cell>
          <cell r="D308" t="str">
            <v>10</v>
          </cell>
          <cell r="E308" t="str">
            <v>Lerdo</v>
          </cell>
          <cell r="F308">
            <v>141043</v>
          </cell>
          <cell r="G308">
            <v>164763</v>
          </cell>
        </row>
        <row r="309">
          <cell r="A309" t="str">
            <v>10013</v>
          </cell>
          <cell r="B309" t="str">
            <v>013</v>
          </cell>
          <cell r="C309" t="str">
            <v>MAPIMÍ</v>
          </cell>
          <cell r="D309" t="str">
            <v>10</v>
          </cell>
          <cell r="E309" t="str">
            <v>Mapimí</v>
          </cell>
          <cell r="F309">
            <v>25137</v>
          </cell>
          <cell r="G309">
            <v>28301</v>
          </cell>
        </row>
        <row r="310">
          <cell r="A310" t="str">
            <v>10014</v>
          </cell>
          <cell r="B310" t="str">
            <v>014</v>
          </cell>
          <cell r="C310" t="str">
            <v>MEZQUITAL</v>
          </cell>
          <cell r="D310" t="str">
            <v>10</v>
          </cell>
          <cell r="E310" t="str">
            <v>Mezquital</v>
          </cell>
          <cell r="F310">
            <v>33396</v>
          </cell>
          <cell r="G310">
            <v>40593</v>
          </cell>
        </row>
        <row r="311">
          <cell r="A311" t="str">
            <v>10015</v>
          </cell>
          <cell r="B311" t="str">
            <v>015</v>
          </cell>
          <cell r="C311" t="str">
            <v>NAZAS</v>
          </cell>
          <cell r="D311" t="str">
            <v>10</v>
          </cell>
          <cell r="E311" t="str">
            <v>Nazas</v>
          </cell>
          <cell r="F311">
            <v>12411</v>
          </cell>
          <cell r="G311">
            <v>13877</v>
          </cell>
        </row>
        <row r="312">
          <cell r="A312" t="str">
            <v>10016</v>
          </cell>
          <cell r="B312" t="str">
            <v>016</v>
          </cell>
          <cell r="C312" t="str">
            <v>NOMBRE DE DIOS</v>
          </cell>
          <cell r="D312" t="str">
            <v>10</v>
          </cell>
          <cell r="E312" t="str">
            <v>Nombre de Dios</v>
          </cell>
          <cell r="F312">
            <v>18488</v>
          </cell>
          <cell r="G312">
            <v>20881</v>
          </cell>
        </row>
        <row r="313">
          <cell r="A313" t="str">
            <v>10017</v>
          </cell>
          <cell r="B313" t="str">
            <v>017</v>
          </cell>
          <cell r="C313" t="str">
            <v>OCAMPO</v>
          </cell>
          <cell r="D313" t="str">
            <v>10</v>
          </cell>
          <cell r="E313" t="str">
            <v>Ocampo</v>
          </cell>
          <cell r="F313">
            <v>9626</v>
          </cell>
          <cell r="G313">
            <v>10333</v>
          </cell>
        </row>
        <row r="314">
          <cell r="A314" t="str">
            <v>10018</v>
          </cell>
          <cell r="B314" t="str">
            <v>018</v>
          </cell>
          <cell r="C314" t="str">
            <v>EL ORO</v>
          </cell>
          <cell r="D314" t="str">
            <v>10</v>
          </cell>
          <cell r="E314" t="str">
            <v>El Oro</v>
          </cell>
          <cell r="F314">
            <v>11320</v>
          </cell>
          <cell r="G314">
            <v>12281</v>
          </cell>
        </row>
        <row r="315">
          <cell r="A315" t="str">
            <v>10019</v>
          </cell>
          <cell r="B315" t="str">
            <v>019</v>
          </cell>
          <cell r="C315" t="str">
            <v>OTÁEZ</v>
          </cell>
          <cell r="D315" t="str">
            <v>10</v>
          </cell>
          <cell r="E315" t="str">
            <v>Otáez</v>
          </cell>
          <cell r="F315">
            <v>5208</v>
          </cell>
          <cell r="G315">
            <v>5513</v>
          </cell>
        </row>
        <row r="316">
          <cell r="A316" t="str">
            <v>10020</v>
          </cell>
          <cell r="B316" t="str">
            <v>020</v>
          </cell>
          <cell r="C316" t="str">
            <v>PÁNUCO DE CORONADO</v>
          </cell>
          <cell r="D316" t="str">
            <v>10</v>
          </cell>
          <cell r="E316" t="str">
            <v>Pánuco de Coronado</v>
          </cell>
          <cell r="F316">
            <v>11927</v>
          </cell>
          <cell r="G316">
            <v>12907</v>
          </cell>
        </row>
        <row r="317">
          <cell r="A317" t="str">
            <v>10021</v>
          </cell>
          <cell r="B317" t="str">
            <v>021</v>
          </cell>
          <cell r="C317" t="str">
            <v>PEÑÓN BLANCO</v>
          </cell>
          <cell r="D317" t="str">
            <v>10</v>
          </cell>
          <cell r="E317" t="str">
            <v>Peñón Blanco</v>
          </cell>
          <cell r="F317">
            <v>10473</v>
          </cell>
          <cell r="G317">
            <v>11538</v>
          </cell>
        </row>
        <row r="318">
          <cell r="A318" t="str">
            <v>10022</v>
          </cell>
          <cell r="B318" t="str">
            <v>022</v>
          </cell>
          <cell r="C318" t="str">
            <v>POANAS</v>
          </cell>
          <cell r="D318" t="str">
            <v>10</v>
          </cell>
          <cell r="E318" t="str">
            <v>Poanas</v>
          </cell>
          <cell r="F318">
            <v>24918</v>
          </cell>
          <cell r="G318">
            <v>26935</v>
          </cell>
        </row>
        <row r="319">
          <cell r="A319" t="str">
            <v>10023</v>
          </cell>
          <cell r="B319" t="str">
            <v>023</v>
          </cell>
          <cell r="C319" t="str">
            <v>PUEBLO NUEVO</v>
          </cell>
          <cell r="D319" t="str">
            <v>10</v>
          </cell>
          <cell r="E319" t="str">
            <v>Pueblo Nuevo</v>
          </cell>
          <cell r="F319">
            <v>49162</v>
          </cell>
          <cell r="G319">
            <v>53006</v>
          </cell>
        </row>
        <row r="320">
          <cell r="A320" t="str">
            <v>10024</v>
          </cell>
          <cell r="B320" t="str">
            <v>024</v>
          </cell>
          <cell r="C320" t="str">
            <v>RODEO</v>
          </cell>
          <cell r="D320" t="str">
            <v>10</v>
          </cell>
          <cell r="E320" t="str">
            <v>Rodeo</v>
          </cell>
          <cell r="F320">
            <v>12788</v>
          </cell>
          <cell r="G320">
            <v>14407</v>
          </cell>
        </row>
        <row r="321">
          <cell r="A321" t="str">
            <v>10025</v>
          </cell>
          <cell r="B321" t="str">
            <v>025</v>
          </cell>
          <cell r="C321" t="str">
            <v>SAN BERNARDO</v>
          </cell>
          <cell r="D321" t="str">
            <v>10</v>
          </cell>
          <cell r="E321" t="str">
            <v>San Bernardo</v>
          </cell>
          <cell r="F321">
            <v>3433</v>
          </cell>
          <cell r="G321">
            <v>3459</v>
          </cell>
        </row>
        <row r="322">
          <cell r="A322" t="str">
            <v>10026</v>
          </cell>
          <cell r="B322" t="str">
            <v>026</v>
          </cell>
          <cell r="C322" t="str">
            <v>SAN DIMAS</v>
          </cell>
          <cell r="D322" t="str">
            <v>10</v>
          </cell>
          <cell r="E322" t="str">
            <v>San Dimas</v>
          </cell>
          <cell r="F322">
            <v>19691</v>
          </cell>
          <cell r="G322">
            <v>20114</v>
          </cell>
        </row>
        <row r="323">
          <cell r="A323" t="str">
            <v>10027</v>
          </cell>
          <cell r="B323" t="str">
            <v>027</v>
          </cell>
          <cell r="C323" t="str">
            <v>SAN JUAN DE GUADALUPE</v>
          </cell>
          <cell r="D323" t="str">
            <v>10</v>
          </cell>
          <cell r="E323" t="str">
            <v>San Juan de Guadalupe</v>
          </cell>
          <cell r="F323">
            <v>5947</v>
          </cell>
          <cell r="G323">
            <v>5917</v>
          </cell>
        </row>
        <row r="324">
          <cell r="A324" t="str">
            <v>10028</v>
          </cell>
          <cell r="B324" t="str">
            <v>028</v>
          </cell>
          <cell r="C324" t="str">
            <v>SAN JUAN DEL RÍO</v>
          </cell>
          <cell r="D324" t="str">
            <v>10</v>
          </cell>
          <cell r="E324" t="str">
            <v>San Juan del Río</v>
          </cell>
          <cell r="F324">
            <v>11855</v>
          </cell>
          <cell r="G324">
            <v>13310</v>
          </cell>
        </row>
        <row r="325">
          <cell r="A325" t="str">
            <v>10029</v>
          </cell>
          <cell r="B325" t="str">
            <v>029</v>
          </cell>
          <cell r="C325" t="str">
            <v>SAN LUIS DEL CORDERO</v>
          </cell>
          <cell r="D325" t="str">
            <v>10</v>
          </cell>
          <cell r="E325" t="str">
            <v>San Luis del Cordero</v>
          </cell>
          <cell r="F325">
            <v>2181</v>
          </cell>
          <cell r="G325">
            <v>2258</v>
          </cell>
        </row>
        <row r="326">
          <cell r="A326" t="str">
            <v>10030</v>
          </cell>
          <cell r="B326" t="str">
            <v>030</v>
          </cell>
          <cell r="C326" t="str">
            <v>SAN PEDRO DEL GALLO</v>
          </cell>
          <cell r="D326" t="str">
            <v>10</v>
          </cell>
          <cell r="E326" t="str">
            <v>San Pedro del Gallo</v>
          </cell>
          <cell r="F326">
            <v>1709</v>
          </cell>
          <cell r="G326">
            <v>1631</v>
          </cell>
        </row>
        <row r="327">
          <cell r="A327" t="str">
            <v>10031</v>
          </cell>
          <cell r="B327" t="str">
            <v>031</v>
          </cell>
          <cell r="C327" t="str">
            <v>SANTA CLARA</v>
          </cell>
          <cell r="D327" t="str">
            <v>10</v>
          </cell>
          <cell r="E327" t="str">
            <v>Santa Clara</v>
          </cell>
          <cell r="F327">
            <v>7003</v>
          </cell>
          <cell r="G327">
            <v>7509</v>
          </cell>
        </row>
        <row r="328">
          <cell r="A328" t="str">
            <v>10032</v>
          </cell>
          <cell r="B328" t="str">
            <v>032</v>
          </cell>
          <cell r="C328" t="str">
            <v>SANTIAGO PAPASQUIARO</v>
          </cell>
          <cell r="D328" t="str">
            <v>10</v>
          </cell>
          <cell r="E328" t="str">
            <v>Santiago Papasquiaro</v>
          </cell>
          <cell r="F328">
            <v>44966</v>
          </cell>
          <cell r="G328">
            <v>51125</v>
          </cell>
        </row>
        <row r="329">
          <cell r="A329" t="str">
            <v>10033</v>
          </cell>
          <cell r="B329" t="str">
            <v>033</v>
          </cell>
          <cell r="C329" t="str">
            <v>SÚCHIL</v>
          </cell>
          <cell r="D329" t="str">
            <v>10</v>
          </cell>
          <cell r="E329" t="str">
            <v>Súchil</v>
          </cell>
          <cell r="F329">
            <v>6761</v>
          </cell>
          <cell r="G329">
            <v>6766</v>
          </cell>
        </row>
        <row r="330">
          <cell r="A330" t="str">
            <v>10034</v>
          </cell>
          <cell r="B330" t="str">
            <v>034</v>
          </cell>
          <cell r="C330" t="str">
            <v>TAMAZULA</v>
          </cell>
          <cell r="D330" t="str">
            <v>10</v>
          </cell>
          <cell r="E330" t="str">
            <v>Tamazula</v>
          </cell>
          <cell r="F330">
            <v>26368</v>
          </cell>
          <cell r="G330">
            <v>27368</v>
          </cell>
        </row>
        <row r="331">
          <cell r="A331" t="str">
            <v>10035</v>
          </cell>
          <cell r="B331" t="str">
            <v>035</v>
          </cell>
          <cell r="C331" t="str">
            <v>TEPEHUANES</v>
          </cell>
          <cell r="D331" t="str">
            <v>10</v>
          </cell>
          <cell r="E331" t="str">
            <v>Tepehuanes</v>
          </cell>
          <cell r="F331">
            <v>10745</v>
          </cell>
          <cell r="G331">
            <v>11545</v>
          </cell>
        </row>
        <row r="332">
          <cell r="A332" t="str">
            <v>10036</v>
          </cell>
          <cell r="B332" t="str">
            <v>036</v>
          </cell>
          <cell r="C332" t="str">
            <v>TLAHUALILO</v>
          </cell>
          <cell r="D332" t="str">
            <v>10</v>
          </cell>
          <cell r="E332" t="str">
            <v>Tlahualilo</v>
          </cell>
          <cell r="F332">
            <v>22244</v>
          </cell>
          <cell r="G332">
            <v>24946</v>
          </cell>
        </row>
        <row r="333">
          <cell r="A333" t="str">
            <v>10037</v>
          </cell>
          <cell r="B333" t="str">
            <v>037</v>
          </cell>
          <cell r="C333" t="str">
            <v>TOPIA</v>
          </cell>
          <cell r="D333" t="str">
            <v>10</v>
          </cell>
          <cell r="E333" t="str">
            <v>Topia</v>
          </cell>
          <cell r="F333">
            <v>8581</v>
          </cell>
          <cell r="G333">
            <v>9849</v>
          </cell>
        </row>
        <row r="334">
          <cell r="A334" t="str">
            <v>10038</v>
          </cell>
          <cell r="B334" t="str">
            <v>038</v>
          </cell>
          <cell r="C334" t="str">
            <v>VICENTE GUERRERO</v>
          </cell>
          <cell r="D334" t="str">
            <v>10</v>
          </cell>
          <cell r="E334" t="str">
            <v>Vicente Guerrero</v>
          </cell>
          <cell r="F334">
            <v>21117</v>
          </cell>
          <cell r="G334">
            <v>23279</v>
          </cell>
        </row>
        <row r="335">
          <cell r="A335" t="str">
            <v>10039</v>
          </cell>
          <cell r="B335" t="str">
            <v>039</v>
          </cell>
          <cell r="C335" t="str">
            <v>NUEVO IDEAL</v>
          </cell>
          <cell r="D335" t="str">
            <v>10</v>
          </cell>
          <cell r="E335" t="str">
            <v>Nuevo Ideal</v>
          </cell>
          <cell r="F335">
            <v>26092</v>
          </cell>
          <cell r="G335">
            <v>28862</v>
          </cell>
        </row>
        <row r="336">
          <cell r="A336" t="str">
            <v>10999</v>
          </cell>
          <cell r="B336" t="str">
            <v>999</v>
          </cell>
          <cell r="C336" t="str">
            <v>NO ESPECIFICADO</v>
          </cell>
          <cell r="D336" t="str">
            <v>10</v>
          </cell>
        </row>
        <row r="337">
          <cell r="A337" t="str">
            <v>11001</v>
          </cell>
          <cell r="B337" t="str">
            <v>001</v>
          </cell>
          <cell r="C337" t="str">
            <v>ABASOLO</v>
          </cell>
          <cell r="D337" t="str">
            <v>11</v>
          </cell>
          <cell r="E337" t="str">
            <v>Abasolo</v>
          </cell>
          <cell r="F337">
            <v>84332</v>
          </cell>
          <cell r="G337">
            <v>95581</v>
          </cell>
        </row>
        <row r="338">
          <cell r="A338" t="str">
            <v>11002</v>
          </cell>
          <cell r="B338" t="str">
            <v>002</v>
          </cell>
          <cell r="C338" t="str">
            <v>ACÁMBARO</v>
          </cell>
          <cell r="D338" t="str">
            <v>11</v>
          </cell>
          <cell r="E338" t="str">
            <v>Acámbaro</v>
          </cell>
          <cell r="F338">
            <v>109030</v>
          </cell>
          <cell r="G338">
            <v>118967</v>
          </cell>
        </row>
        <row r="339">
          <cell r="A339" t="str">
            <v>11003</v>
          </cell>
          <cell r="B339" t="str">
            <v>003</v>
          </cell>
          <cell r="C339" t="str">
            <v>SAN MIGUEL DE ALLENDE</v>
          </cell>
          <cell r="D339" t="str">
            <v>11</v>
          </cell>
          <cell r="E339" t="str">
            <v>San Miguel de Allende</v>
          </cell>
          <cell r="F339">
            <v>160383</v>
          </cell>
          <cell r="G339">
            <v>183034</v>
          </cell>
        </row>
        <row r="340">
          <cell r="A340" t="str">
            <v>11004</v>
          </cell>
          <cell r="B340" t="str">
            <v>004</v>
          </cell>
          <cell r="C340" t="str">
            <v>APASEO EL ALTO</v>
          </cell>
          <cell r="D340" t="str">
            <v>11</v>
          </cell>
          <cell r="E340" t="str">
            <v>Apaseo el Alto</v>
          </cell>
          <cell r="F340">
            <v>64433</v>
          </cell>
          <cell r="G340">
            <v>72209</v>
          </cell>
        </row>
        <row r="341">
          <cell r="A341" t="str">
            <v>11005</v>
          </cell>
          <cell r="B341" t="str">
            <v>005</v>
          </cell>
          <cell r="C341" t="str">
            <v>APASEO EL GRANDE</v>
          </cell>
          <cell r="D341" t="str">
            <v>11</v>
          </cell>
          <cell r="E341" t="str">
            <v>Apaseo el Grande</v>
          </cell>
          <cell r="F341">
            <v>85319</v>
          </cell>
          <cell r="G341">
            <v>99036</v>
          </cell>
        </row>
        <row r="342">
          <cell r="A342" t="str">
            <v>11006</v>
          </cell>
          <cell r="B342" t="str">
            <v>006</v>
          </cell>
          <cell r="C342" t="str">
            <v>ATARJEA</v>
          </cell>
          <cell r="D342" t="str">
            <v>11</v>
          </cell>
          <cell r="E342" t="str">
            <v>Atarjea</v>
          </cell>
          <cell r="F342">
            <v>5610</v>
          </cell>
          <cell r="G342">
            <v>5559</v>
          </cell>
        </row>
        <row r="343">
          <cell r="A343" t="str">
            <v>11007</v>
          </cell>
          <cell r="B343" t="str">
            <v>007</v>
          </cell>
          <cell r="C343" t="str">
            <v>CELAYA</v>
          </cell>
          <cell r="D343" t="str">
            <v>11</v>
          </cell>
          <cell r="E343" t="str">
            <v>Celaya</v>
          </cell>
          <cell r="F343">
            <v>468469</v>
          </cell>
          <cell r="G343">
            <v>530820</v>
          </cell>
        </row>
        <row r="344">
          <cell r="A344" t="str">
            <v>11008</v>
          </cell>
          <cell r="B344" t="str">
            <v>008</v>
          </cell>
          <cell r="C344" t="str">
            <v>MANUEL DOBLADO</v>
          </cell>
          <cell r="D344" t="str">
            <v>11</v>
          </cell>
          <cell r="E344" t="str">
            <v>Manuel Doblado</v>
          </cell>
          <cell r="F344">
            <v>37145</v>
          </cell>
          <cell r="G344">
            <v>40608</v>
          </cell>
        </row>
        <row r="345">
          <cell r="A345" t="str">
            <v>11009</v>
          </cell>
          <cell r="B345" t="str">
            <v>009</v>
          </cell>
          <cell r="C345" t="str">
            <v>COMONFORT</v>
          </cell>
          <cell r="D345" t="str">
            <v>11</v>
          </cell>
          <cell r="E345" t="str">
            <v>Comonfort</v>
          </cell>
          <cell r="F345">
            <v>77794</v>
          </cell>
          <cell r="G345">
            <v>87191</v>
          </cell>
        </row>
        <row r="346">
          <cell r="A346" t="str">
            <v>11010</v>
          </cell>
          <cell r="B346" t="str">
            <v>010</v>
          </cell>
          <cell r="C346" t="str">
            <v>CORONEO</v>
          </cell>
          <cell r="D346" t="str">
            <v>11</v>
          </cell>
          <cell r="E346" t="str">
            <v>Coroneo</v>
          </cell>
          <cell r="F346">
            <v>11691</v>
          </cell>
          <cell r="G346">
            <v>12998</v>
          </cell>
        </row>
        <row r="347">
          <cell r="A347" t="str">
            <v>11011</v>
          </cell>
          <cell r="B347" t="str">
            <v>011</v>
          </cell>
          <cell r="C347" t="str">
            <v>CORTAZAR</v>
          </cell>
          <cell r="D347" t="str">
            <v>11</v>
          </cell>
          <cell r="E347" t="str">
            <v>Cortazar</v>
          </cell>
          <cell r="F347">
            <v>88397</v>
          </cell>
          <cell r="G347">
            <v>101319</v>
          </cell>
        </row>
        <row r="348">
          <cell r="A348" t="str">
            <v>11012</v>
          </cell>
          <cell r="B348" t="str">
            <v>012</v>
          </cell>
          <cell r="C348" t="str">
            <v>CUERÁMARO</v>
          </cell>
          <cell r="D348" t="str">
            <v>11</v>
          </cell>
          <cell r="E348" t="str">
            <v>Cuerámaro</v>
          </cell>
          <cell r="F348">
            <v>27308</v>
          </cell>
          <cell r="G348">
            <v>29959</v>
          </cell>
        </row>
        <row r="349">
          <cell r="A349" t="str">
            <v>11013</v>
          </cell>
          <cell r="B349" t="str">
            <v>013</v>
          </cell>
          <cell r="C349" t="str">
            <v>DOCTOR MORA</v>
          </cell>
          <cell r="D349" t="str">
            <v>11</v>
          </cell>
          <cell r="E349" t="str">
            <v>Doctor Mora</v>
          </cell>
          <cell r="F349">
            <v>23324</v>
          </cell>
          <cell r="G349">
            <v>25606</v>
          </cell>
        </row>
        <row r="350">
          <cell r="A350" t="str">
            <v>11014</v>
          </cell>
          <cell r="B350" t="str">
            <v>014</v>
          </cell>
          <cell r="C350" t="str">
            <v>DOLORES HIDALGO CUNA DE LA INDEPENDENCIA NACIONAL</v>
          </cell>
          <cell r="D350" t="str">
            <v>11</v>
          </cell>
          <cell r="E350" t="str">
            <v>Dolores Hidalgo Cuna de la Independencia Nacional</v>
          </cell>
          <cell r="F350">
            <v>148173</v>
          </cell>
          <cell r="G350">
            <v>160771</v>
          </cell>
        </row>
        <row r="351">
          <cell r="A351" t="str">
            <v>11015</v>
          </cell>
          <cell r="B351" t="str">
            <v>015</v>
          </cell>
          <cell r="C351" t="str">
            <v>GUANAJUATO</v>
          </cell>
          <cell r="D351" t="str">
            <v>11</v>
          </cell>
          <cell r="E351" t="str">
            <v>Guanajuato</v>
          </cell>
          <cell r="F351">
            <v>171709</v>
          </cell>
          <cell r="G351">
            <v>198035</v>
          </cell>
        </row>
        <row r="352">
          <cell r="A352" t="str">
            <v>11016</v>
          </cell>
          <cell r="B352" t="str">
            <v>016</v>
          </cell>
          <cell r="C352" t="str">
            <v>HUANÍMARO</v>
          </cell>
          <cell r="D352" t="str">
            <v>11</v>
          </cell>
          <cell r="E352" t="str">
            <v>Huanímaro</v>
          </cell>
          <cell r="F352">
            <v>20117</v>
          </cell>
          <cell r="G352">
            <v>22612</v>
          </cell>
        </row>
        <row r="353">
          <cell r="A353" t="str">
            <v>11017</v>
          </cell>
          <cell r="B353" t="str">
            <v>017</v>
          </cell>
          <cell r="C353" t="str">
            <v>IRAPUATO</v>
          </cell>
          <cell r="D353" t="str">
            <v>11</v>
          </cell>
          <cell r="E353" t="str">
            <v>Irapuato</v>
          </cell>
          <cell r="F353">
            <v>529440</v>
          </cell>
          <cell r="G353">
            <v>610700</v>
          </cell>
        </row>
        <row r="354">
          <cell r="A354" t="str">
            <v>11018</v>
          </cell>
          <cell r="B354" t="str">
            <v>018</v>
          </cell>
          <cell r="C354" t="str">
            <v>JARAL DEL PROGRESO</v>
          </cell>
          <cell r="D354" t="str">
            <v>11</v>
          </cell>
          <cell r="E354" t="str">
            <v>Jaral del Progreso</v>
          </cell>
          <cell r="F354">
            <v>36584</v>
          </cell>
          <cell r="G354">
            <v>41154</v>
          </cell>
        </row>
        <row r="355">
          <cell r="A355" t="str">
            <v>11019</v>
          </cell>
          <cell r="B355" t="str">
            <v>019</v>
          </cell>
          <cell r="C355" t="str">
            <v>JERÉCUARO</v>
          </cell>
          <cell r="D355" t="str">
            <v>11</v>
          </cell>
          <cell r="E355" t="str">
            <v>Jerécuaro</v>
          </cell>
          <cell r="F355">
            <v>50832</v>
          </cell>
          <cell r="G355">
            <v>51332</v>
          </cell>
        </row>
        <row r="356">
          <cell r="A356" t="str">
            <v>11020</v>
          </cell>
          <cell r="B356" t="str">
            <v>020</v>
          </cell>
          <cell r="C356" t="str">
            <v>LEÓN</v>
          </cell>
          <cell r="D356" t="str">
            <v>11</v>
          </cell>
          <cell r="E356" t="str">
            <v>León</v>
          </cell>
          <cell r="F356">
            <v>1436480</v>
          </cell>
          <cell r="G356">
            <v>1679610</v>
          </cell>
        </row>
        <row r="357">
          <cell r="A357" t="str">
            <v>11021</v>
          </cell>
          <cell r="B357" t="str">
            <v>021</v>
          </cell>
          <cell r="C357" t="str">
            <v>MOROLEÓN</v>
          </cell>
          <cell r="D357" t="str">
            <v>11</v>
          </cell>
          <cell r="E357" t="str">
            <v>Moroleón</v>
          </cell>
          <cell r="F357">
            <v>49364</v>
          </cell>
          <cell r="G357">
            <v>54378</v>
          </cell>
        </row>
        <row r="358">
          <cell r="A358" t="str">
            <v>11022</v>
          </cell>
          <cell r="B358" t="str">
            <v>022</v>
          </cell>
          <cell r="C358" t="str">
            <v>OCAMPO</v>
          </cell>
          <cell r="D358" t="str">
            <v>11</v>
          </cell>
          <cell r="E358" t="str">
            <v>Ocampo</v>
          </cell>
          <cell r="F358">
            <v>22683</v>
          </cell>
          <cell r="G358">
            <v>24758</v>
          </cell>
        </row>
        <row r="359">
          <cell r="A359" t="str">
            <v>11023</v>
          </cell>
          <cell r="B359" t="str">
            <v>023</v>
          </cell>
          <cell r="C359" t="str">
            <v>PÉNJAMO</v>
          </cell>
          <cell r="D359" t="str">
            <v>11</v>
          </cell>
          <cell r="E359" t="str">
            <v>Pénjamo</v>
          </cell>
          <cell r="F359">
            <v>149936</v>
          </cell>
          <cell r="G359">
            <v>159968</v>
          </cell>
        </row>
        <row r="360">
          <cell r="A360" t="str">
            <v>11024</v>
          </cell>
          <cell r="B360" t="str">
            <v>024</v>
          </cell>
          <cell r="C360" t="str">
            <v>PUEBLO NUEVO</v>
          </cell>
          <cell r="D360" t="str">
            <v>11</v>
          </cell>
          <cell r="E360" t="str">
            <v>Pueblo Nuevo</v>
          </cell>
          <cell r="F360">
            <v>11169</v>
          </cell>
          <cell r="G360">
            <v>12620</v>
          </cell>
        </row>
        <row r="361">
          <cell r="A361" t="str">
            <v>11025</v>
          </cell>
          <cell r="B361" t="str">
            <v>025</v>
          </cell>
          <cell r="C361" t="str">
            <v>PURÍSIMA DEL RINCÓN</v>
          </cell>
          <cell r="D361" t="str">
            <v>11</v>
          </cell>
          <cell r="E361" t="str">
            <v>Purísima del Rincón</v>
          </cell>
          <cell r="F361">
            <v>68795</v>
          </cell>
          <cell r="G361">
            <v>86012</v>
          </cell>
        </row>
        <row r="362">
          <cell r="A362" t="str">
            <v>11026</v>
          </cell>
          <cell r="B362" t="str">
            <v>026</v>
          </cell>
          <cell r="C362" t="str">
            <v>ROMITA</v>
          </cell>
          <cell r="D362" t="str">
            <v>11</v>
          </cell>
          <cell r="E362" t="str">
            <v>Romita</v>
          </cell>
          <cell r="F362">
            <v>56655</v>
          </cell>
          <cell r="G362">
            <v>62603</v>
          </cell>
        </row>
        <row r="363">
          <cell r="A363" t="str">
            <v>11027</v>
          </cell>
          <cell r="B363" t="str">
            <v>027</v>
          </cell>
          <cell r="C363" t="str">
            <v>SALAMANCA</v>
          </cell>
          <cell r="D363" t="str">
            <v>11</v>
          </cell>
          <cell r="E363" t="str">
            <v>Salamanca</v>
          </cell>
          <cell r="F363">
            <v>260732</v>
          </cell>
          <cell r="G363">
            <v>293293</v>
          </cell>
        </row>
        <row r="364">
          <cell r="A364" t="str">
            <v>11028</v>
          </cell>
          <cell r="B364" t="str">
            <v>028</v>
          </cell>
          <cell r="C364" t="str">
            <v>SALVATIERRA</v>
          </cell>
          <cell r="D364" t="str">
            <v>11</v>
          </cell>
          <cell r="E364" t="str">
            <v>Salvatierra</v>
          </cell>
          <cell r="F364">
            <v>97054</v>
          </cell>
          <cell r="G364">
            <v>106978</v>
          </cell>
        </row>
        <row r="365">
          <cell r="A365" t="str">
            <v>11029</v>
          </cell>
          <cell r="B365" t="str">
            <v>029</v>
          </cell>
          <cell r="C365" t="str">
            <v>SAN DIEGO DE LA UNIÓN</v>
          </cell>
          <cell r="D365" t="str">
            <v>11</v>
          </cell>
          <cell r="E365" t="str">
            <v>San Diego de la Unión</v>
          </cell>
          <cell r="F365">
            <v>37103</v>
          </cell>
          <cell r="G365">
            <v>41588</v>
          </cell>
        </row>
        <row r="366">
          <cell r="A366" t="str">
            <v>11030</v>
          </cell>
          <cell r="B366" t="str">
            <v>030</v>
          </cell>
          <cell r="C366" t="str">
            <v>SAN FELIPE</v>
          </cell>
          <cell r="D366" t="str">
            <v>11</v>
          </cell>
          <cell r="E366" t="str">
            <v>San Felipe</v>
          </cell>
          <cell r="F366">
            <v>106952</v>
          </cell>
          <cell r="G366">
            <v>118417</v>
          </cell>
        </row>
        <row r="367">
          <cell r="A367" t="str">
            <v>11031</v>
          </cell>
          <cell r="B367" t="str">
            <v>031</v>
          </cell>
          <cell r="C367" t="str">
            <v>SAN FRANCISCO DEL RINCÓN</v>
          </cell>
          <cell r="D367" t="str">
            <v>11</v>
          </cell>
          <cell r="E367" t="str">
            <v>San Francisco del Rincón</v>
          </cell>
          <cell r="F367">
            <v>113570</v>
          </cell>
          <cell r="G367">
            <v>125904</v>
          </cell>
        </row>
        <row r="368">
          <cell r="A368" t="str">
            <v>11032</v>
          </cell>
          <cell r="B368" t="str">
            <v>032</v>
          </cell>
          <cell r="C368" t="str">
            <v>SAN JOSÉ ITURBIDE</v>
          </cell>
          <cell r="D368" t="str">
            <v>11</v>
          </cell>
          <cell r="E368" t="str">
            <v>San José Iturbide</v>
          </cell>
          <cell r="F368">
            <v>72411</v>
          </cell>
          <cell r="G368">
            <v>83562</v>
          </cell>
        </row>
        <row r="369">
          <cell r="A369" t="str">
            <v>11033</v>
          </cell>
          <cell r="B369" t="str">
            <v>033</v>
          </cell>
          <cell r="C369" t="str">
            <v>SAN LUIS DE LA PAZ</v>
          </cell>
          <cell r="D369" t="str">
            <v>11</v>
          </cell>
          <cell r="E369" t="str">
            <v>San Luis de la Paz</v>
          </cell>
          <cell r="F369">
            <v>115656</v>
          </cell>
          <cell r="G369">
            <v>127678</v>
          </cell>
        </row>
        <row r="370">
          <cell r="A370" t="str">
            <v>11034</v>
          </cell>
          <cell r="B370" t="str">
            <v>034</v>
          </cell>
          <cell r="C370" t="str">
            <v>SANTA CATARINA</v>
          </cell>
          <cell r="D370" t="str">
            <v>11</v>
          </cell>
          <cell r="E370" t="str">
            <v>Santa Catarina</v>
          </cell>
          <cell r="F370">
            <v>5120</v>
          </cell>
          <cell r="G370">
            <v>5584</v>
          </cell>
        </row>
        <row r="371">
          <cell r="A371" t="str">
            <v>11035</v>
          </cell>
          <cell r="B371" t="str">
            <v>035</v>
          </cell>
          <cell r="C371" t="str">
            <v>SANTA CRUZ DE JUVENTINO ROSAS</v>
          </cell>
          <cell r="D371" t="str">
            <v>11</v>
          </cell>
          <cell r="E371" t="str">
            <v>Santa Cruz de Juventino Rosas</v>
          </cell>
          <cell r="F371">
            <v>79214</v>
          </cell>
          <cell r="G371">
            <v>88644</v>
          </cell>
        </row>
        <row r="372">
          <cell r="A372" t="str">
            <v>11036</v>
          </cell>
          <cell r="B372" t="str">
            <v>036</v>
          </cell>
          <cell r="C372" t="str">
            <v>SANTIAGO MARAVATÍO</v>
          </cell>
          <cell r="D372" t="str">
            <v>11</v>
          </cell>
          <cell r="E372" t="str">
            <v>Santiago Maravatío</v>
          </cell>
          <cell r="F372">
            <v>6670</v>
          </cell>
          <cell r="G372">
            <v>7327</v>
          </cell>
        </row>
        <row r="373">
          <cell r="A373" t="str">
            <v>11037</v>
          </cell>
          <cell r="B373" t="str">
            <v>037</v>
          </cell>
          <cell r="C373" t="str">
            <v>SILAO DE LA VICTORIA</v>
          </cell>
          <cell r="D373" t="str">
            <v>11</v>
          </cell>
          <cell r="E373" t="str">
            <v>Silao</v>
          </cell>
          <cell r="F373">
            <v>173024</v>
          </cell>
          <cell r="G373">
            <v>201020</v>
          </cell>
        </row>
        <row r="374">
          <cell r="A374" t="str">
            <v>11038</v>
          </cell>
          <cell r="B374" t="str">
            <v>038</v>
          </cell>
          <cell r="C374" t="str">
            <v>TARANDACUAO</v>
          </cell>
          <cell r="D374" t="str">
            <v>11</v>
          </cell>
          <cell r="E374" t="str">
            <v>Tarandacuao</v>
          </cell>
          <cell r="F374">
            <v>11641</v>
          </cell>
          <cell r="G374">
            <v>12978</v>
          </cell>
        </row>
        <row r="375">
          <cell r="A375" t="str">
            <v>11039</v>
          </cell>
          <cell r="B375" t="str">
            <v>039</v>
          </cell>
          <cell r="C375" t="str">
            <v>TARIMORO</v>
          </cell>
          <cell r="D375" t="str">
            <v>11</v>
          </cell>
          <cell r="E375" t="str">
            <v>Tarimoro</v>
          </cell>
          <cell r="F375">
            <v>35571</v>
          </cell>
          <cell r="G375">
            <v>36574</v>
          </cell>
        </row>
        <row r="376">
          <cell r="A376" t="str">
            <v>11040</v>
          </cell>
          <cell r="B376" t="str">
            <v>040</v>
          </cell>
          <cell r="C376" t="str">
            <v>TIERRA BLANCA</v>
          </cell>
          <cell r="D376" t="str">
            <v>11</v>
          </cell>
          <cell r="E376" t="str">
            <v>Tierra Blanca</v>
          </cell>
          <cell r="F376">
            <v>18175</v>
          </cell>
          <cell r="G376">
            <v>20238</v>
          </cell>
        </row>
        <row r="377">
          <cell r="A377" t="str">
            <v>11041</v>
          </cell>
          <cell r="B377" t="str">
            <v>041</v>
          </cell>
          <cell r="C377" t="str">
            <v>URIANGATO</v>
          </cell>
          <cell r="D377" t="str">
            <v>11</v>
          </cell>
          <cell r="E377" t="str">
            <v>Uriangato</v>
          </cell>
          <cell r="F377">
            <v>59305</v>
          </cell>
          <cell r="G377">
            <v>67184</v>
          </cell>
        </row>
        <row r="378">
          <cell r="A378" t="str">
            <v>11042</v>
          </cell>
          <cell r="B378" t="str">
            <v>042</v>
          </cell>
          <cell r="C378" t="str">
            <v>VALLE DE SANTIAGO</v>
          </cell>
          <cell r="D378" t="str">
            <v>11</v>
          </cell>
          <cell r="E378" t="str">
            <v>Valle de Santiago</v>
          </cell>
          <cell r="F378">
            <v>141058</v>
          </cell>
          <cell r="G378">
            <v>153094</v>
          </cell>
        </row>
        <row r="379">
          <cell r="A379" t="str">
            <v>11043</v>
          </cell>
          <cell r="B379" t="str">
            <v>043</v>
          </cell>
          <cell r="C379" t="str">
            <v>VICTORIA</v>
          </cell>
          <cell r="D379" t="str">
            <v>11</v>
          </cell>
          <cell r="E379" t="str">
            <v>Victoria</v>
          </cell>
          <cell r="F379">
            <v>19820</v>
          </cell>
          <cell r="G379">
            <v>21521</v>
          </cell>
        </row>
        <row r="380">
          <cell r="A380" t="str">
            <v>11044</v>
          </cell>
          <cell r="B380" t="str">
            <v>044</v>
          </cell>
          <cell r="C380" t="str">
            <v>VILLAGRÁN</v>
          </cell>
          <cell r="D380" t="str">
            <v>11</v>
          </cell>
          <cell r="E380" t="str">
            <v>Villagrán</v>
          </cell>
          <cell r="F380">
            <v>55782</v>
          </cell>
          <cell r="G380">
            <v>62918</v>
          </cell>
        </row>
        <row r="381">
          <cell r="A381" t="str">
            <v>11045</v>
          </cell>
          <cell r="B381" t="str">
            <v>045</v>
          </cell>
          <cell r="C381" t="str">
            <v>XICHÚ</v>
          </cell>
          <cell r="D381" t="str">
            <v>11</v>
          </cell>
          <cell r="E381" t="str">
            <v>Xichú</v>
          </cell>
          <cell r="F381">
            <v>11560</v>
          </cell>
          <cell r="G381">
            <v>12285</v>
          </cell>
        </row>
        <row r="382">
          <cell r="A382" t="str">
            <v>11046</v>
          </cell>
          <cell r="B382" t="str">
            <v>046</v>
          </cell>
          <cell r="C382" t="str">
            <v>YURIRIA</v>
          </cell>
          <cell r="D382" t="str">
            <v>11</v>
          </cell>
          <cell r="E382" t="str">
            <v>Yuriria</v>
          </cell>
          <cell r="F382">
            <v>70782</v>
          </cell>
          <cell r="G382">
            <v>73948</v>
          </cell>
        </row>
        <row r="383">
          <cell r="A383" t="str">
            <v>11999</v>
          </cell>
          <cell r="B383" t="str">
            <v>999</v>
          </cell>
          <cell r="C383" t="str">
            <v>NO ESPECIFICADO</v>
          </cell>
          <cell r="D383" t="str">
            <v>11</v>
          </cell>
        </row>
        <row r="384">
          <cell r="A384" t="str">
            <v>12001</v>
          </cell>
          <cell r="B384" t="str">
            <v>001</v>
          </cell>
          <cell r="C384" t="str">
            <v>ACAPULCO DE JUÁREZ</v>
          </cell>
          <cell r="D384" t="str">
            <v>12</v>
          </cell>
          <cell r="E384" t="str">
            <v>Acapulco de Juárez</v>
          </cell>
          <cell r="F384">
            <v>789971</v>
          </cell>
          <cell r="G384">
            <v>840795</v>
          </cell>
        </row>
        <row r="385">
          <cell r="A385" t="str">
            <v>12002</v>
          </cell>
          <cell r="B385" t="str">
            <v>002</v>
          </cell>
          <cell r="C385" t="str">
            <v>AHUACUOTZINGO</v>
          </cell>
          <cell r="D385" t="str">
            <v>12</v>
          </cell>
          <cell r="E385" t="str">
            <v>Ahuacuotzingo</v>
          </cell>
          <cell r="F385">
            <v>25027</v>
          </cell>
          <cell r="G385">
            <v>27366</v>
          </cell>
        </row>
        <row r="386">
          <cell r="A386" t="str">
            <v>12003</v>
          </cell>
          <cell r="B386" t="str">
            <v>003</v>
          </cell>
          <cell r="C386" t="str">
            <v>AJUCHITLÁN DEL PROGRESO</v>
          </cell>
          <cell r="D386" t="str">
            <v>12</v>
          </cell>
          <cell r="E386" t="str">
            <v>Ajuchitlán del Progreso</v>
          </cell>
          <cell r="F386">
            <v>38203</v>
          </cell>
          <cell r="G386">
            <v>38895</v>
          </cell>
        </row>
        <row r="387">
          <cell r="A387" t="str">
            <v>12004</v>
          </cell>
          <cell r="B387" t="str">
            <v>004</v>
          </cell>
          <cell r="C387" t="str">
            <v>ALCOZAUCA DE GUERRERO</v>
          </cell>
          <cell r="D387" t="str">
            <v>12</v>
          </cell>
          <cell r="E387" t="str">
            <v>Alcozauca de Guerrero</v>
          </cell>
          <cell r="F387">
            <v>18971</v>
          </cell>
          <cell r="G387">
            <v>20112</v>
          </cell>
        </row>
        <row r="388">
          <cell r="A388" t="str">
            <v>12005</v>
          </cell>
          <cell r="B388" t="str">
            <v>005</v>
          </cell>
          <cell r="C388" t="str">
            <v>ALPOYECA</v>
          </cell>
          <cell r="D388" t="str">
            <v>12</v>
          </cell>
          <cell r="E388" t="str">
            <v>Alpoyeca</v>
          </cell>
          <cell r="F388">
            <v>6637</v>
          </cell>
          <cell r="G388">
            <v>6959</v>
          </cell>
        </row>
        <row r="389">
          <cell r="A389" t="str">
            <v>12006</v>
          </cell>
          <cell r="B389" t="str">
            <v>006</v>
          </cell>
          <cell r="C389" t="str">
            <v>APAXTLA</v>
          </cell>
          <cell r="D389" t="str">
            <v>12</v>
          </cell>
          <cell r="E389" t="str">
            <v>Apaxtla</v>
          </cell>
          <cell r="F389">
            <v>12389</v>
          </cell>
          <cell r="G389">
            <v>11719</v>
          </cell>
        </row>
        <row r="390">
          <cell r="A390" t="str">
            <v>12007</v>
          </cell>
          <cell r="B390" t="str">
            <v>007</v>
          </cell>
          <cell r="C390" t="str">
            <v>ARCELIA</v>
          </cell>
          <cell r="D390" t="str">
            <v>12</v>
          </cell>
          <cell r="E390" t="str">
            <v>Arcelia</v>
          </cell>
          <cell r="F390">
            <v>32181</v>
          </cell>
          <cell r="G390">
            <v>32547</v>
          </cell>
        </row>
        <row r="391">
          <cell r="A391" t="str">
            <v>12008</v>
          </cell>
          <cell r="B391" t="str">
            <v>008</v>
          </cell>
          <cell r="C391" t="str">
            <v>ATENANGO DEL RÍO</v>
          </cell>
          <cell r="D391" t="str">
            <v>12</v>
          </cell>
          <cell r="E391" t="str">
            <v>Atenango del Río</v>
          </cell>
          <cell r="F391">
            <v>8390</v>
          </cell>
          <cell r="G391">
            <v>8914</v>
          </cell>
        </row>
        <row r="392">
          <cell r="A392" t="str">
            <v>12009</v>
          </cell>
          <cell r="B392" t="str">
            <v>009</v>
          </cell>
          <cell r="C392" t="str">
            <v>ATLAMAJALCINGO DEL MONTE</v>
          </cell>
          <cell r="D392" t="str">
            <v>12</v>
          </cell>
          <cell r="E392" t="str">
            <v>Atlamajalcingo del Monte</v>
          </cell>
          <cell r="F392">
            <v>5706</v>
          </cell>
          <cell r="G392">
            <v>5284</v>
          </cell>
        </row>
        <row r="393">
          <cell r="A393" t="str">
            <v>12010</v>
          </cell>
          <cell r="B393" t="str">
            <v>010</v>
          </cell>
          <cell r="C393" t="str">
            <v>ATLIXTAC</v>
          </cell>
          <cell r="D393" t="str">
            <v>12</v>
          </cell>
          <cell r="E393" t="str">
            <v>Atlixtac</v>
          </cell>
          <cell r="F393">
            <v>26341</v>
          </cell>
          <cell r="G393">
            <v>28136</v>
          </cell>
        </row>
        <row r="394">
          <cell r="A394" t="str">
            <v>12011</v>
          </cell>
          <cell r="B394" t="str">
            <v>011</v>
          </cell>
          <cell r="C394" t="str">
            <v>ATOYAC DE ÁLVAREZ</v>
          </cell>
          <cell r="D394" t="str">
            <v>12</v>
          </cell>
          <cell r="E394" t="str">
            <v>Atoyac de Álvarez</v>
          </cell>
          <cell r="F394">
            <v>61316</v>
          </cell>
          <cell r="G394">
            <v>62574</v>
          </cell>
        </row>
        <row r="395">
          <cell r="A395" t="str">
            <v>12012</v>
          </cell>
          <cell r="B395" t="str">
            <v>012</v>
          </cell>
          <cell r="C395" t="str">
            <v>AYUTLA DE LOS LIBRES</v>
          </cell>
          <cell r="D395" t="str">
            <v>12</v>
          </cell>
          <cell r="E395" t="str">
            <v>Ayutla de los Libres</v>
          </cell>
          <cell r="F395">
            <v>62690</v>
          </cell>
          <cell r="G395">
            <v>70242</v>
          </cell>
        </row>
        <row r="396">
          <cell r="A396" t="str">
            <v>12013</v>
          </cell>
          <cell r="B396" t="str">
            <v>013</v>
          </cell>
          <cell r="C396" t="str">
            <v>AZOYÚ</v>
          </cell>
          <cell r="D396" t="str">
            <v>12</v>
          </cell>
          <cell r="E396" t="str">
            <v>Azoyú</v>
          </cell>
          <cell r="F396">
            <v>14429</v>
          </cell>
          <cell r="G396">
            <v>13164</v>
          </cell>
        </row>
        <row r="397">
          <cell r="A397" t="str">
            <v>12014</v>
          </cell>
          <cell r="B397" t="str">
            <v>014</v>
          </cell>
          <cell r="C397" t="str">
            <v>BENITO JUÁREZ</v>
          </cell>
          <cell r="D397" t="str">
            <v>12</v>
          </cell>
          <cell r="E397" t="str">
            <v>Benito Juárez</v>
          </cell>
          <cell r="F397">
            <v>15019</v>
          </cell>
          <cell r="G397">
            <v>15926</v>
          </cell>
        </row>
        <row r="398">
          <cell r="A398" t="str">
            <v>12015</v>
          </cell>
          <cell r="B398" t="str">
            <v>015</v>
          </cell>
          <cell r="C398" t="str">
            <v>BUENAVISTA DE CUÉLLAR</v>
          </cell>
          <cell r="D398" t="str">
            <v>12</v>
          </cell>
          <cell r="E398" t="str">
            <v>Buenavista de Cuéllar</v>
          </cell>
          <cell r="F398">
            <v>12688</v>
          </cell>
          <cell r="G398">
            <v>13737</v>
          </cell>
        </row>
        <row r="399">
          <cell r="A399" t="str">
            <v>12016</v>
          </cell>
          <cell r="B399" t="str">
            <v>016</v>
          </cell>
          <cell r="C399" t="str">
            <v>COAHUAYUTLA DE JOSÉ MARÍA IZAZAGA</v>
          </cell>
          <cell r="D399" t="str">
            <v>12</v>
          </cell>
          <cell r="E399" t="str">
            <v>Coahuayutla de José María Izazaga</v>
          </cell>
          <cell r="F399">
            <v>13025</v>
          </cell>
          <cell r="G399">
            <v>12661</v>
          </cell>
        </row>
        <row r="400">
          <cell r="A400" t="str">
            <v>12017</v>
          </cell>
          <cell r="B400" t="str">
            <v>017</v>
          </cell>
          <cell r="C400" t="str">
            <v>COCULA</v>
          </cell>
          <cell r="D400" t="str">
            <v>12</v>
          </cell>
          <cell r="E400" t="str">
            <v>Cocula</v>
          </cell>
          <cell r="F400">
            <v>14707</v>
          </cell>
          <cell r="G400">
            <v>14050</v>
          </cell>
        </row>
        <row r="401">
          <cell r="A401" t="str">
            <v>12018</v>
          </cell>
          <cell r="B401" t="str">
            <v>018</v>
          </cell>
          <cell r="C401" t="str">
            <v>COPALA</v>
          </cell>
          <cell r="D401" t="str">
            <v>12</v>
          </cell>
          <cell r="E401" t="str">
            <v>Copala</v>
          </cell>
          <cell r="F401">
            <v>13636</v>
          </cell>
          <cell r="G401">
            <v>14641</v>
          </cell>
        </row>
        <row r="402">
          <cell r="A402" t="str">
            <v>12019</v>
          </cell>
          <cell r="B402" t="str">
            <v>019</v>
          </cell>
          <cell r="C402" t="str">
            <v>COPALILLO</v>
          </cell>
          <cell r="D402" t="str">
            <v>12</v>
          </cell>
          <cell r="E402" t="str">
            <v>Copalillo</v>
          </cell>
          <cell r="F402">
            <v>14456</v>
          </cell>
          <cell r="G402">
            <v>15096</v>
          </cell>
        </row>
        <row r="403">
          <cell r="A403" t="str">
            <v>12020</v>
          </cell>
          <cell r="B403" t="str">
            <v>020</v>
          </cell>
          <cell r="C403" t="str">
            <v>COPANATOYAC</v>
          </cell>
          <cell r="D403" t="str">
            <v>12</v>
          </cell>
          <cell r="E403" t="str">
            <v>Copanatoyac</v>
          </cell>
          <cell r="F403">
            <v>18855</v>
          </cell>
          <cell r="G403">
            <v>20779</v>
          </cell>
        </row>
        <row r="404">
          <cell r="A404" t="str">
            <v>12021</v>
          </cell>
          <cell r="B404" t="str">
            <v>021</v>
          </cell>
          <cell r="C404" t="str">
            <v>COYUCA DE BENÍTEZ</v>
          </cell>
          <cell r="D404" t="str">
            <v>12</v>
          </cell>
          <cell r="E404" t="str">
            <v>Coyuca de Benítez</v>
          </cell>
          <cell r="F404">
            <v>73460</v>
          </cell>
          <cell r="G404">
            <v>78931</v>
          </cell>
        </row>
        <row r="405">
          <cell r="A405" t="str">
            <v>12022</v>
          </cell>
          <cell r="B405" t="str">
            <v>022</v>
          </cell>
          <cell r="C405" t="str">
            <v>COYUCA DE CATALÁN</v>
          </cell>
          <cell r="D405" t="str">
            <v>12</v>
          </cell>
          <cell r="E405" t="str">
            <v>Coyuca de Catalán</v>
          </cell>
          <cell r="F405">
            <v>42069</v>
          </cell>
          <cell r="G405">
            <v>40408</v>
          </cell>
        </row>
        <row r="406">
          <cell r="A406" t="str">
            <v>12023</v>
          </cell>
          <cell r="B406" t="str">
            <v>023</v>
          </cell>
          <cell r="C406" t="str">
            <v>CUAJINICUILAPA</v>
          </cell>
          <cell r="D406" t="str">
            <v>12</v>
          </cell>
          <cell r="E406" t="str">
            <v>Cuajinicuilapa</v>
          </cell>
          <cell r="F406">
            <v>25922</v>
          </cell>
          <cell r="G406">
            <v>27919</v>
          </cell>
        </row>
        <row r="407">
          <cell r="A407" t="str">
            <v>12024</v>
          </cell>
          <cell r="B407" t="str">
            <v>024</v>
          </cell>
          <cell r="C407" t="str">
            <v>CUALÁC</v>
          </cell>
          <cell r="D407" t="str">
            <v>12</v>
          </cell>
          <cell r="E407" t="str">
            <v>Cualác</v>
          </cell>
          <cell r="F407">
            <v>7007</v>
          </cell>
          <cell r="G407">
            <v>7807</v>
          </cell>
        </row>
        <row r="408">
          <cell r="A408" t="str">
            <v>12025</v>
          </cell>
          <cell r="B408" t="str">
            <v>025</v>
          </cell>
          <cell r="C408" t="str">
            <v>CUAUTEPEC</v>
          </cell>
          <cell r="D408" t="str">
            <v>12</v>
          </cell>
          <cell r="E408" t="str">
            <v>Cuautepec</v>
          </cell>
          <cell r="F408">
            <v>15115</v>
          </cell>
          <cell r="G408">
            <v>16569</v>
          </cell>
        </row>
        <row r="409">
          <cell r="A409" t="str">
            <v>12026</v>
          </cell>
          <cell r="B409" t="str">
            <v>026</v>
          </cell>
          <cell r="C409" t="str">
            <v>CUETZALA DEL PROGRESO</v>
          </cell>
          <cell r="D409" t="str">
            <v>12</v>
          </cell>
          <cell r="E409" t="str">
            <v>Cuetzala del Progreso</v>
          </cell>
          <cell r="F409">
            <v>9166</v>
          </cell>
          <cell r="G409">
            <v>8951</v>
          </cell>
        </row>
        <row r="410">
          <cell r="A410" t="str">
            <v>12027</v>
          </cell>
          <cell r="B410" t="str">
            <v>027</v>
          </cell>
          <cell r="C410" t="str">
            <v>CUTZAMALA DE PINZÓN</v>
          </cell>
          <cell r="D410" t="str">
            <v>12</v>
          </cell>
          <cell r="E410" t="str">
            <v>Cutzamala de Pinzón</v>
          </cell>
          <cell r="F410">
            <v>21388</v>
          </cell>
          <cell r="G410">
            <v>20384</v>
          </cell>
        </row>
        <row r="411">
          <cell r="A411" t="str">
            <v>12028</v>
          </cell>
          <cell r="B411" t="str">
            <v>028</v>
          </cell>
          <cell r="C411" t="str">
            <v>CHILAPA DE ÁLVAREZ</v>
          </cell>
          <cell r="D411" t="str">
            <v>12</v>
          </cell>
          <cell r="E411" t="str">
            <v>Chilapa de Álvarez</v>
          </cell>
          <cell r="F411">
            <v>120790</v>
          </cell>
          <cell r="G411">
            <v>133299</v>
          </cell>
        </row>
        <row r="412">
          <cell r="A412" t="str">
            <v>12029</v>
          </cell>
          <cell r="B412" t="str">
            <v>029</v>
          </cell>
          <cell r="C412" t="str">
            <v>CHILPANCINGO DE LOS BRAVO</v>
          </cell>
          <cell r="D412" t="str">
            <v>12</v>
          </cell>
          <cell r="E412" t="str">
            <v>Chilpancingo de los Bravo</v>
          </cell>
          <cell r="F412">
            <v>241717</v>
          </cell>
          <cell r="G412">
            <v>284330</v>
          </cell>
        </row>
        <row r="413">
          <cell r="A413" t="str">
            <v>12030</v>
          </cell>
          <cell r="B413" t="str">
            <v>030</v>
          </cell>
          <cell r="C413" t="str">
            <v>FLORENCIO VILLARREAL</v>
          </cell>
          <cell r="D413" t="str">
            <v>12</v>
          </cell>
          <cell r="E413" t="str">
            <v>Florencio Villarreal</v>
          </cell>
          <cell r="F413">
            <v>20175</v>
          </cell>
          <cell r="G413">
            <v>21527</v>
          </cell>
        </row>
        <row r="414">
          <cell r="A414" t="str">
            <v>12031</v>
          </cell>
          <cell r="B414" t="str">
            <v>031</v>
          </cell>
          <cell r="C414" t="str">
            <v>GENERAL CANUTO A. NERI</v>
          </cell>
          <cell r="D414" t="str">
            <v>12</v>
          </cell>
          <cell r="E414" t="str">
            <v>General Canuto A. Neri</v>
          </cell>
          <cell r="F414">
            <v>6301</v>
          </cell>
          <cell r="G414">
            <v>5936</v>
          </cell>
        </row>
        <row r="415">
          <cell r="A415" t="str">
            <v>12032</v>
          </cell>
          <cell r="B415" t="str">
            <v>032</v>
          </cell>
          <cell r="C415" t="str">
            <v>GENERAL HELIODORO CASTILLO</v>
          </cell>
          <cell r="D415" t="str">
            <v>12</v>
          </cell>
          <cell r="E415" t="str">
            <v>General Heliodoro Castillo</v>
          </cell>
          <cell r="F415">
            <v>36586</v>
          </cell>
          <cell r="G415">
            <v>37840</v>
          </cell>
        </row>
        <row r="416">
          <cell r="A416" t="str">
            <v>12033</v>
          </cell>
          <cell r="B416" t="str">
            <v>033</v>
          </cell>
          <cell r="C416" t="str">
            <v>HUAMUXTITLÁN</v>
          </cell>
          <cell r="D416" t="str">
            <v>12</v>
          </cell>
          <cell r="E416" t="str">
            <v>Huamuxtitlán</v>
          </cell>
          <cell r="F416">
            <v>14393</v>
          </cell>
          <cell r="G416">
            <v>15763</v>
          </cell>
        </row>
        <row r="417">
          <cell r="A417" t="str">
            <v>12034</v>
          </cell>
          <cell r="B417" t="str">
            <v>034</v>
          </cell>
          <cell r="C417" t="str">
            <v>HUITZUCO DE LOS FIGUEROA</v>
          </cell>
          <cell r="D417" t="str">
            <v>12</v>
          </cell>
          <cell r="E417" t="str">
            <v>Huitzuco de los Figueroa</v>
          </cell>
          <cell r="F417">
            <v>37364</v>
          </cell>
          <cell r="G417">
            <v>38696</v>
          </cell>
        </row>
        <row r="418">
          <cell r="A418" t="str">
            <v>12035</v>
          </cell>
          <cell r="B418" t="str">
            <v>035</v>
          </cell>
          <cell r="C418" t="str">
            <v>IGUALA DE LA INDEPENDENCIA</v>
          </cell>
          <cell r="D418" t="str">
            <v>12</v>
          </cell>
          <cell r="E418" t="str">
            <v>Iguala de la Independencia</v>
          </cell>
          <cell r="F418">
            <v>140363</v>
          </cell>
          <cell r="G418">
            <v>158141</v>
          </cell>
        </row>
        <row r="419">
          <cell r="A419" t="str">
            <v>12036</v>
          </cell>
          <cell r="B419" t="str">
            <v>036</v>
          </cell>
          <cell r="C419" t="str">
            <v>IGUALAPA</v>
          </cell>
          <cell r="D419" t="str">
            <v>12</v>
          </cell>
          <cell r="E419" t="str">
            <v>Igualapa</v>
          </cell>
          <cell r="F419">
            <v>10815</v>
          </cell>
          <cell r="G419">
            <v>11614</v>
          </cell>
        </row>
        <row r="420">
          <cell r="A420" t="str">
            <v>12037</v>
          </cell>
          <cell r="B420" t="str">
            <v>037</v>
          </cell>
          <cell r="C420" t="str">
            <v>IXCATEOPAN DE CUAUHTÉMOC</v>
          </cell>
          <cell r="D420" t="str">
            <v>12</v>
          </cell>
          <cell r="E420" t="str">
            <v>Ixcateopan de Cuauhtémoc</v>
          </cell>
          <cell r="F420">
            <v>6603</v>
          </cell>
          <cell r="G420">
            <v>6451</v>
          </cell>
        </row>
        <row r="421">
          <cell r="A421" t="str">
            <v>12038</v>
          </cell>
          <cell r="B421" t="str">
            <v>038</v>
          </cell>
          <cell r="C421" t="str">
            <v>ZIHUATANEJO DE AZUETA</v>
          </cell>
          <cell r="D421" t="str">
            <v>12</v>
          </cell>
          <cell r="E421" t="str">
            <v>Zihuatanejo de Azueta</v>
          </cell>
          <cell r="F421">
            <v>118211</v>
          </cell>
          <cell r="G421">
            <v>130796</v>
          </cell>
        </row>
        <row r="422">
          <cell r="A422" t="str">
            <v>12039</v>
          </cell>
          <cell r="B422" t="str">
            <v>039</v>
          </cell>
          <cell r="C422" t="str">
            <v>JUAN R. ESCUDERO</v>
          </cell>
          <cell r="D422" t="str">
            <v>12</v>
          </cell>
          <cell r="E422" t="str">
            <v>Juan R. Escudero</v>
          </cell>
          <cell r="F422">
            <v>24364</v>
          </cell>
          <cell r="G422">
            <v>25742</v>
          </cell>
        </row>
        <row r="423">
          <cell r="A423" t="str">
            <v>12040</v>
          </cell>
          <cell r="B423" t="str">
            <v>040</v>
          </cell>
          <cell r="C423" t="str">
            <v>LEONARDO BRAVO</v>
          </cell>
          <cell r="D423" t="str">
            <v>12</v>
          </cell>
          <cell r="E423" t="str">
            <v>Leonardo Bravo</v>
          </cell>
          <cell r="F423">
            <v>24720</v>
          </cell>
          <cell r="G423">
            <v>26857</v>
          </cell>
        </row>
        <row r="424">
          <cell r="A424" t="str">
            <v>12041</v>
          </cell>
          <cell r="B424" t="str">
            <v>041</v>
          </cell>
          <cell r="C424" t="str">
            <v>MALINALTEPEC</v>
          </cell>
          <cell r="D424" t="str">
            <v>12</v>
          </cell>
          <cell r="E424" t="str">
            <v>Malinaltepec</v>
          </cell>
          <cell r="F424">
            <v>29599</v>
          </cell>
          <cell r="G424">
            <v>28166</v>
          </cell>
        </row>
        <row r="425">
          <cell r="A425" t="str">
            <v>12042</v>
          </cell>
          <cell r="B425" t="str">
            <v>042</v>
          </cell>
          <cell r="C425" t="str">
            <v>MÁRTIR DE CUILAPAN</v>
          </cell>
          <cell r="D425" t="str">
            <v>12</v>
          </cell>
          <cell r="E425" t="str">
            <v>Mártir de Cuilapan</v>
          </cell>
          <cell r="F425">
            <v>17702</v>
          </cell>
          <cell r="G425">
            <v>19306</v>
          </cell>
        </row>
        <row r="426">
          <cell r="A426" t="str">
            <v>12043</v>
          </cell>
          <cell r="B426" t="str">
            <v>043</v>
          </cell>
          <cell r="C426" t="str">
            <v>METLATÓNOC</v>
          </cell>
          <cell r="D426" t="str">
            <v>12</v>
          </cell>
          <cell r="E426" t="str">
            <v>Metlatónoc</v>
          </cell>
          <cell r="F426">
            <v>18976</v>
          </cell>
          <cell r="G426">
            <v>19095</v>
          </cell>
        </row>
        <row r="427">
          <cell r="A427" t="str">
            <v>12044</v>
          </cell>
          <cell r="B427" t="str">
            <v>044</v>
          </cell>
          <cell r="C427" t="str">
            <v>MOCHITLÁN</v>
          </cell>
          <cell r="D427" t="str">
            <v>12</v>
          </cell>
          <cell r="E427" t="str">
            <v>Mochitlán</v>
          </cell>
          <cell r="F427">
            <v>11376</v>
          </cell>
          <cell r="G427">
            <v>13196</v>
          </cell>
        </row>
        <row r="428">
          <cell r="A428" t="str">
            <v>12045</v>
          </cell>
          <cell r="B428" t="str">
            <v>045</v>
          </cell>
          <cell r="C428" t="str">
            <v>OLINALÁ</v>
          </cell>
          <cell r="D428" t="str">
            <v>12</v>
          </cell>
          <cell r="E428" t="str">
            <v>Olinalá</v>
          </cell>
          <cell r="F428">
            <v>24723</v>
          </cell>
          <cell r="G428">
            <v>26372</v>
          </cell>
        </row>
        <row r="429">
          <cell r="A429" t="str">
            <v>12046</v>
          </cell>
          <cell r="B429" t="str">
            <v>046</v>
          </cell>
          <cell r="C429" t="str">
            <v>OMETEPEC</v>
          </cell>
          <cell r="D429" t="str">
            <v>12</v>
          </cell>
          <cell r="E429" t="str">
            <v>Ometepec</v>
          </cell>
          <cell r="F429">
            <v>61306</v>
          </cell>
          <cell r="G429">
            <v>69853</v>
          </cell>
        </row>
        <row r="430">
          <cell r="A430" t="str">
            <v>12047</v>
          </cell>
          <cell r="B430" t="str">
            <v>047</v>
          </cell>
          <cell r="C430" t="str">
            <v>PEDRO ASCENCIO ALQUISIRAS</v>
          </cell>
          <cell r="D430" t="str">
            <v>12</v>
          </cell>
          <cell r="E430" t="str">
            <v>Pedro Ascencio Alquisiras</v>
          </cell>
          <cell r="F430">
            <v>6978</v>
          </cell>
          <cell r="G430">
            <v>7049</v>
          </cell>
        </row>
        <row r="431">
          <cell r="A431" t="str">
            <v>12048</v>
          </cell>
          <cell r="B431" t="str">
            <v>048</v>
          </cell>
          <cell r="C431" t="str">
            <v>PETATLÁN</v>
          </cell>
          <cell r="D431" t="str">
            <v>12</v>
          </cell>
          <cell r="E431" t="str">
            <v>Petatlán</v>
          </cell>
          <cell r="F431">
            <v>44979</v>
          </cell>
          <cell r="G431">
            <v>45389</v>
          </cell>
        </row>
        <row r="432">
          <cell r="A432" t="str">
            <v>12049</v>
          </cell>
          <cell r="B432" t="str">
            <v>049</v>
          </cell>
          <cell r="C432" t="str">
            <v>PILCAYA</v>
          </cell>
          <cell r="D432" t="str">
            <v>12</v>
          </cell>
          <cell r="E432" t="str">
            <v>Pilcaya</v>
          </cell>
          <cell r="F432">
            <v>11558</v>
          </cell>
          <cell r="G432">
            <v>13270</v>
          </cell>
        </row>
        <row r="433">
          <cell r="A433" t="str">
            <v>12050</v>
          </cell>
          <cell r="B433" t="str">
            <v>050</v>
          </cell>
          <cell r="C433" t="str">
            <v>PUNGARABATO</v>
          </cell>
          <cell r="D433" t="str">
            <v>12</v>
          </cell>
          <cell r="E433" t="str">
            <v>Pungarabato</v>
          </cell>
          <cell r="F433">
            <v>37035</v>
          </cell>
          <cell r="G433">
            <v>38809</v>
          </cell>
        </row>
        <row r="434">
          <cell r="A434" t="str">
            <v>12051</v>
          </cell>
          <cell r="B434" t="str">
            <v>051</v>
          </cell>
          <cell r="C434" t="str">
            <v>QUECHULTENANGO</v>
          </cell>
          <cell r="D434" t="str">
            <v>12</v>
          </cell>
          <cell r="E434" t="str">
            <v>Quechultenango</v>
          </cell>
          <cell r="F434">
            <v>34728</v>
          </cell>
          <cell r="G434">
            <v>36981</v>
          </cell>
        </row>
        <row r="435">
          <cell r="A435" t="str">
            <v>12052</v>
          </cell>
          <cell r="B435" t="str">
            <v>052</v>
          </cell>
          <cell r="C435" t="str">
            <v>SAN LUIS ACATLÁN</v>
          </cell>
          <cell r="D435" t="str">
            <v>12</v>
          </cell>
          <cell r="E435" t="str">
            <v>San Luis Acatlán</v>
          </cell>
          <cell r="F435">
            <v>42360</v>
          </cell>
          <cell r="G435">
            <v>45121</v>
          </cell>
        </row>
        <row r="436">
          <cell r="A436" t="str">
            <v>12053</v>
          </cell>
          <cell r="B436" t="str">
            <v>053</v>
          </cell>
          <cell r="C436" t="str">
            <v>SAN MARCOS</v>
          </cell>
          <cell r="D436" t="str">
            <v>12</v>
          </cell>
          <cell r="E436" t="str">
            <v>San Marcos</v>
          </cell>
          <cell r="F436">
            <v>48501</v>
          </cell>
          <cell r="G436">
            <v>50859</v>
          </cell>
        </row>
        <row r="437">
          <cell r="A437" t="str">
            <v>12054</v>
          </cell>
          <cell r="B437" t="str">
            <v>054</v>
          </cell>
          <cell r="C437" t="str">
            <v>SAN MIGUEL TOTOLAPAN</v>
          </cell>
          <cell r="D437" t="str">
            <v>12</v>
          </cell>
          <cell r="E437" t="str">
            <v>San Miguel Totolapan</v>
          </cell>
          <cell r="F437">
            <v>28009</v>
          </cell>
          <cell r="G437">
            <v>28289</v>
          </cell>
        </row>
        <row r="438">
          <cell r="A438" t="str">
            <v>12055</v>
          </cell>
          <cell r="B438" t="str">
            <v>055</v>
          </cell>
          <cell r="C438" t="str">
            <v>TAXCO DE ALARCÓN</v>
          </cell>
          <cell r="D438" t="str">
            <v>12</v>
          </cell>
          <cell r="E438" t="str">
            <v>Taxco de Alarcón</v>
          </cell>
          <cell r="F438">
            <v>104053</v>
          </cell>
          <cell r="G438">
            <v>112561</v>
          </cell>
        </row>
        <row r="439">
          <cell r="A439" t="str">
            <v>12056</v>
          </cell>
          <cell r="B439" t="str">
            <v>056</v>
          </cell>
          <cell r="C439" t="str">
            <v>TECOANAPA</v>
          </cell>
          <cell r="D439" t="str">
            <v>12</v>
          </cell>
          <cell r="E439" t="str">
            <v>Tecoanapa</v>
          </cell>
          <cell r="F439">
            <v>44079</v>
          </cell>
          <cell r="G439">
            <v>47593</v>
          </cell>
        </row>
        <row r="440">
          <cell r="A440" t="str">
            <v>12057</v>
          </cell>
          <cell r="B440" t="str">
            <v>057</v>
          </cell>
          <cell r="C440" t="str">
            <v>TÉCPAN DE GALEANA</v>
          </cell>
          <cell r="D440" t="str">
            <v>12</v>
          </cell>
          <cell r="E440" t="str">
            <v>Técpan de Galeana</v>
          </cell>
          <cell r="F440">
            <v>62071</v>
          </cell>
          <cell r="G440">
            <v>66974</v>
          </cell>
        </row>
        <row r="441">
          <cell r="A441" t="str">
            <v>12058</v>
          </cell>
          <cell r="B441" t="str">
            <v>058</v>
          </cell>
          <cell r="C441" t="str">
            <v>TELOLOAPAN</v>
          </cell>
          <cell r="D441" t="str">
            <v>12</v>
          </cell>
          <cell r="E441" t="str">
            <v>Teloloapan</v>
          </cell>
          <cell r="F441">
            <v>53769</v>
          </cell>
          <cell r="G441">
            <v>59123</v>
          </cell>
        </row>
        <row r="442">
          <cell r="A442" t="str">
            <v>12059</v>
          </cell>
          <cell r="B442" t="str">
            <v>059</v>
          </cell>
          <cell r="C442" t="str">
            <v>TEPECOACUILCO DE TRUJANO</v>
          </cell>
          <cell r="D442" t="str">
            <v>12</v>
          </cell>
          <cell r="E442" t="str">
            <v>Tepecoacuilco de Trujano</v>
          </cell>
          <cell r="F442">
            <v>30470</v>
          </cell>
          <cell r="G442">
            <v>32914</v>
          </cell>
        </row>
        <row r="443">
          <cell r="A443" t="str">
            <v>12060</v>
          </cell>
          <cell r="B443" t="str">
            <v>060</v>
          </cell>
          <cell r="C443" t="str">
            <v>TETIPAC</v>
          </cell>
          <cell r="D443" t="str">
            <v>12</v>
          </cell>
          <cell r="E443" t="str">
            <v>Tetipac</v>
          </cell>
          <cell r="F443">
            <v>13128</v>
          </cell>
          <cell r="G443">
            <v>14890</v>
          </cell>
        </row>
        <row r="444">
          <cell r="A444" t="str">
            <v>12061</v>
          </cell>
          <cell r="B444" t="str">
            <v>061</v>
          </cell>
          <cell r="C444" t="str">
            <v>TIXTLA DE GUERRERO</v>
          </cell>
          <cell r="D444" t="str">
            <v>12</v>
          </cell>
          <cell r="E444" t="str">
            <v>Tixtla de Guerrero</v>
          </cell>
          <cell r="F444">
            <v>40058</v>
          </cell>
          <cell r="G444">
            <v>44479</v>
          </cell>
        </row>
        <row r="445">
          <cell r="A445" t="str">
            <v>12062</v>
          </cell>
          <cell r="B445" t="str">
            <v>062</v>
          </cell>
          <cell r="C445" t="str">
            <v>TLACOACHISTLAHUACA</v>
          </cell>
          <cell r="D445" t="str">
            <v>12</v>
          </cell>
          <cell r="E445" t="str">
            <v>Tlacoachistlahuaca</v>
          </cell>
          <cell r="F445">
            <v>21306</v>
          </cell>
          <cell r="G445">
            <v>24221</v>
          </cell>
        </row>
        <row r="446">
          <cell r="A446" t="str">
            <v>12063</v>
          </cell>
          <cell r="B446" t="str">
            <v>063</v>
          </cell>
          <cell r="C446" t="str">
            <v>TLACOAPA</v>
          </cell>
          <cell r="D446" t="str">
            <v>12</v>
          </cell>
          <cell r="E446" t="str">
            <v>Tlacoapa</v>
          </cell>
          <cell r="F446">
            <v>9967</v>
          </cell>
          <cell r="G446">
            <v>10420</v>
          </cell>
        </row>
        <row r="447">
          <cell r="A447" t="str">
            <v>12064</v>
          </cell>
          <cell r="B447" t="str">
            <v>064</v>
          </cell>
          <cell r="C447" t="str">
            <v>TLALCHAPA</v>
          </cell>
          <cell r="D447" t="str">
            <v>12</v>
          </cell>
          <cell r="E447" t="str">
            <v>Tlalchapa</v>
          </cell>
          <cell r="F447">
            <v>11495</v>
          </cell>
          <cell r="G447">
            <v>12711</v>
          </cell>
        </row>
        <row r="448">
          <cell r="A448" t="str">
            <v>12065</v>
          </cell>
          <cell r="B448" t="str">
            <v>065</v>
          </cell>
          <cell r="C448" t="str">
            <v>TLALIXTAQUILLA DE MALDONADO</v>
          </cell>
          <cell r="D448" t="str">
            <v>12</v>
          </cell>
          <cell r="E448" t="str">
            <v>Tlalixtaquilla de Maldonado</v>
          </cell>
          <cell r="F448">
            <v>7096</v>
          </cell>
          <cell r="G448">
            <v>7626</v>
          </cell>
        </row>
        <row r="449">
          <cell r="A449" t="str">
            <v>12066</v>
          </cell>
          <cell r="B449" t="str">
            <v>066</v>
          </cell>
          <cell r="C449" t="str">
            <v>TLAPA DE COMONFORT</v>
          </cell>
          <cell r="D449" t="str">
            <v>12</v>
          </cell>
          <cell r="E449" t="str">
            <v>Tlapa de Comonfort</v>
          </cell>
          <cell r="F449">
            <v>81419</v>
          </cell>
          <cell r="G449">
            <v>93574</v>
          </cell>
        </row>
        <row r="450">
          <cell r="A450" t="str">
            <v>12067</v>
          </cell>
          <cell r="B450" t="str">
            <v>067</v>
          </cell>
          <cell r="C450" t="str">
            <v>TLAPEHUALA</v>
          </cell>
          <cell r="D450" t="str">
            <v>12</v>
          </cell>
          <cell r="E450" t="str">
            <v>Tlapehuala</v>
          </cell>
          <cell r="F450">
            <v>21819</v>
          </cell>
          <cell r="G450">
            <v>22706</v>
          </cell>
        </row>
        <row r="451">
          <cell r="A451" t="str">
            <v>12068</v>
          </cell>
          <cell r="B451" t="str">
            <v>068</v>
          </cell>
          <cell r="C451" t="str">
            <v>LA UNIÓN DE ISIDORO MONTES DE OCA</v>
          </cell>
          <cell r="D451" t="str">
            <v>12</v>
          </cell>
          <cell r="E451" t="str">
            <v>La Unión de Isidoro Montes de Oca</v>
          </cell>
          <cell r="F451">
            <v>25712</v>
          </cell>
          <cell r="G451">
            <v>26968</v>
          </cell>
        </row>
        <row r="452">
          <cell r="A452" t="str">
            <v>12069</v>
          </cell>
          <cell r="B452" t="str">
            <v>069</v>
          </cell>
          <cell r="C452" t="str">
            <v>XALPATLÁHUAC</v>
          </cell>
          <cell r="D452" t="str">
            <v>12</v>
          </cell>
          <cell r="E452" t="str">
            <v>Xalpatláhuac</v>
          </cell>
          <cell r="F452">
            <v>12240</v>
          </cell>
          <cell r="G452">
            <v>12255</v>
          </cell>
        </row>
        <row r="453">
          <cell r="A453" t="str">
            <v>12070</v>
          </cell>
          <cell r="B453" t="str">
            <v>070</v>
          </cell>
          <cell r="C453" t="str">
            <v>XOCHIHUEHUETLÁN</v>
          </cell>
          <cell r="D453" t="str">
            <v>12</v>
          </cell>
          <cell r="E453" t="str">
            <v>Xochihuehuetlán</v>
          </cell>
          <cell r="F453">
            <v>7079</v>
          </cell>
          <cell r="G453">
            <v>7398</v>
          </cell>
        </row>
        <row r="454">
          <cell r="A454" t="str">
            <v>12071</v>
          </cell>
          <cell r="B454" t="str">
            <v>071</v>
          </cell>
          <cell r="C454" t="str">
            <v>XOCHISTLAHUACA</v>
          </cell>
          <cell r="D454" t="str">
            <v>12</v>
          </cell>
          <cell r="E454" t="str">
            <v>Xochistlahuaca</v>
          </cell>
          <cell r="F454">
            <v>28089</v>
          </cell>
          <cell r="G454">
            <v>30222</v>
          </cell>
        </row>
        <row r="455">
          <cell r="A455" t="str">
            <v>12072</v>
          </cell>
          <cell r="B455" t="str">
            <v>072</v>
          </cell>
          <cell r="C455" t="str">
            <v>ZAPOTITLÁN TABLAS</v>
          </cell>
          <cell r="D455" t="str">
            <v>12</v>
          </cell>
          <cell r="E455" t="str">
            <v>Zapotitlán Tablas</v>
          </cell>
          <cell r="F455">
            <v>10516</v>
          </cell>
          <cell r="G455">
            <v>12587</v>
          </cell>
        </row>
        <row r="456">
          <cell r="A456" t="str">
            <v>12073</v>
          </cell>
          <cell r="B456" t="str">
            <v>073</v>
          </cell>
          <cell r="C456" t="str">
            <v>ZIRÁNDARO</v>
          </cell>
          <cell r="D456" t="str">
            <v>12</v>
          </cell>
          <cell r="E456" t="str">
            <v>Zirándaro</v>
          </cell>
          <cell r="F456">
            <v>18813</v>
          </cell>
          <cell r="G456">
            <v>18228</v>
          </cell>
        </row>
        <row r="457">
          <cell r="A457" t="str">
            <v>12074</v>
          </cell>
          <cell r="B457" t="str">
            <v>074</v>
          </cell>
          <cell r="C457" t="str">
            <v>ZITLALA</v>
          </cell>
          <cell r="D457" t="str">
            <v>12</v>
          </cell>
          <cell r="E457" t="str">
            <v>Zitlala</v>
          </cell>
          <cell r="F457">
            <v>22587</v>
          </cell>
          <cell r="G457">
            <v>23871</v>
          </cell>
        </row>
        <row r="458">
          <cell r="A458" t="str">
            <v>12075</v>
          </cell>
          <cell r="B458" t="str">
            <v>075</v>
          </cell>
          <cell r="C458" t="str">
            <v>EDUARDO NERI</v>
          </cell>
          <cell r="D458" t="str">
            <v>12</v>
          </cell>
          <cell r="E458" t="str">
            <v>Eduardo Neri</v>
          </cell>
          <cell r="F458">
            <v>46158</v>
          </cell>
          <cell r="G458">
            <v>52924</v>
          </cell>
        </row>
        <row r="459">
          <cell r="A459" t="str">
            <v>12076</v>
          </cell>
          <cell r="B459" t="str">
            <v>076</v>
          </cell>
          <cell r="C459" t="str">
            <v>ACATEPEC</v>
          </cell>
          <cell r="D459" t="str">
            <v>12</v>
          </cell>
          <cell r="E459" t="str">
            <v>Acatepec</v>
          </cell>
          <cell r="F459">
            <v>32792</v>
          </cell>
          <cell r="G459">
            <v>38738</v>
          </cell>
        </row>
        <row r="460">
          <cell r="A460" t="str">
            <v>12077</v>
          </cell>
          <cell r="B460" t="str">
            <v>077</v>
          </cell>
          <cell r="C460" t="str">
            <v>MARQUELIA</v>
          </cell>
          <cell r="D460" t="str">
            <v>12</v>
          </cell>
          <cell r="E460" t="str">
            <v>Marquelia</v>
          </cell>
          <cell r="F460">
            <v>12912</v>
          </cell>
          <cell r="G460">
            <v>14269</v>
          </cell>
        </row>
        <row r="461">
          <cell r="A461" t="str">
            <v>12078</v>
          </cell>
          <cell r="B461" t="str">
            <v>078</v>
          </cell>
          <cell r="C461" t="str">
            <v>COCHOAPA EL GRANDE</v>
          </cell>
          <cell r="D461" t="str">
            <v>12</v>
          </cell>
          <cell r="E461" t="str">
            <v>Cochoapa el Grande</v>
          </cell>
          <cell r="F461">
            <v>18778</v>
          </cell>
          <cell r="G461">
            <v>19337</v>
          </cell>
        </row>
        <row r="462">
          <cell r="A462" t="str">
            <v>12079</v>
          </cell>
          <cell r="B462" t="str">
            <v>079</v>
          </cell>
          <cell r="C462" t="str">
            <v>JOSÉ JOAQUÍN DE HERRERA</v>
          </cell>
          <cell r="D462" t="str">
            <v>12</v>
          </cell>
          <cell r="E462" t="str">
            <v>José Joaquín de Herrera</v>
          </cell>
          <cell r="F462">
            <v>15678</v>
          </cell>
          <cell r="G462">
            <v>17905</v>
          </cell>
        </row>
        <row r="463">
          <cell r="A463" t="str">
            <v>12080</v>
          </cell>
          <cell r="B463" t="str">
            <v>080</v>
          </cell>
          <cell r="C463" t="str">
            <v>JUCHITÁN</v>
          </cell>
          <cell r="D463" t="str">
            <v>12</v>
          </cell>
          <cell r="E463" t="str">
            <v>Juchitán</v>
          </cell>
          <cell r="F463">
            <v>7166</v>
          </cell>
          <cell r="G463">
            <v>7924</v>
          </cell>
        </row>
        <row r="464">
          <cell r="A464" t="str">
            <v>12081</v>
          </cell>
          <cell r="B464" t="str">
            <v>081</v>
          </cell>
          <cell r="C464" t="str">
            <v>ILIATENCO</v>
          </cell>
          <cell r="D464" t="str">
            <v>12</v>
          </cell>
          <cell r="E464" t="str">
            <v>Iliatenco</v>
          </cell>
          <cell r="F464">
            <v>10522</v>
          </cell>
          <cell r="G464">
            <v>11317</v>
          </cell>
        </row>
        <row r="465">
          <cell r="A465" t="str">
            <v>12999</v>
          </cell>
          <cell r="B465" t="str">
            <v>999</v>
          </cell>
          <cell r="C465" t="str">
            <v>NO ESPECIFICADO</v>
          </cell>
          <cell r="D465" t="str">
            <v>12</v>
          </cell>
        </row>
        <row r="466">
          <cell r="A466" t="str">
            <v>13001</v>
          </cell>
          <cell r="B466" t="str">
            <v>001</v>
          </cell>
          <cell r="C466" t="str">
            <v>ACATLÁN</v>
          </cell>
          <cell r="D466" t="str">
            <v>13</v>
          </cell>
          <cell r="E466" t="str">
            <v>Acatlán</v>
          </cell>
          <cell r="F466">
            <v>20077</v>
          </cell>
          <cell r="G466">
            <v>22119</v>
          </cell>
        </row>
        <row r="467">
          <cell r="A467" t="str">
            <v>13002</v>
          </cell>
          <cell r="B467" t="str">
            <v>002</v>
          </cell>
          <cell r="C467" t="str">
            <v>ACAXOCHITLÁN</v>
          </cell>
          <cell r="D467" t="str">
            <v>13</v>
          </cell>
          <cell r="E467" t="str">
            <v>Acaxochitlán</v>
          </cell>
          <cell r="F467">
            <v>40583</v>
          </cell>
          <cell r="G467">
            <v>46234</v>
          </cell>
        </row>
        <row r="468">
          <cell r="A468" t="str">
            <v>13003</v>
          </cell>
          <cell r="B468" t="str">
            <v>003</v>
          </cell>
          <cell r="C468" t="str">
            <v>ACTOPAN</v>
          </cell>
          <cell r="D468" t="str">
            <v>13</v>
          </cell>
          <cell r="E468" t="str">
            <v>Actopan</v>
          </cell>
          <cell r="F468">
            <v>54299</v>
          </cell>
          <cell r="G468">
            <v>61311</v>
          </cell>
        </row>
        <row r="469">
          <cell r="A469" t="str">
            <v>13004</v>
          </cell>
          <cell r="B469" t="str">
            <v>004</v>
          </cell>
          <cell r="C469" t="str">
            <v>AGUA BLANCA DE ITURBIDE</v>
          </cell>
          <cell r="D469" t="str">
            <v>13</v>
          </cell>
          <cell r="E469" t="str">
            <v>Agua Blanca de Iturbide</v>
          </cell>
          <cell r="F469">
            <v>8994</v>
          </cell>
          <cell r="G469">
            <v>9705</v>
          </cell>
        </row>
        <row r="470">
          <cell r="A470" t="str">
            <v>13005</v>
          </cell>
          <cell r="B470" t="str">
            <v>005</v>
          </cell>
          <cell r="C470" t="str">
            <v>AJACUBA</v>
          </cell>
          <cell r="D470" t="str">
            <v>13</v>
          </cell>
          <cell r="E470" t="str">
            <v>Ajacuba</v>
          </cell>
          <cell r="F470">
            <v>17055</v>
          </cell>
          <cell r="G470">
            <v>19882</v>
          </cell>
        </row>
        <row r="471">
          <cell r="A471" t="str">
            <v>13006</v>
          </cell>
          <cell r="B471" t="str">
            <v>006</v>
          </cell>
          <cell r="C471" t="str">
            <v>ALFAJAYUCAN</v>
          </cell>
          <cell r="D471" t="str">
            <v>13</v>
          </cell>
          <cell r="E471" t="str">
            <v>Alfajayucan</v>
          </cell>
          <cell r="F471">
            <v>18879</v>
          </cell>
          <cell r="G471">
            <v>22078</v>
          </cell>
        </row>
        <row r="472">
          <cell r="A472" t="str">
            <v>13007</v>
          </cell>
          <cell r="B472" t="str">
            <v>007</v>
          </cell>
          <cell r="C472" t="str">
            <v>ALMOLOYA</v>
          </cell>
          <cell r="D472" t="str">
            <v>13</v>
          </cell>
          <cell r="E472" t="str">
            <v>Almoloya</v>
          </cell>
          <cell r="F472">
            <v>11294</v>
          </cell>
          <cell r="G472">
            <v>13135</v>
          </cell>
        </row>
        <row r="473">
          <cell r="A473" t="str">
            <v>13008</v>
          </cell>
          <cell r="B473" t="str">
            <v>008</v>
          </cell>
          <cell r="C473" t="str">
            <v>APAN</v>
          </cell>
          <cell r="D473" t="str">
            <v>13</v>
          </cell>
          <cell r="E473" t="str">
            <v>Apan</v>
          </cell>
          <cell r="F473">
            <v>42563</v>
          </cell>
          <cell r="G473">
            <v>48036</v>
          </cell>
        </row>
        <row r="474">
          <cell r="A474" t="str">
            <v>13009</v>
          </cell>
          <cell r="B474" t="str">
            <v>009</v>
          </cell>
          <cell r="C474" t="str">
            <v>EL ARENAL</v>
          </cell>
          <cell r="D474" t="str">
            <v>13</v>
          </cell>
          <cell r="E474" t="str">
            <v>El Arenal</v>
          </cell>
          <cell r="F474">
            <v>17374</v>
          </cell>
          <cell r="G474">
            <v>20199</v>
          </cell>
        </row>
        <row r="475">
          <cell r="A475" t="str">
            <v>13010</v>
          </cell>
          <cell r="B475" t="str">
            <v>010</v>
          </cell>
          <cell r="C475" t="str">
            <v>ATITALAQUIA</v>
          </cell>
          <cell r="D475" t="str">
            <v>13</v>
          </cell>
          <cell r="E475" t="str">
            <v>Atitalaquia</v>
          </cell>
          <cell r="F475">
            <v>26904</v>
          </cell>
          <cell r="G475">
            <v>32226</v>
          </cell>
        </row>
        <row r="476">
          <cell r="A476" t="str">
            <v>13011</v>
          </cell>
          <cell r="B476" t="str">
            <v>011</v>
          </cell>
          <cell r="C476" t="str">
            <v>ATLAPEXCO</v>
          </cell>
          <cell r="D476" t="str">
            <v>13</v>
          </cell>
          <cell r="E476" t="str">
            <v>Atlapexco</v>
          </cell>
          <cell r="F476">
            <v>19452</v>
          </cell>
          <cell r="G476">
            <v>21662</v>
          </cell>
        </row>
        <row r="477">
          <cell r="A477" t="str">
            <v>13012</v>
          </cell>
          <cell r="B477" t="str">
            <v>012</v>
          </cell>
          <cell r="C477" t="str">
            <v>ATOTONILCO EL GRANDE</v>
          </cell>
          <cell r="D477" t="str">
            <v>13</v>
          </cell>
          <cell r="E477" t="str">
            <v>Atotonilco el Grande</v>
          </cell>
          <cell r="F477">
            <v>26940</v>
          </cell>
          <cell r="G477">
            <v>29469</v>
          </cell>
        </row>
        <row r="478">
          <cell r="A478" t="str">
            <v>13013</v>
          </cell>
          <cell r="B478" t="str">
            <v>013</v>
          </cell>
          <cell r="C478" t="str">
            <v>ATOTONILCO DE TULA</v>
          </cell>
          <cell r="D478" t="str">
            <v>13</v>
          </cell>
          <cell r="E478" t="str">
            <v>Atotonilco de Tula</v>
          </cell>
          <cell r="F478">
            <v>31078</v>
          </cell>
          <cell r="G478">
            <v>41039</v>
          </cell>
        </row>
        <row r="479">
          <cell r="A479" t="str">
            <v>13014</v>
          </cell>
          <cell r="B479" t="str">
            <v>014</v>
          </cell>
          <cell r="C479" t="str">
            <v>CALNALI</v>
          </cell>
          <cell r="D479" t="str">
            <v>13</v>
          </cell>
          <cell r="E479" t="str">
            <v>Calnali</v>
          </cell>
          <cell r="F479">
            <v>16962</v>
          </cell>
          <cell r="G479">
            <v>18680</v>
          </cell>
        </row>
        <row r="480">
          <cell r="A480" t="str">
            <v>13015</v>
          </cell>
          <cell r="B480" t="str">
            <v>015</v>
          </cell>
          <cell r="C480" t="str">
            <v>CARDONAL</v>
          </cell>
          <cell r="D480" t="str">
            <v>13</v>
          </cell>
          <cell r="E480" t="str">
            <v>Cardonal</v>
          </cell>
          <cell r="F480">
            <v>18427</v>
          </cell>
          <cell r="G480">
            <v>19853</v>
          </cell>
        </row>
        <row r="481">
          <cell r="A481" t="str">
            <v>13016</v>
          </cell>
          <cell r="B481" t="str">
            <v>016</v>
          </cell>
          <cell r="C481" t="str">
            <v>CUAUTEPEC DE HINOJOSA</v>
          </cell>
          <cell r="D481" t="str">
            <v>13</v>
          </cell>
          <cell r="E481" t="str">
            <v>Cuautepec de Hinojosa</v>
          </cell>
          <cell r="F481">
            <v>54500</v>
          </cell>
          <cell r="G481">
            <v>62361</v>
          </cell>
        </row>
        <row r="482">
          <cell r="A482" t="str">
            <v>13017</v>
          </cell>
          <cell r="B482" t="str">
            <v>017</v>
          </cell>
          <cell r="C482" t="str">
            <v>CHAPANTONGO</v>
          </cell>
          <cell r="D482" t="str">
            <v>13</v>
          </cell>
          <cell r="E482" t="str">
            <v>Chapantongo</v>
          </cell>
          <cell r="F482">
            <v>12271</v>
          </cell>
          <cell r="G482">
            <v>14659</v>
          </cell>
        </row>
        <row r="483">
          <cell r="A483" t="str">
            <v>13018</v>
          </cell>
          <cell r="B483" t="str">
            <v>018</v>
          </cell>
          <cell r="C483" t="str">
            <v>CHAPULHUACÁN</v>
          </cell>
          <cell r="D483" t="str">
            <v>13</v>
          </cell>
          <cell r="E483" t="str">
            <v>Chapulhuacán</v>
          </cell>
          <cell r="F483">
            <v>22402</v>
          </cell>
          <cell r="G483">
            <v>25460</v>
          </cell>
        </row>
        <row r="484">
          <cell r="A484" t="str">
            <v>13019</v>
          </cell>
          <cell r="B484" t="str">
            <v>019</v>
          </cell>
          <cell r="C484" t="str">
            <v>CHILCUAUTLA</v>
          </cell>
          <cell r="D484" t="str">
            <v>13</v>
          </cell>
          <cell r="E484" t="str">
            <v>Chilcuautla</v>
          </cell>
          <cell r="F484">
            <v>17436</v>
          </cell>
          <cell r="G484">
            <v>19638</v>
          </cell>
        </row>
        <row r="485">
          <cell r="A485" t="str">
            <v>13020</v>
          </cell>
          <cell r="B485" t="str">
            <v>020</v>
          </cell>
          <cell r="C485" t="str">
            <v>ELOXOCHITLÁN</v>
          </cell>
          <cell r="D485" t="str">
            <v>13</v>
          </cell>
          <cell r="E485" t="str">
            <v>Eloxochitlán</v>
          </cell>
          <cell r="F485">
            <v>2800</v>
          </cell>
          <cell r="G485">
            <v>2972</v>
          </cell>
        </row>
        <row r="486">
          <cell r="A486" t="str">
            <v>13021</v>
          </cell>
          <cell r="B486" t="str">
            <v>021</v>
          </cell>
          <cell r="C486" t="str">
            <v>EMILIANO ZAPATA</v>
          </cell>
          <cell r="D486" t="str">
            <v>13</v>
          </cell>
          <cell r="E486" t="str">
            <v>Emiliano Zapata</v>
          </cell>
          <cell r="F486">
            <v>13357</v>
          </cell>
          <cell r="G486">
            <v>15803</v>
          </cell>
        </row>
        <row r="487">
          <cell r="A487" t="str">
            <v>13022</v>
          </cell>
          <cell r="B487" t="str">
            <v>022</v>
          </cell>
          <cell r="C487" t="str">
            <v>EPAZOYUCAN</v>
          </cell>
          <cell r="D487" t="str">
            <v>13</v>
          </cell>
          <cell r="E487" t="str">
            <v>Epazoyucan</v>
          </cell>
          <cell r="F487">
            <v>13830</v>
          </cell>
          <cell r="G487">
            <v>16053</v>
          </cell>
        </row>
        <row r="488">
          <cell r="A488" t="str">
            <v>13023</v>
          </cell>
          <cell r="B488" t="str">
            <v>023</v>
          </cell>
          <cell r="C488" t="str">
            <v>FRANCISCO I. MADERO</v>
          </cell>
          <cell r="D488" t="str">
            <v>13</v>
          </cell>
          <cell r="E488" t="str">
            <v>Francisco I. Madero</v>
          </cell>
          <cell r="F488">
            <v>33901</v>
          </cell>
          <cell r="G488">
            <v>38879</v>
          </cell>
        </row>
        <row r="489">
          <cell r="A489" t="str">
            <v>13024</v>
          </cell>
          <cell r="B489" t="str">
            <v>024</v>
          </cell>
          <cell r="C489" t="str">
            <v>HUASCA DE OCAMPO</v>
          </cell>
          <cell r="D489" t="str">
            <v>13</v>
          </cell>
          <cell r="E489" t="str">
            <v>Huasca de Ocampo</v>
          </cell>
          <cell r="F489">
            <v>17182</v>
          </cell>
          <cell r="G489">
            <v>19077</v>
          </cell>
        </row>
        <row r="490">
          <cell r="A490" t="str">
            <v>13025</v>
          </cell>
          <cell r="B490" t="str">
            <v>025</v>
          </cell>
          <cell r="C490" t="str">
            <v>HUAUTLA</v>
          </cell>
          <cell r="D490" t="str">
            <v>13</v>
          </cell>
          <cell r="E490" t="str">
            <v>Huautla</v>
          </cell>
          <cell r="F490">
            <v>22621</v>
          </cell>
          <cell r="G490">
            <v>23193</v>
          </cell>
        </row>
        <row r="491">
          <cell r="A491" t="str">
            <v>13026</v>
          </cell>
          <cell r="B491" t="str">
            <v>026</v>
          </cell>
          <cell r="C491" t="str">
            <v>HUAZALINGO</v>
          </cell>
          <cell r="D491" t="str">
            <v>13</v>
          </cell>
          <cell r="E491" t="str">
            <v>Huazalingo</v>
          </cell>
          <cell r="F491">
            <v>12779</v>
          </cell>
          <cell r="G491">
            <v>15009</v>
          </cell>
        </row>
        <row r="492">
          <cell r="A492" t="str">
            <v>13027</v>
          </cell>
          <cell r="B492" t="str">
            <v>027</v>
          </cell>
          <cell r="C492" t="str">
            <v>HUEHUETLA</v>
          </cell>
          <cell r="D492" t="str">
            <v>13</v>
          </cell>
          <cell r="E492" t="str">
            <v>Huehuetla</v>
          </cell>
          <cell r="F492">
            <v>23563</v>
          </cell>
          <cell r="G492">
            <v>27313</v>
          </cell>
        </row>
        <row r="493">
          <cell r="A493" t="str">
            <v>13028</v>
          </cell>
          <cell r="B493" t="str">
            <v>028</v>
          </cell>
          <cell r="C493" t="str">
            <v>HUEJUTLA DE REYES</v>
          </cell>
          <cell r="D493" t="str">
            <v>13</v>
          </cell>
          <cell r="E493" t="str">
            <v>Huejutla de Reyes</v>
          </cell>
          <cell r="F493">
            <v>122905</v>
          </cell>
          <cell r="G493">
            <v>139683</v>
          </cell>
        </row>
        <row r="494">
          <cell r="A494" t="str">
            <v>13029</v>
          </cell>
          <cell r="B494" t="str">
            <v>029</v>
          </cell>
          <cell r="C494" t="str">
            <v>HUICHAPAN</v>
          </cell>
          <cell r="D494" t="str">
            <v>13</v>
          </cell>
          <cell r="E494" t="str">
            <v>Huichapan</v>
          </cell>
          <cell r="F494">
            <v>44253</v>
          </cell>
          <cell r="G494">
            <v>49792</v>
          </cell>
        </row>
        <row r="495">
          <cell r="A495" t="str">
            <v>13030</v>
          </cell>
          <cell r="B495" t="str">
            <v>030</v>
          </cell>
          <cell r="C495" t="str">
            <v>IXMIQUILPAN</v>
          </cell>
          <cell r="D495" t="str">
            <v>13</v>
          </cell>
          <cell r="E495" t="str">
            <v>Ixmiquilpan</v>
          </cell>
          <cell r="F495">
            <v>86363</v>
          </cell>
          <cell r="G495">
            <v>99735</v>
          </cell>
        </row>
        <row r="496">
          <cell r="A496" t="str">
            <v>13031</v>
          </cell>
          <cell r="B496" t="str">
            <v>031</v>
          </cell>
          <cell r="C496" t="str">
            <v>JACALA DE LEDEZMA</v>
          </cell>
          <cell r="D496" t="str">
            <v>13</v>
          </cell>
          <cell r="E496" t="str">
            <v>Jacala de Ledezma</v>
          </cell>
          <cell r="F496">
            <v>12804</v>
          </cell>
          <cell r="G496">
            <v>14478</v>
          </cell>
        </row>
        <row r="497">
          <cell r="A497" t="str">
            <v>13032</v>
          </cell>
          <cell r="B497" t="str">
            <v>032</v>
          </cell>
          <cell r="C497" t="str">
            <v>JALTOCÁN</v>
          </cell>
          <cell r="D497" t="str">
            <v>13</v>
          </cell>
          <cell r="E497" t="str">
            <v>Jaltocán</v>
          </cell>
          <cell r="F497">
            <v>10933</v>
          </cell>
          <cell r="G497">
            <v>12806</v>
          </cell>
        </row>
        <row r="498">
          <cell r="A498" t="str">
            <v>13033</v>
          </cell>
          <cell r="B498" t="str">
            <v>033</v>
          </cell>
          <cell r="C498" t="str">
            <v>JUÁREZ HIDALGO</v>
          </cell>
          <cell r="D498" t="str">
            <v>13</v>
          </cell>
          <cell r="E498" t="str">
            <v>Juárez Hidalgo</v>
          </cell>
          <cell r="F498">
            <v>3193</v>
          </cell>
          <cell r="G498">
            <v>3412</v>
          </cell>
        </row>
        <row r="499">
          <cell r="A499" t="str">
            <v>13034</v>
          </cell>
          <cell r="B499" t="str">
            <v>034</v>
          </cell>
          <cell r="C499" t="str">
            <v>LOLOTLA</v>
          </cell>
          <cell r="D499" t="str">
            <v>13</v>
          </cell>
          <cell r="E499" t="str">
            <v>Lolotla</v>
          </cell>
          <cell r="F499">
            <v>9843</v>
          </cell>
          <cell r="G499">
            <v>10256</v>
          </cell>
        </row>
        <row r="500">
          <cell r="A500" t="str">
            <v>13035</v>
          </cell>
          <cell r="B500" t="str">
            <v>035</v>
          </cell>
          <cell r="C500" t="str">
            <v>METEPEC</v>
          </cell>
          <cell r="D500" t="str">
            <v>13</v>
          </cell>
          <cell r="E500" t="str">
            <v>Metepec</v>
          </cell>
          <cell r="F500">
            <v>11429</v>
          </cell>
          <cell r="G500">
            <v>12508</v>
          </cell>
        </row>
        <row r="501">
          <cell r="A501" t="str">
            <v>13036</v>
          </cell>
          <cell r="B501" t="str">
            <v>036</v>
          </cell>
          <cell r="C501" t="str">
            <v>SAN AGUSTÍN METZQUITITLÁN</v>
          </cell>
          <cell r="D501" t="str">
            <v>13</v>
          </cell>
          <cell r="E501" t="str">
            <v>San Agustín Metzquititlán</v>
          </cell>
          <cell r="F501">
            <v>9364</v>
          </cell>
          <cell r="G501">
            <v>10333</v>
          </cell>
        </row>
        <row r="502">
          <cell r="A502" t="str">
            <v>13037</v>
          </cell>
          <cell r="B502" t="str">
            <v>037</v>
          </cell>
          <cell r="C502" t="str">
            <v>METZTITLÁN</v>
          </cell>
          <cell r="D502" t="str">
            <v>13</v>
          </cell>
          <cell r="E502" t="str">
            <v>Metztitlán</v>
          </cell>
          <cell r="F502">
            <v>21623</v>
          </cell>
          <cell r="G502">
            <v>22194</v>
          </cell>
        </row>
        <row r="503">
          <cell r="A503" t="str">
            <v>13038</v>
          </cell>
          <cell r="B503" t="str">
            <v>038</v>
          </cell>
          <cell r="C503" t="str">
            <v>MINERAL DEL CHICO</v>
          </cell>
          <cell r="D503" t="str">
            <v>13</v>
          </cell>
          <cell r="E503" t="str">
            <v>Mineral del Chico</v>
          </cell>
          <cell r="F503">
            <v>7980</v>
          </cell>
          <cell r="G503">
            <v>9665</v>
          </cell>
        </row>
        <row r="504">
          <cell r="A504" t="str">
            <v>13039</v>
          </cell>
          <cell r="B504" t="str">
            <v>039</v>
          </cell>
          <cell r="C504" t="str">
            <v>MINERAL DEL MONTE</v>
          </cell>
          <cell r="D504" t="str">
            <v>13</v>
          </cell>
          <cell r="E504" t="str">
            <v>Mineral del Monte</v>
          </cell>
          <cell r="F504">
            <v>13864</v>
          </cell>
          <cell r="G504">
            <v>15737</v>
          </cell>
        </row>
        <row r="505">
          <cell r="A505" t="str">
            <v>13040</v>
          </cell>
          <cell r="B505" t="str">
            <v>040</v>
          </cell>
          <cell r="C505" t="str">
            <v>LA MISIÓN</v>
          </cell>
          <cell r="D505" t="str">
            <v>13</v>
          </cell>
          <cell r="E505" t="str">
            <v>La Misión</v>
          </cell>
          <cell r="F505">
            <v>10452</v>
          </cell>
          <cell r="G505">
            <v>10915</v>
          </cell>
        </row>
        <row r="506">
          <cell r="A506" t="str">
            <v>13041</v>
          </cell>
          <cell r="B506" t="str">
            <v>041</v>
          </cell>
          <cell r="C506" t="str">
            <v>MIXQUIAHUALA DE JUÁREZ</v>
          </cell>
          <cell r="D506" t="str">
            <v>13</v>
          </cell>
          <cell r="E506" t="str">
            <v>Mixquiahuala de Juárez</v>
          </cell>
          <cell r="F506">
            <v>42834</v>
          </cell>
          <cell r="G506">
            <v>49931</v>
          </cell>
        </row>
        <row r="507">
          <cell r="A507" t="str">
            <v>13042</v>
          </cell>
          <cell r="B507" t="str">
            <v>042</v>
          </cell>
          <cell r="C507" t="str">
            <v>MOLANGO DE ESCAMILLA</v>
          </cell>
          <cell r="D507" t="str">
            <v>13</v>
          </cell>
          <cell r="E507" t="str">
            <v>Molango de Escamilla</v>
          </cell>
          <cell r="F507">
            <v>11209</v>
          </cell>
          <cell r="G507">
            <v>12518</v>
          </cell>
        </row>
        <row r="508">
          <cell r="A508" t="str">
            <v>13043</v>
          </cell>
          <cell r="B508" t="str">
            <v>043</v>
          </cell>
          <cell r="C508" t="str">
            <v>NICOLÁS FLORES</v>
          </cell>
          <cell r="D508" t="str">
            <v>13</v>
          </cell>
          <cell r="E508" t="str">
            <v>Nicolás Flores</v>
          </cell>
          <cell r="F508">
            <v>6614</v>
          </cell>
          <cell r="G508">
            <v>7394</v>
          </cell>
        </row>
        <row r="509">
          <cell r="A509" t="str">
            <v>13044</v>
          </cell>
          <cell r="B509" t="str">
            <v>044</v>
          </cell>
          <cell r="C509" t="str">
            <v>NOPALA DE VILLAGRÁN</v>
          </cell>
          <cell r="D509" t="str">
            <v>13</v>
          </cell>
          <cell r="E509" t="str">
            <v>Nopala de Villagrán</v>
          </cell>
          <cell r="F509">
            <v>15666</v>
          </cell>
          <cell r="G509">
            <v>18122</v>
          </cell>
        </row>
        <row r="510">
          <cell r="A510" t="str">
            <v>13045</v>
          </cell>
          <cell r="B510" t="str">
            <v>045</v>
          </cell>
          <cell r="C510" t="str">
            <v>OMITLÁN DE JUÁREZ</v>
          </cell>
          <cell r="D510" t="str">
            <v>13</v>
          </cell>
          <cell r="E510" t="str">
            <v>Omitlán de Juárez</v>
          </cell>
          <cell r="F510">
            <v>8963</v>
          </cell>
          <cell r="G510">
            <v>10555</v>
          </cell>
        </row>
        <row r="511">
          <cell r="A511" t="str">
            <v>13046</v>
          </cell>
          <cell r="B511" t="str">
            <v>046</v>
          </cell>
          <cell r="C511" t="str">
            <v>SAN FELIPE ORIZATLÁN</v>
          </cell>
          <cell r="D511" t="str">
            <v>13</v>
          </cell>
          <cell r="E511" t="str">
            <v>San Felipe Orizatlán</v>
          </cell>
          <cell r="F511">
            <v>39181</v>
          </cell>
          <cell r="G511">
            <v>41749</v>
          </cell>
        </row>
        <row r="512">
          <cell r="A512" t="str">
            <v>13047</v>
          </cell>
          <cell r="B512" t="str">
            <v>047</v>
          </cell>
          <cell r="C512" t="str">
            <v>PACULA</v>
          </cell>
          <cell r="D512" t="str">
            <v>13</v>
          </cell>
          <cell r="E512" t="str">
            <v>Pacula</v>
          </cell>
          <cell r="F512">
            <v>5049</v>
          </cell>
          <cell r="G512">
            <v>5354</v>
          </cell>
        </row>
        <row r="513">
          <cell r="A513" t="str">
            <v>13048</v>
          </cell>
          <cell r="B513" t="str">
            <v>048</v>
          </cell>
          <cell r="C513" t="str">
            <v>PACHUCA DE SOTO</v>
          </cell>
          <cell r="D513" t="str">
            <v>13</v>
          </cell>
          <cell r="E513" t="str">
            <v>Pachuca de Soto</v>
          </cell>
          <cell r="F513">
            <v>267862</v>
          </cell>
          <cell r="G513">
            <v>280312</v>
          </cell>
        </row>
        <row r="514">
          <cell r="A514" t="str">
            <v>13049</v>
          </cell>
          <cell r="B514" t="str">
            <v>049</v>
          </cell>
          <cell r="C514" t="str">
            <v>PISAFLORES</v>
          </cell>
          <cell r="D514" t="str">
            <v>13</v>
          </cell>
          <cell r="E514" t="str">
            <v>Pisaflores</v>
          </cell>
          <cell r="F514">
            <v>18244</v>
          </cell>
          <cell r="G514">
            <v>18829</v>
          </cell>
        </row>
        <row r="515">
          <cell r="A515" t="str">
            <v>13050</v>
          </cell>
          <cell r="B515" t="str">
            <v>050</v>
          </cell>
          <cell r="C515" t="str">
            <v>PROGRESO DE OBREGÓN</v>
          </cell>
          <cell r="D515" t="str">
            <v>13</v>
          </cell>
          <cell r="E515" t="str">
            <v>Progreso de Obregón</v>
          </cell>
          <cell r="F515">
            <v>22217</v>
          </cell>
          <cell r="G515">
            <v>25375</v>
          </cell>
        </row>
        <row r="516">
          <cell r="A516" t="str">
            <v>13051</v>
          </cell>
          <cell r="B516" t="str">
            <v>051</v>
          </cell>
          <cell r="C516" t="str">
            <v>MINERAL DE LA REFORMA</v>
          </cell>
          <cell r="D516" t="str">
            <v>13</v>
          </cell>
          <cell r="E516" t="str">
            <v>Mineral de la Reforma</v>
          </cell>
          <cell r="F516">
            <v>127404</v>
          </cell>
          <cell r="G516">
            <v>185907</v>
          </cell>
        </row>
        <row r="517">
          <cell r="A517" t="str">
            <v>13052</v>
          </cell>
          <cell r="B517" t="str">
            <v>052</v>
          </cell>
          <cell r="C517" t="str">
            <v>SAN AGUSTÍN TLAXIACA</v>
          </cell>
          <cell r="D517" t="str">
            <v>13</v>
          </cell>
          <cell r="E517" t="str">
            <v>San Agustín Tlaxiaca</v>
          </cell>
          <cell r="F517">
            <v>32057</v>
          </cell>
          <cell r="G517">
            <v>39180</v>
          </cell>
        </row>
        <row r="518">
          <cell r="A518" t="str">
            <v>13053</v>
          </cell>
          <cell r="B518" t="str">
            <v>053</v>
          </cell>
          <cell r="C518" t="str">
            <v>SAN BARTOLO TUTOTEPEC</v>
          </cell>
          <cell r="D518" t="str">
            <v>13</v>
          </cell>
          <cell r="E518" t="str">
            <v>San Bartolo Tutotepec</v>
          </cell>
          <cell r="F518">
            <v>18137</v>
          </cell>
          <cell r="G518">
            <v>20082</v>
          </cell>
        </row>
        <row r="519">
          <cell r="A519" t="str">
            <v>13054</v>
          </cell>
          <cell r="B519" t="str">
            <v>054</v>
          </cell>
          <cell r="C519" t="str">
            <v>SAN SALVADOR</v>
          </cell>
          <cell r="D519" t="str">
            <v>13</v>
          </cell>
          <cell r="E519" t="str">
            <v>San Salvador</v>
          </cell>
          <cell r="F519">
            <v>32773</v>
          </cell>
          <cell r="G519">
            <v>37993</v>
          </cell>
        </row>
        <row r="520">
          <cell r="A520" t="str">
            <v>13055</v>
          </cell>
          <cell r="B520" t="str">
            <v>055</v>
          </cell>
          <cell r="C520" t="str">
            <v>SANTIAGO DE ANAYA</v>
          </cell>
          <cell r="D520" t="str">
            <v>13</v>
          </cell>
          <cell r="E520" t="str">
            <v>Santiago de Anaya</v>
          </cell>
          <cell r="F520">
            <v>16014</v>
          </cell>
          <cell r="G520">
            <v>18386</v>
          </cell>
        </row>
        <row r="521">
          <cell r="A521" t="str">
            <v>13056</v>
          </cell>
          <cell r="B521" t="str">
            <v>056</v>
          </cell>
          <cell r="C521" t="str">
            <v>SANTIAGO TULANTEPEC DE LUGO GUERRERO</v>
          </cell>
          <cell r="D521" t="str">
            <v>13</v>
          </cell>
          <cell r="E521" t="str">
            <v>Santiago Tulantepec de Lugo Guerrero</v>
          </cell>
          <cell r="F521">
            <v>33495</v>
          </cell>
          <cell r="G521">
            <v>40098</v>
          </cell>
        </row>
        <row r="522">
          <cell r="A522" t="str">
            <v>13057</v>
          </cell>
          <cell r="B522" t="str">
            <v>057</v>
          </cell>
          <cell r="C522" t="str">
            <v>SINGUILUCAN</v>
          </cell>
          <cell r="D522" t="str">
            <v>13</v>
          </cell>
          <cell r="E522" t="str">
            <v>Singuilucan</v>
          </cell>
          <cell r="F522">
            <v>14851</v>
          </cell>
          <cell r="G522">
            <v>17377</v>
          </cell>
        </row>
        <row r="523">
          <cell r="A523" t="str">
            <v>13058</v>
          </cell>
          <cell r="B523" t="str">
            <v>058</v>
          </cell>
          <cell r="C523" t="str">
            <v>TASQUILLO</v>
          </cell>
          <cell r="D523" t="str">
            <v>13</v>
          </cell>
          <cell r="E523" t="str">
            <v>Tasquillo</v>
          </cell>
          <cell r="F523">
            <v>16865</v>
          </cell>
          <cell r="G523">
            <v>17607</v>
          </cell>
        </row>
        <row r="524">
          <cell r="A524" t="str">
            <v>13059</v>
          </cell>
          <cell r="B524" t="str">
            <v>059</v>
          </cell>
          <cell r="C524" t="str">
            <v>TECOZAUTLA</v>
          </cell>
          <cell r="D524" t="str">
            <v>13</v>
          </cell>
          <cell r="E524" t="str">
            <v>Tecozautla</v>
          </cell>
          <cell r="F524">
            <v>35067</v>
          </cell>
          <cell r="G524">
            <v>40515</v>
          </cell>
        </row>
        <row r="525">
          <cell r="A525" t="str">
            <v>13060</v>
          </cell>
          <cell r="B525" t="str">
            <v>060</v>
          </cell>
          <cell r="C525" t="str">
            <v>TENANGO DE DORIA</v>
          </cell>
          <cell r="D525" t="str">
            <v>13</v>
          </cell>
          <cell r="E525" t="str">
            <v>Tenango de Doria</v>
          </cell>
          <cell r="F525">
            <v>17206</v>
          </cell>
          <cell r="G525">
            <v>19646</v>
          </cell>
        </row>
        <row r="526">
          <cell r="A526" t="str">
            <v>13061</v>
          </cell>
          <cell r="B526" t="str">
            <v>061</v>
          </cell>
          <cell r="C526" t="str">
            <v>TEPEAPULCO</v>
          </cell>
          <cell r="D526" t="str">
            <v>13</v>
          </cell>
          <cell r="E526" t="str">
            <v>Tepeapulco</v>
          </cell>
          <cell r="F526">
            <v>51664</v>
          </cell>
          <cell r="G526">
            <v>58776</v>
          </cell>
        </row>
        <row r="527">
          <cell r="A527" t="str">
            <v>13062</v>
          </cell>
          <cell r="B527" t="str">
            <v>062</v>
          </cell>
          <cell r="C527" t="str">
            <v>TEPEHUACÁN DE GUERRERO</v>
          </cell>
          <cell r="D527" t="str">
            <v>13</v>
          </cell>
          <cell r="E527" t="str">
            <v>Tepehuacán de Guerrero</v>
          </cell>
          <cell r="F527">
            <v>29125</v>
          </cell>
          <cell r="G527">
            <v>32819</v>
          </cell>
        </row>
        <row r="528">
          <cell r="A528" t="str">
            <v>13063</v>
          </cell>
          <cell r="B528" t="str">
            <v>063</v>
          </cell>
          <cell r="C528" t="str">
            <v>TEPEJI DEL RÍO DE OCAMPO</v>
          </cell>
          <cell r="D528" t="str">
            <v>13</v>
          </cell>
          <cell r="E528" t="str">
            <v>Tepeji del Río de Ocampo</v>
          </cell>
          <cell r="F528">
            <v>80612</v>
          </cell>
          <cell r="G528">
            <v>93651</v>
          </cell>
        </row>
        <row r="529">
          <cell r="A529" t="str">
            <v>13064</v>
          </cell>
          <cell r="B529" t="str">
            <v>064</v>
          </cell>
          <cell r="C529" t="str">
            <v>TEPETITLÁN</v>
          </cell>
          <cell r="D529" t="str">
            <v>13</v>
          </cell>
          <cell r="E529" t="str">
            <v>Tepetitlán</v>
          </cell>
          <cell r="F529">
            <v>9940</v>
          </cell>
          <cell r="G529">
            <v>11792</v>
          </cell>
        </row>
        <row r="530">
          <cell r="A530" t="str">
            <v>13065</v>
          </cell>
          <cell r="B530" t="str">
            <v>065</v>
          </cell>
          <cell r="C530" t="str">
            <v>TETEPANGO</v>
          </cell>
          <cell r="D530" t="str">
            <v>13</v>
          </cell>
          <cell r="E530" t="str">
            <v>Tetepango</v>
          </cell>
          <cell r="F530">
            <v>11112</v>
          </cell>
          <cell r="G530">
            <v>12533</v>
          </cell>
        </row>
        <row r="531">
          <cell r="A531" t="str">
            <v>13066</v>
          </cell>
          <cell r="B531" t="str">
            <v>066</v>
          </cell>
          <cell r="C531" t="str">
            <v>VILLA DE TEZONTEPEC</v>
          </cell>
          <cell r="D531" t="str">
            <v>13</v>
          </cell>
          <cell r="E531" t="str">
            <v>Villa de Tezontepec</v>
          </cell>
          <cell r="F531">
            <v>11654</v>
          </cell>
          <cell r="G531">
            <v>13444</v>
          </cell>
        </row>
        <row r="532">
          <cell r="A532" t="str">
            <v>13067</v>
          </cell>
          <cell r="B532" t="str">
            <v>067</v>
          </cell>
          <cell r="C532" t="str">
            <v>TEZONTEPEC DE ALDAMA</v>
          </cell>
          <cell r="D532" t="str">
            <v>13</v>
          </cell>
          <cell r="E532" t="str">
            <v>Tezontepec de Aldama</v>
          </cell>
          <cell r="F532">
            <v>48025</v>
          </cell>
          <cell r="G532">
            <v>57003</v>
          </cell>
        </row>
        <row r="533">
          <cell r="A533" t="str">
            <v>13068</v>
          </cell>
          <cell r="B533" t="str">
            <v>068</v>
          </cell>
          <cell r="C533" t="str">
            <v>TIANGUISTENGO</v>
          </cell>
          <cell r="D533" t="str">
            <v>13</v>
          </cell>
          <cell r="E533" t="str">
            <v>Tianguistengo</v>
          </cell>
          <cell r="F533">
            <v>14037</v>
          </cell>
          <cell r="G533">
            <v>16044</v>
          </cell>
        </row>
        <row r="534">
          <cell r="A534" t="str">
            <v>13069</v>
          </cell>
          <cell r="B534" t="str">
            <v>069</v>
          </cell>
          <cell r="C534" t="str">
            <v>TIZAYUCA</v>
          </cell>
          <cell r="D534" t="str">
            <v>13</v>
          </cell>
          <cell r="E534" t="str">
            <v>Tizayuca</v>
          </cell>
          <cell r="F534">
            <v>97461</v>
          </cell>
          <cell r="G534">
            <v>137165</v>
          </cell>
        </row>
        <row r="535">
          <cell r="A535" t="str">
            <v>13070</v>
          </cell>
          <cell r="B535" t="str">
            <v>070</v>
          </cell>
          <cell r="C535" t="str">
            <v>TLAHUELILPAN</v>
          </cell>
          <cell r="D535" t="str">
            <v>13</v>
          </cell>
          <cell r="E535" t="str">
            <v>Tlahuelilpan</v>
          </cell>
          <cell r="F535">
            <v>17153</v>
          </cell>
          <cell r="G535">
            <v>20742</v>
          </cell>
        </row>
        <row r="536">
          <cell r="A536" t="str">
            <v>13071</v>
          </cell>
          <cell r="B536" t="str">
            <v>071</v>
          </cell>
          <cell r="C536" t="str">
            <v>TLAHUILTEPA</v>
          </cell>
          <cell r="D536" t="str">
            <v>13</v>
          </cell>
          <cell r="E536" t="str">
            <v>Tlahuiltepa</v>
          </cell>
          <cell r="F536">
            <v>9753</v>
          </cell>
          <cell r="G536">
            <v>10933</v>
          </cell>
        </row>
        <row r="537">
          <cell r="A537" t="str">
            <v>13072</v>
          </cell>
          <cell r="B537" t="str">
            <v>072</v>
          </cell>
          <cell r="C537" t="str">
            <v>TLANALAPA</v>
          </cell>
          <cell r="D537" t="str">
            <v>13</v>
          </cell>
          <cell r="E537" t="str">
            <v>Tlanalapa</v>
          </cell>
          <cell r="F537">
            <v>10248</v>
          </cell>
          <cell r="G537">
            <v>11165</v>
          </cell>
        </row>
        <row r="538">
          <cell r="A538" t="str">
            <v>13073</v>
          </cell>
          <cell r="B538" t="str">
            <v>073</v>
          </cell>
          <cell r="C538" t="str">
            <v>TLANCHINOL</v>
          </cell>
          <cell r="D538" t="str">
            <v>13</v>
          </cell>
          <cell r="E538" t="str">
            <v>Tlanchinol</v>
          </cell>
          <cell r="F538">
            <v>36382</v>
          </cell>
          <cell r="G538">
            <v>42175</v>
          </cell>
        </row>
        <row r="539">
          <cell r="A539" t="str">
            <v>13074</v>
          </cell>
          <cell r="B539" t="str">
            <v>074</v>
          </cell>
          <cell r="C539" t="str">
            <v>TLAXCOAPAN</v>
          </cell>
          <cell r="D539" t="str">
            <v>13</v>
          </cell>
          <cell r="E539" t="str">
            <v>Tlaxcoapan</v>
          </cell>
          <cell r="F539">
            <v>26758</v>
          </cell>
          <cell r="G539">
            <v>30727</v>
          </cell>
        </row>
        <row r="540">
          <cell r="A540" t="str">
            <v>13075</v>
          </cell>
          <cell r="B540" t="str">
            <v>075</v>
          </cell>
          <cell r="C540" t="str">
            <v>TOLCAYUCA</v>
          </cell>
          <cell r="D540" t="str">
            <v>13</v>
          </cell>
          <cell r="E540" t="str">
            <v>Tolcayuca</v>
          </cell>
          <cell r="F540">
            <v>13228</v>
          </cell>
          <cell r="G540">
            <v>17698</v>
          </cell>
        </row>
        <row r="541">
          <cell r="A541" t="str">
            <v>13076</v>
          </cell>
          <cell r="B541" t="str">
            <v>076</v>
          </cell>
          <cell r="C541" t="str">
            <v>TULA DE ALLENDE</v>
          </cell>
          <cell r="D541" t="str">
            <v>13</v>
          </cell>
          <cell r="E541" t="str">
            <v>Tula de Allende</v>
          </cell>
          <cell r="F541">
            <v>103919</v>
          </cell>
          <cell r="G541">
            <v>118824</v>
          </cell>
        </row>
        <row r="542">
          <cell r="A542" t="str">
            <v>13077</v>
          </cell>
          <cell r="B542" t="str">
            <v>077</v>
          </cell>
          <cell r="C542" t="str">
            <v>TULANCINGO DE BRAVO</v>
          </cell>
          <cell r="D542" t="str">
            <v>13</v>
          </cell>
          <cell r="E542" t="str">
            <v>Tulancingo de Bravo</v>
          </cell>
          <cell r="F542">
            <v>151584</v>
          </cell>
          <cell r="G542">
            <v>169624</v>
          </cell>
        </row>
        <row r="543">
          <cell r="A543" t="str">
            <v>13078</v>
          </cell>
          <cell r="B543" t="str">
            <v>078</v>
          </cell>
          <cell r="C543" t="str">
            <v>XOCHIATIPAN</v>
          </cell>
          <cell r="D543" t="str">
            <v>13</v>
          </cell>
          <cell r="E543" t="str">
            <v>Xochiatipan</v>
          </cell>
          <cell r="F543">
            <v>19067</v>
          </cell>
          <cell r="G543">
            <v>21234</v>
          </cell>
        </row>
        <row r="544">
          <cell r="A544" t="str">
            <v>13079</v>
          </cell>
          <cell r="B544" t="str">
            <v>079</v>
          </cell>
          <cell r="C544" t="str">
            <v>XOCHICOATLÁN</v>
          </cell>
          <cell r="D544" t="str">
            <v>13</v>
          </cell>
          <cell r="E544" t="str">
            <v>Xochicoatlán</v>
          </cell>
          <cell r="F544">
            <v>7320</v>
          </cell>
          <cell r="G544">
            <v>8289</v>
          </cell>
        </row>
        <row r="545">
          <cell r="A545" t="str">
            <v>13080</v>
          </cell>
          <cell r="B545" t="str">
            <v>080</v>
          </cell>
          <cell r="C545" t="str">
            <v>YAHUALICA</v>
          </cell>
          <cell r="D545" t="str">
            <v>13</v>
          </cell>
          <cell r="E545" t="str">
            <v>Yahualica</v>
          </cell>
          <cell r="F545">
            <v>23607</v>
          </cell>
          <cell r="G545">
            <v>26131</v>
          </cell>
        </row>
        <row r="546">
          <cell r="A546" t="str">
            <v>13081</v>
          </cell>
          <cell r="B546" t="str">
            <v>081</v>
          </cell>
          <cell r="C546" t="str">
            <v>ZACUALTIPÁN DE ÁNGELES</v>
          </cell>
          <cell r="D546" t="str">
            <v>13</v>
          </cell>
          <cell r="E546" t="str">
            <v>Zacualtipán de Ángeles</v>
          </cell>
          <cell r="F546">
            <v>32437</v>
          </cell>
          <cell r="G546">
            <v>37628</v>
          </cell>
        </row>
        <row r="547">
          <cell r="A547" t="str">
            <v>13082</v>
          </cell>
          <cell r="B547" t="str">
            <v>082</v>
          </cell>
          <cell r="C547" t="str">
            <v>ZAPOTLÁN DE JUÁREZ</v>
          </cell>
          <cell r="D547" t="str">
            <v>13</v>
          </cell>
          <cell r="E547" t="str">
            <v>Zapotlán de Juárez</v>
          </cell>
          <cell r="F547">
            <v>18036</v>
          </cell>
          <cell r="G547">
            <v>20402</v>
          </cell>
        </row>
        <row r="548">
          <cell r="A548" t="str">
            <v>13083</v>
          </cell>
          <cell r="B548" t="str">
            <v>083</v>
          </cell>
          <cell r="C548" t="str">
            <v>ZEMPOALA</v>
          </cell>
          <cell r="D548" t="str">
            <v>13</v>
          </cell>
          <cell r="E548" t="str">
            <v>Zempoala</v>
          </cell>
          <cell r="F548">
            <v>39143</v>
          </cell>
          <cell r="G548">
            <v>50540</v>
          </cell>
        </row>
        <row r="549">
          <cell r="A549" t="str">
            <v>13084</v>
          </cell>
          <cell r="B549" t="str">
            <v>084</v>
          </cell>
          <cell r="C549" t="str">
            <v>ZIMAPÁN</v>
          </cell>
          <cell r="D549" t="str">
            <v>13</v>
          </cell>
          <cell r="E549" t="str">
            <v>Zimapán</v>
          </cell>
          <cell r="F549">
            <v>38516</v>
          </cell>
          <cell r="G549">
            <v>42586</v>
          </cell>
        </row>
        <row r="550">
          <cell r="A550" t="str">
            <v>13999</v>
          </cell>
          <cell r="B550" t="str">
            <v>999</v>
          </cell>
          <cell r="C550" t="str">
            <v>NO ESPECIFICADO</v>
          </cell>
          <cell r="D550" t="str">
            <v>13</v>
          </cell>
        </row>
        <row r="551">
          <cell r="A551" t="str">
            <v>14001</v>
          </cell>
          <cell r="B551" t="str">
            <v>001</v>
          </cell>
          <cell r="C551" t="str">
            <v>ACATIC</v>
          </cell>
          <cell r="D551" t="str">
            <v>14</v>
          </cell>
          <cell r="E551" t="str">
            <v>Acatic</v>
          </cell>
          <cell r="F551">
            <v>21206</v>
          </cell>
          <cell r="G551">
            <v>23033</v>
          </cell>
        </row>
        <row r="552">
          <cell r="A552" t="str">
            <v>14002</v>
          </cell>
          <cell r="B552" t="str">
            <v>002</v>
          </cell>
          <cell r="C552" t="str">
            <v>ACATLÁN DE JUÁREZ</v>
          </cell>
          <cell r="D552" t="str">
            <v>14</v>
          </cell>
          <cell r="E552" t="str">
            <v>Acatlán de Juárez</v>
          </cell>
          <cell r="F552">
            <v>23241</v>
          </cell>
          <cell r="G552">
            <v>24131</v>
          </cell>
        </row>
        <row r="553">
          <cell r="A553" t="str">
            <v>14003</v>
          </cell>
          <cell r="B553" t="str">
            <v>003</v>
          </cell>
          <cell r="C553" t="str">
            <v>AHUALULCO DE MERCADO</v>
          </cell>
          <cell r="D553" t="str">
            <v>14</v>
          </cell>
          <cell r="E553" t="str">
            <v>Ahualulco de Mercado</v>
          </cell>
          <cell r="F553">
            <v>21714</v>
          </cell>
          <cell r="G553">
            <v>24796</v>
          </cell>
        </row>
        <row r="554">
          <cell r="A554" t="str">
            <v>14004</v>
          </cell>
          <cell r="B554" t="str">
            <v>004</v>
          </cell>
          <cell r="C554" t="str">
            <v>AMACUECA</v>
          </cell>
          <cell r="D554" t="str">
            <v>14</v>
          </cell>
          <cell r="E554" t="str">
            <v>Amacueca</v>
          </cell>
          <cell r="F554">
            <v>5545</v>
          </cell>
          <cell r="G554">
            <v>5840</v>
          </cell>
        </row>
        <row r="555">
          <cell r="A555" t="str">
            <v>14005</v>
          </cell>
          <cell r="B555" t="str">
            <v>005</v>
          </cell>
          <cell r="C555" t="str">
            <v>AMATITÁN</v>
          </cell>
          <cell r="D555" t="str">
            <v>14</v>
          </cell>
          <cell r="E555" t="str">
            <v>Amatitán</v>
          </cell>
          <cell r="F555">
            <v>14648</v>
          </cell>
          <cell r="G555">
            <v>16451</v>
          </cell>
        </row>
        <row r="556">
          <cell r="A556" t="str">
            <v>14006</v>
          </cell>
          <cell r="B556" t="str">
            <v>006</v>
          </cell>
          <cell r="C556" t="str">
            <v>AMECA</v>
          </cell>
          <cell r="D556" t="str">
            <v>14</v>
          </cell>
          <cell r="E556" t="str">
            <v>Ameca</v>
          </cell>
          <cell r="F556">
            <v>57340</v>
          </cell>
          <cell r="G556">
            <v>64979</v>
          </cell>
        </row>
        <row r="557">
          <cell r="A557" t="str">
            <v>14007</v>
          </cell>
          <cell r="B557" t="str">
            <v>007</v>
          </cell>
          <cell r="C557" t="str">
            <v>SAN JUANITO DE ESCOBEDO</v>
          </cell>
          <cell r="D557" t="str">
            <v>14</v>
          </cell>
          <cell r="E557" t="str">
            <v>San Juanito de Escobedo</v>
          </cell>
          <cell r="F557">
            <v>8896</v>
          </cell>
          <cell r="G557">
            <v>9961</v>
          </cell>
        </row>
        <row r="558">
          <cell r="A558" t="str">
            <v>14008</v>
          </cell>
          <cell r="B558" t="str">
            <v>008</v>
          </cell>
          <cell r="C558" t="str">
            <v>ARANDAS</v>
          </cell>
          <cell r="D558" t="str">
            <v>14</v>
          </cell>
          <cell r="E558" t="str">
            <v>Arandas</v>
          </cell>
          <cell r="F558">
            <v>72812</v>
          </cell>
          <cell r="G558">
            <v>80444</v>
          </cell>
        </row>
        <row r="559">
          <cell r="A559" t="str">
            <v>14009</v>
          </cell>
          <cell r="B559" t="str">
            <v>009</v>
          </cell>
          <cell r="C559" t="str">
            <v>EL ARENAL</v>
          </cell>
          <cell r="D559" t="str">
            <v>14</v>
          </cell>
          <cell r="E559" t="str">
            <v>El Arenal</v>
          </cell>
          <cell r="F559">
            <v>17545</v>
          </cell>
          <cell r="G559">
            <v>21022</v>
          </cell>
        </row>
        <row r="560">
          <cell r="A560" t="str">
            <v>14010</v>
          </cell>
          <cell r="B560" t="str">
            <v>010</v>
          </cell>
          <cell r="C560" t="str">
            <v>ATEMAJAC DE BRIZUELA</v>
          </cell>
          <cell r="D560" t="str">
            <v>14</v>
          </cell>
          <cell r="E560" t="str">
            <v>Atemajac de Brizuela</v>
          </cell>
          <cell r="F560">
            <v>6655</v>
          </cell>
          <cell r="G560">
            <v>7149</v>
          </cell>
        </row>
        <row r="561">
          <cell r="A561" t="str">
            <v>14011</v>
          </cell>
          <cell r="B561" t="str">
            <v>011</v>
          </cell>
          <cell r="C561" t="str">
            <v>ATENGO</v>
          </cell>
          <cell r="D561" t="str">
            <v>14</v>
          </cell>
          <cell r="E561" t="str">
            <v>Atengo</v>
          </cell>
          <cell r="F561">
            <v>5400</v>
          </cell>
          <cell r="G561">
            <v>5921</v>
          </cell>
        </row>
        <row r="562">
          <cell r="A562" t="str">
            <v>14012</v>
          </cell>
          <cell r="B562" t="str">
            <v>012</v>
          </cell>
          <cell r="C562" t="str">
            <v>ATENGUILLO</v>
          </cell>
          <cell r="D562" t="str">
            <v>14</v>
          </cell>
          <cell r="E562" t="str">
            <v>Atenguillo</v>
          </cell>
          <cell r="F562">
            <v>4115</v>
          </cell>
          <cell r="G562">
            <v>4257</v>
          </cell>
        </row>
        <row r="563">
          <cell r="A563" t="str">
            <v>14013</v>
          </cell>
          <cell r="B563" t="str">
            <v>013</v>
          </cell>
          <cell r="C563" t="str">
            <v>ATOTONILCO EL ALTO</v>
          </cell>
          <cell r="D563" t="str">
            <v>14</v>
          </cell>
          <cell r="E563" t="str">
            <v>Atotonilco el Alto</v>
          </cell>
          <cell r="F563">
            <v>57717</v>
          </cell>
          <cell r="G563">
            <v>64746</v>
          </cell>
        </row>
        <row r="564">
          <cell r="A564" t="str">
            <v>14014</v>
          </cell>
          <cell r="B564" t="str">
            <v>014</v>
          </cell>
          <cell r="C564" t="str">
            <v>ATOYAC</v>
          </cell>
          <cell r="D564" t="str">
            <v>14</v>
          </cell>
          <cell r="E564" t="str">
            <v>Atoyac</v>
          </cell>
          <cell r="F564">
            <v>8276</v>
          </cell>
          <cell r="G564">
            <v>8721</v>
          </cell>
        </row>
        <row r="565">
          <cell r="A565" t="str">
            <v>14015</v>
          </cell>
          <cell r="B565" t="str">
            <v>015</v>
          </cell>
          <cell r="C565" t="str">
            <v>AUTLÁN DE NAVARRO</v>
          </cell>
          <cell r="D565" t="str">
            <v>14</v>
          </cell>
          <cell r="E565" t="str">
            <v>Autlán de Navarro</v>
          </cell>
          <cell r="F565">
            <v>57559</v>
          </cell>
          <cell r="G565">
            <v>65556</v>
          </cell>
        </row>
        <row r="566">
          <cell r="A566" t="str">
            <v>14016</v>
          </cell>
          <cell r="B566" t="str">
            <v>016</v>
          </cell>
          <cell r="C566" t="str">
            <v>AYOTLÁN</v>
          </cell>
          <cell r="D566" t="str">
            <v>14</v>
          </cell>
          <cell r="E566" t="str">
            <v>Ayotlán</v>
          </cell>
          <cell r="F566">
            <v>38291</v>
          </cell>
          <cell r="G566">
            <v>40681</v>
          </cell>
        </row>
        <row r="567">
          <cell r="A567" t="str">
            <v>14017</v>
          </cell>
          <cell r="B567" t="str">
            <v>017</v>
          </cell>
          <cell r="C567" t="str">
            <v>AYUTLA</v>
          </cell>
          <cell r="D567" t="str">
            <v>14</v>
          </cell>
          <cell r="E567" t="str">
            <v>Ayutla</v>
          </cell>
          <cell r="F567">
            <v>12664</v>
          </cell>
          <cell r="G567">
            <v>13379</v>
          </cell>
        </row>
        <row r="568">
          <cell r="A568" t="str">
            <v>14018</v>
          </cell>
          <cell r="B568" t="str">
            <v>018</v>
          </cell>
          <cell r="C568" t="str">
            <v>LA BARCA</v>
          </cell>
          <cell r="D568" t="str">
            <v>14</v>
          </cell>
          <cell r="E568" t="str">
            <v>La Barca</v>
          </cell>
          <cell r="F568">
            <v>64269</v>
          </cell>
          <cell r="G568">
            <v>69931</v>
          </cell>
        </row>
        <row r="569">
          <cell r="A569" t="str">
            <v>14019</v>
          </cell>
          <cell r="B569" t="str">
            <v>019</v>
          </cell>
          <cell r="C569" t="str">
            <v>BOLAÑOS</v>
          </cell>
          <cell r="D569" t="str">
            <v>14</v>
          </cell>
          <cell r="E569" t="str">
            <v>Bolaños</v>
          </cell>
          <cell r="F569">
            <v>6820</v>
          </cell>
          <cell r="G569">
            <v>8193</v>
          </cell>
        </row>
        <row r="570">
          <cell r="A570" t="str">
            <v>14020</v>
          </cell>
          <cell r="B570" t="str">
            <v>020</v>
          </cell>
          <cell r="C570" t="str">
            <v>CABO CORRIENTES</v>
          </cell>
          <cell r="D570" t="str">
            <v>14</v>
          </cell>
          <cell r="E570" t="str">
            <v>Cabo Corrientes</v>
          </cell>
          <cell r="F570">
            <v>10029</v>
          </cell>
          <cell r="G570">
            <v>11100</v>
          </cell>
        </row>
        <row r="571">
          <cell r="A571" t="str">
            <v>14021</v>
          </cell>
          <cell r="B571" t="str">
            <v>021</v>
          </cell>
          <cell r="C571" t="str">
            <v>CASIMIRO CASTILLO</v>
          </cell>
          <cell r="D571" t="str">
            <v>14</v>
          </cell>
          <cell r="E571" t="str">
            <v>Casimiro Castillo</v>
          </cell>
          <cell r="F571">
            <v>21475</v>
          </cell>
          <cell r="G571">
            <v>23230</v>
          </cell>
        </row>
        <row r="572">
          <cell r="A572" t="str">
            <v>14022</v>
          </cell>
          <cell r="B572" t="str">
            <v>022</v>
          </cell>
          <cell r="C572" t="str">
            <v>CIHUATLÁN</v>
          </cell>
          <cell r="D572" t="str">
            <v>14</v>
          </cell>
          <cell r="E572" t="str">
            <v>Cihuatlán</v>
          </cell>
          <cell r="F572">
            <v>39020</v>
          </cell>
          <cell r="G572">
            <v>44108</v>
          </cell>
        </row>
        <row r="573">
          <cell r="A573" t="str">
            <v>14023</v>
          </cell>
          <cell r="B573" t="str">
            <v>023</v>
          </cell>
          <cell r="C573" t="str">
            <v>ZAPOTLÁN EL GRANDE</v>
          </cell>
          <cell r="D573" t="str">
            <v>14</v>
          </cell>
          <cell r="E573" t="str">
            <v>Zapotlán el Grande</v>
          </cell>
          <cell r="F573">
            <v>100534</v>
          </cell>
          <cell r="G573">
            <v>113944</v>
          </cell>
        </row>
        <row r="574">
          <cell r="A574" t="str">
            <v>14024</v>
          </cell>
          <cell r="B574" t="str">
            <v>024</v>
          </cell>
          <cell r="C574" t="str">
            <v>COCULA</v>
          </cell>
          <cell r="D574" t="str">
            <v>14</v>
          </cell>
          <cell r="E574" t="str">
            <v>Cocula</v>
          </cell>
          <cell r="F574">
            <v>26174</v>
          </cell>
          <cell r="G574">
            <v>28567</v>
          </cell>
        </row>
        <row r="575">
          <cell r="A575" t="str">
            <v>14025</v>
          </cell>
          <cell r="B575" t="str">
            <v>025</v>
          </cell>
          <cell r="C575" t="str">
            <v>COLOTLÁN</v>
          </cell>
          <cell r="D575" t="str">
            <v>14</v>
          </cell>
          <cell r="E575" t="str">
            <v>Colotlán</v>
          </cell>
          <cell r="F575">
            <v>18091</v>
          </cell>
          <cell r="G575">
            <v>19292</v>
          </cell>
        </row>
        <row r="576">
          <cell r="A576" t="str">
            <v>14026</v>
          </cell>
          <cell r="B576" t="str">
            <v>026</v>
          </cell>
          <cell r="C576" t="str">
            <v>CONCEPCIÓN DE BUENOS AIRES</v>
          </cell>
          <cell r="D576" t="str">
            <v>14</v>
          </cell>
          <cell r="E576" t="str">
            <v>Concepción de Buenos Aires</v>
          </cell>
          <cell r="F576">
            <v>5933</v>
          </cell>
          <cell r="G576">
            <v>6561</v>
          </cell>
        </row>
        <row r="577">
          <cell r="A577" t="str">
            <v>14027</v>
          </cell>
          <cell r="B577" t="str">
            <v>027</v>
          </cell>
          <cell r="C577" t="str">
            <v>CUAUTITLÁN DE GARCÍA BARRAGÁN</v>
          </cell>
          <cell r="D577" t="str">
            <v>14</v>
          </cell>
          <cell r="E577" t="str">
            <v>Cuautitlán de García Barragán</v>
          </cell>
          <cell r="F577">
            <v>17322</v>
          </cell>
          <cell r="G577">
            <v>19139</v>
          </cell>
        </row>
        <row r="578">
          <cell r="A578" t="str">
            <v>14028</v>
          </cell>
          <cell r="B578" t="str">
            <v>028</v>
          </cell>
          <cell r="C578" t="str">
            <v>CUAUTLA</v>
          </cell>
          <cell r="D578" t="str">
            <v>14</v>
          </cell>
          <cell r="E578" t="str">
            <v>Cuautla</v>
          </cell>
          <cell r="F578">
            <v>2171</v>
          </cell>
          <cell r="G578">
            <v>2302</v>
          </cell>
        </row>
        <row r="579">
          <cell r="A579" t="str">
            <v>14029</v>
          </cell>
          <cell r="B579" t="str">
            <v>029</v>
          </cell>
          <cell r="C579" t="str">
            <v>CUQUÍO</v>
          </cell>
          <cell r="D579" t="str">
            <v>14</v>
          </cell>
          <cell r="E579" t="str">
            <v>Cuquío</v>
          </cell>
          <cell r="F579">
            <v>17795</v>
          </cell>
          <cell r="G579">
            <v>19373</v>
          </cell>
        </row>
        <row r="580">
          <cell r="A580" t="str">
            <v>14030</v>
          </cell>
          <cell r="B580" t="str">
            <v>030</v>
          </cell>
          <cell r="C580" t="str">
            <v>CHAPALA</v>
          </cell>
          <cell r="D580" t="str">
            <v>14</v>
          </cell>
          <cell r="E580" t="str">
            <v>Chapala</v>
          </cell>
          <cell r="F580">
            <v>48839</v>
          </cell>
          <cell r="G580">
            <v>54828</v>
          </cell>
        </row>
        <row r="581">
          <cell r="A581" t="str">
            <v>14031</v>
          </cell>
          <cell r="B581" t="str">
            <v>031</v>
          </cell>
          <cell r="C581" t="str">
            <v>CHIMALTITÁN</v>
          </cell>
          <cell r="D581" t="str">
            <v>14</v>
          </cell>
          <cell r="E581" t="str">
            <v>Chimaltitán</v>
          </cell>
          <cell r="F581">
            <v>3771</v>
          </cell>
          <cell r="G581">
            <v>3582</v>
          </cell>
        </row>
        <row r="582">
          <cell r="A582" t="str">
            <v>14032</v>
          </cell>
          <cell r="B582" t="str">
            <v>032</v>
          </cell>
          <cell r="C582" t="str">
            <v>CHIQUILISTLÁN</v>
          </cell>
          <cell r="D582" t="str">
            <v>14</v>
          </cell>
          <cell r="E582" t="str">
            <v>Chiquilistlán</v>
          </cell>
          <cell r="F582">
            <v>5814</v>
          </cell>
          <cell r="G582">
            <v>6470</v>
          </cell>
        </row>
        <row r="583">
          <cell r="A583" t="str">
            <v>14033</v>
          </cell>
          <cell r="B583" t="str">
            <v>033</v>
          </cell>
          <cell r="C583" t="str">
            <v>DEGOLLADO</v>
          </cell>
          <cell r="D583" t="str">
            <v>14</v>
          </cell>
          <cell r="E583" t="str">
            <v>Degollado</v>
          </cell>
          <cell r="F583">
            <v>21132</v>
          </cell>
          <cell r="G583">
            <v>22848</v>
          </cell>
        </row>
        <row r="584">
          <cell r="A584" t="str">
            <v>14034</v>
          </cell>
          <cell r="B584" t="str">
            <v>034</v>
          </cell>
          <cell r="C584" t="str">
            <v>EJUTLA</v>
          </cell>
          <cell r="D584" t="str">
            <v>14</v>
          </cell>
          <cell r="E584" t="str">
            <v>Ejutla</v>
          </cell>
          <cell r="F584">
            <v>2082</v>
          </cell>
          <cell r="G584">
            <v>2058</v>
          </cell>
        </row>
        <row r="585">
          <cell r="A585" t="str">
            <v>14035</v>
          </cell>
          <cell r="B585" t="str">
            <v>035</v>
          </cell>
          <cell r="C585" t="str">
            <v>ENCARNACIÓN DE DÍAZ</v>
          </cell>
          <cell r="D585" t="str">
            <v>14</v>
          </cell>
          <cell r="E585" t="str">
            <v>Encarnación de Díaz</v>
          </cell>
          <cell r="F585">
            <v>51396</v>
          </cell>
          <cell r="G585">
            <v>57255</v>
          </cell>
        </row>
        <row r="586">
          <cell r="A586" t="str">
            <v>14036</v>
          </cell>
          <cell r="B586" t="str">
            <v>036</v>
          </cell>
          <cell r="C586" t="str">
            <v>ETZATLÁN</v>
          </cell>
          <cell r="D586" t="str">
            <v>14</v>
          </cell>
          <cell r="E586" t="str">
            <v>Etzatlán</v>
          </cell>
          <cell r="F586">
            <v>18632</v>
          </cell>
          <cell r="G586">
            <v>21176</v>
          </cell>
        </row>
        <row r="587">
          <cell r="A587" t="str">
            <v>14037</v>
          </cell>
          <cell r="B587" t="str">
            <v>037</v>
          </cell>
          <cell r="C587" t="str">
            <v>EL GRULLO</v>
          </cell>
          <cell r="D587" t="str">
            <v>14</v>
          </cell>
          <cell r="E587" t="str">
            <v>El Grullo</v>
          </cell>
          <cell r="F587">
            <v>23845</v>
          </cell>
          <cell r="G587">
            <v>26326</v>
          </cell>
        </row>
        <row r="588">
          <cell r="A588" t="str">
            <v>14038</v>
          </cell>
          <cell r="B588" t="str">
            <v>038</v>
          </cell>
          <cell r="C588" t="str">
            <v>GUACHINANGO</v>
          </cell>
          <cell r="D588" t="str">
            <v>14</v>
          </cell>
          <cell r="E588" t="str">
            <v>Guachinango</v>
          </cell>
          <cell r="F588">
            <v>4323</v>
          </cell>
          <cell r="G588">
            <v>4536</v>
          </cell>
        </row>
        <row r="589">
          <cell r="A589" t="str">
            <v>14039</v>
          </cell>
          <cell r="B589" t="str">
            <v>039</v>
          </cell>
          <cell r="C589" t="str">
            <v>GUADALAJARA</v>
          </cell>
          <cell r="D589" t="str">
            <v>14</v>
          </cell>
          <cell r="E589" t="str">
            <v>Guadalajara</v>
          </cell>
          <cell r="F589">
            <v>1495189</v>
          </cell>
          <cell r="G589">
            <v>1503505</v>
          </cell>
        </row>
        <row r="590">
          <cell r="A590" t="str">
            <v>14040</v>
          </cell>
          <cell r="B590" t="str">
            <v>040</v>
          </cell>
          <cell r="C590" t="str">
            <v>HOSTOTIPAQUILLO</v>
          </cell>
          <cell r="D590" t="str">
            <v>14</v>
          </cell>
          <cell r="E590" t="str">
            <v>Hostotipaquillo</v>
          </cell>
          <cell r="F590">
            <v>10284</v>
          </cell>
          <cell r="G590">
            <v>10988</v>
          </cell>
        </row>
        <row r="591">
          <cell r="A591" t="str">
            <v>14041</v>
          </cell>
          <cell r="B591" t="str">
            <v>041</v>
          </cell>
          <cell r="C591" t="str">
            <v>HUEJÚCAR</v>
          </cell>
          <cell r="D591" t="str">
            <v>14</v>
          </cell>
          <cell r="E591" t="str">
            <v>Huejúcar</v>
          </cell>
          <cell r="F591">
            <v>6084</v>
          </cell>
          <cell r="G591">
            <v>6197</v>
          </cell>
        </row>
        <row r="592">
          <cell r="A592" t="str">
            <v>14042</v>
          </cell>
          <cell r="B592" t="str">
            <v>042</v>
          </cell>
          <cell r="C592" t="str">
            <v>HUEJUQUILLA EL ALTO</v>
          </cell>
          <cell r="D592" t="str">
            <v>14</v>
          </cell>
          <cell r="E592" t="str">
            <v>Huejuquilla el Alto</v>
          </cell>
          <cell r="F592">
            <v>8781</v>
          </cell>
          <cell r="G592">
            <v>9449</v>
          </cell>
        </row>
        <row r="593">
          <cell r="A593" t="str">
            <v>14043</v>
          </cell>
          <cell r="B593" t="str">
            <v>043</v>
          </cell>
          <cell r="C593" t="str">
            <v>LA HUERTA</v>
          </cell>
          <cell r="D593" t="str">
            <v>14</v>
          </cell>
          <cell r="E593" t="str">
            <v>La Huerta</v>
          </cell>
          <cell r="F593">
            <v>23428</v>
          </cell>
          <cell r="G593">
            <v>26051</v>
          </cell>
        </row>
        <row r="594">
          <cell r="A594" t="str">
            <v>14044</v>
          </cell>
          <cell r="B594" t="str">
            <v>044</v>
          </cell>
          <cell r="C594" t="str">
            <v>IXTLAHUACÁN DE LOS MEMBRILLOS</v>
          </cell>
          <cell r="D594" t="str">
            <v>14</v>
          </cell>
          <cell r="E594" t="str">
            <v>Ixtlahuacán de los Membrillos</v>
          </cell>
          <cell r="F594">
            <v>41060</v>
          </cell>
          <cell r="G594">
            <v>59970</v>
          </cell>
        </row>
        <row r="595">
          <cell r="A595" t="str">
            <v>14045</v>
          </cell>
          <cell r="B595" t="str">
            <v>045</v>
          </cell>
          <cell r="C595" t="str">
            <v>IXTLAHUACÁN DEL RÍO</v>
          </cell>
          <cell r="D595" t="str">
            <v>14</v>
          </cell>
          <cell r="E595" t="str">
            <v>Ixtlahuacán del Río</v>
          </cell>
          <cell r="F595">
            <v>19005</v>
          </cell>
          <cell r="G595">
            <v>20383</v>
          </cell>
        </row>
        <row r="596">
          <cell r="A596" t="str">
            <v>14046</v>
          </cell>
          <cell r="B596" t="str">
            <v>046</v>
          </cell>
          <cell r="C596" t="str">
            <v>JALOSTOTITLÁN</v>
          </cell>
          <cell r="D596" t="str">
            <v>14</v>
          </cell>
          <cell r="E596" t="str">
            <v>Jalostotitlán</v>
          </cell>
          <cell r="F596">
            <v>31948</v>
          </cell>
          <cell r="G596">
            <v>36081</v>
          </cell>
        </row>
        <row r="597">
          <cell r="A597" t="str">
            <v>14047</v>
          </cell>
          <cell r="B597" t="str">
            <v>047</v>
          </cell>
          <cell r="C597" t="str">
            <v>JAMAY</v>
          </cell>
          <cell r="D597" t="str">
            <v>14</v>
          </cell>
          <cell r="E597" t="str">
            <v>Jamay</v>
          </cell>
          <cell r="F597">
            <v>22881</v>
          </cell>
          <cell r="G597">
            <v>26504</v>
          </cell>
        </row>
        <row r="598">
          <cell r="A598" t="str">
            <v>14048</v>
          </cell>
          <cell r="B598" t="str">
            <v>048</v>
          </cell>
          <cell r="C598" t="str">
            <v>JESÚS MARÍA</v>
          </cell>
          <cell r="D598" t="str">
            <v>14</v>
          </cell>
          <cell r="E598" t="str">
            <v>Jesús María</v>
          </cell>
          <cell r="F598">
            <v>18634</v>
          </cell>
          <cell r="G598">
            <v>20395</v>
          </cell>
        </row>
        <row r="599">
          <cell r="A599" t="str">
            <v>14049</v>
          </cell>
          <cell r="B599" t="str">
            <v>049</v>
          </cell>
          <cell r="C599" t="str">
            <v>JILOTLÁN DE LOS DOLORES</v>
          </cell>
          <cell r="D599" t="str">
            <v>14</v>
          </cell>
          <cell r="E599" t="str">
            <v>Jilotlán de los Dolores</v>
          </cell>
          <cell r="F599">
            <v>9545</v>
          </cell>
          <cell r="G599">
            <v>10149</v>
          </cell>
        </row>
        <row r="600">
          <cell r="A600" t="str">
            <v>14050</v>
          </cell>
          <cell r="B600" t="str">
            <v>050</v>
          </cell>
          <cell r="C600" t="str">
            <v>JOCOTEPEC</v>
          </cell>
          <cell r="D600" t="str">
            <v>14</v>
          </cell>
          <cell r="E600" t="str">
            <v>Jocotepec</v>
          </cell>
          <cell r="F600">
            <v>42164</v>
          </cell>
          <cell r="G600">
            <v>49419</v>
          </cell>
        </row>
        <row r="601">
          <cell r="A601" t="str">
            <v>14051</v>
          </cell>
          <cell r="B601" t="str">
            <v>051</v>
          </cell>
          <cell r="C601" t="str">
            <v>JUANACATLÁN</v>
          </cell>
          <cell r="D601" t="str">
            <v>14</v>
          </cell>
          <cell r="E601" t="str">
            <v>Juanacatlán</v>
          </cell>
          <cell r="F601">
            <v>13218</v>
          </cell>
          <cell r="G601">
            <v>19203</v>
          </cell>
        </row>
        <row r="602">
          <cell r="A602" t="str">
            <v>14052</v>
          </cell>
          <cell r="B602" t="str">
            <v>052</v>
          </cell>
          <cell r="C602" t="str">
            <v>JUCHITLÁN</v>
          </cell>
          <cell r="D602" t="str">
            <v>14</v>
          </cell>
          <cell r="E602" t="str">
            <v>Juchitlán</v>
          </cell>
          <cell r="F602">
            <v>5515</v>
          </cell>
          <cell r="G602">
            <v>6021</v>
          </cell>
        </row>
        <row r="603">
          <cell r="A603" t="str">
            <v>14053</v>
          </cell>
          <cell r="B603" t="str">
            <v>053</v>
          </cell>
          <cell r="C603" t="str">
            <v>LAGOS DE MORENO</v>
          </cell>
          <cell r="D603" t="str">
            <v>14</v>
          </cell>
          <cell r="E603" t="str">
            <v>Lagos de Moreno</v>
          </cell>
          <cell r="F603">
            <v>153817</v>
          </cell>
          <cell r="G603">
            <v>175696</v>
          </cell>
        </row>
        <row r="604">
          <cell r="A604" t="str">
            <v>14054</v>
          </cell>
          <cell r="B604" t="str">
            <v>054</v>
          </cell>
          <cell r="C604" t="str">
            <v>EL LIMÓN</v>
          </cell>
          <cell r="D604" t="str">
            <v>14</v>
          </cell>
          <cell r="E604" t="str">
            <v>El Limón</v>
          </cell>
          <cell r="F604">
            <v>5499</v>
          </cell>
          <cell r="G604">
            <v>5896</v>
          </cell>
        </row>
        <row r="605">
          <cell r="A605" t="str">
            <v>14055</v>
          </cell>
          <cell r="B605" t="str">
            <v>055</v>
          </cell>
          <cell r="C605" t="str">
            <v>MAGDALENA</v>
          </cell>
          <cell r="D605" t="str">
            <v>14</v>
          </cell>
          <cell r="E605" t="str">
            <v>Magdalena</v>
          </cell>
          <cell r="F605">
            <v>21321</v>
          </cell>
          <cell r="G605">
            <v>24117</v>
          </cell>
        </row>
        <row r="606">
          <cell r="A606" t="str">
            <v>14056</v>
          </cell>
          <cell r="B606" t="str">
            <v>056</v>
          </cell>
          <cell r="C606" t="str">
            <v>SANTA MARÍA DEL ORO</v>
          </cell>
          <cell r="D606" t="str">
            <v>14</v>
          </cell>
          <cell r="E606" t="str">
            <v>Santa María del Oro</v>
          </cell>
          <cell r="F606">
            <v>2517</v>
          </cell>
          <cell r="G606">
            <v>2224</v>
          </cell>
        </row>
        <row r="607">
          <cell r="A607" t="str">
            <v>14057</v>
          </cell>
          <cell r="B607" t="str">
            <v>057</v>
          </cell>
          <cell r="C607" t="str">
            <v>LA MANZANILLA DE LA PAZ</v>
          </cell>
          <cell r="D607" t="str">
            <v>14</v>
          </cell>
          <cell r="E607" t="str">
            <v>La Manzanilla de la Paz</v>
          </cell>
          <cell r="F607">
            <v>3755</v>
          </cell>
          <cell r="G607">
            <v>4033</v>
          </cell>
        </row>
        <row r="608">
          <cell r="A608" t="str">
            <v>14058</v>
          </cell>
          <cell r="B608" t="str">
            <v>058</v>
          </cell>
          <cell r="C608" t="str">
            <v>MASCOTA</v>
          </cell>
          <cell r="D608" t="str">
            <v>14</v>
          </cell>
          <cell r="E608" t="str">
            <v>Mascota</v>
          </cell>
          <cell r="F608">
            <v>14245</v>
          </cell>
          <cell r="G608">
            <v>15635</v>
          </cell>
        </row>
        <row r="609">
          <cell r="A609" t="str">
            <v>14059</v>
          </cell>
          <cell r="B609" t="str">
            <v>059</v>
          </cell>
          <cell r="C609" t="str">
            <v>MAZAMITLA</v>
          </cell>
          <cell r="D609" t="str">
            <v>14</v>
          </cell>
          <cell r="E609" t="str">
            <v>Mazamitla</v>
          </cell>
          <cell r="F609">
            <v>13225</v>
          </cell>
          <cell r="G609">
            <v>14962</v>
          </cell>
        </row>
        <row r="610">
          <cell r="A610" t="str">
            <v>14060</v>
          </cell>
          <cell r="B610" t="str">
            <v>060</v>
          </cell>
          <cell r="C610" t="str">
            <v>MEXTICACÁN</v>
          </cell>
          <cell r="D610" t="str">
            <v>14</v>
          </cell>
          <cell r="E610" t="str">
            <v>Mexticacán</v>
          </cell>
          <cell r="F610">
            <v>6034</v>
          </cell>
          <cell r="G610">
            <v>5470</v>
          </cell>
        </row>
        <row r="611">
          <cell r="A611" t="str">
            <v>14061</v>
          </cell>
          <cell r="B611" t="str">
            <v>061</v>
          </cell>
          <cell r="C611" t="str">
            <v>MEZQUITIC</v>
          </cell>
          <cell r="D611" t="str">
            <v>14</v>
          </cell>
          <cell r="E611" t="str">
            <v>Mezquitic</v>
          </cell>
          <cell r="F611">
            <v>18084</v>
          </cell>
          <cell r="G611">
            <v>20751</v>
          </cell>
        </row>
        <row r="612">
          <cell r="A612" t="str">
            <v>14062</v>
          </cell>
          <cell r="B612" t="str">
            <v>062</v>
          </cell>
          <cell r="C612" t="str">
            <v>MIXTLÁN</v>
          </cell>
          <cell r="D612" t="str">
            <v>14</v>
          </cell>
          <cell r="E612" t="str">
            <v>Mixtlán</v>
          </cell>
          <cell r="F612">
            <v>3574</v>
          </cell>
          <cell r="G612">
            <v>3772</v>
          </cell>
        </row>
        <row r="613">
          <cell r="A613" t="str">
            <v>14063</v>
          </cell>
          <cell r="B613" t="str">
            <v>063</v>
          </cell>
          <cell r="C613" t="str">
            <v>OCOTLÁN</v>
          </cell>
          <cell r="D613" t="str">
            <v>14</v>
          </cell>
          <cell r="E613" t="str">
            <v>Ocotlán</v>
          </cell>
          <cell r="F613">
            <v>92967</v>
          </cell>
          <cell r="G613">
            <v>106059</v>
          </cell>
        </row>
        <row r="614">
          <cell r="A614" t="str">
            <v>14064</v>
          </cell>
          <cell r="B614" t="str">
            <v>064</v>
          </cell>
          <cell r="C614" t="str">
            <v>OJUELOS DE JALISCO</v>
          </cell>
          <cell r="D614" t="str">
            <v>14</v>
          </cell>
          <cell r="E614" t="str">
            <v>Ojuelos de Jalisco</v>
          </cell>
          <cell r="F614">
            <v>30097</v>
          </cell>
          <cell r="G614">
            <v>34061</v>
          </cell>
        </row>
        <row r="615">
          <cell r="A615" t="str">
            <v>14065</v>
          </cell>
          <cell r="B615" t="str">
            <v>065</v>
          </cell>
          <cell r="C615" t="str">
            <v>PIHUAMO</v>
          </cell>
          <cell r="D615" t="str">
            <v>14</v>
          </cell>
          <cell r="E615" t="str">
            <v>Pihuamo</v>
          </cell>
          <cell r="F615">
            <v>12119</v>
          </cell>
          <cell r="G615">
            <v>12017</v>
          </cell>
        </row>
        <row r="616">
          <cell r="A616" t="str">
            <v>14066</v>
          </cell>
          <cell r="B616" t="str">
            <v>066</v>
          </cell>
          <cell r="C616" t="str">
            <v>PONCITLÁN</v>
          </cell>
          <cell r="D616" t="str">
            <v>14</v>
          </cell>
          <cell r="E616" t="str">
            <v>Poncitlán</v>
          </cell>
          <cell r="F616">
            <v>48408</v>
          </cell>
          <cell r="G616">
            <v>55191</v>
          </cell>
        </row>
        <row r="617">
          <cell r="A617" t="str">
            <v>14067</v>
          </cell>
          <cell r="B617" t="str">
            <v>067</v>
          </cell>
          <cell r="C617" t="str">
            <v>PUERTO VALLARTA</v>
          </cell>
          <cell r="D617" t="str">
            <v>14</v>
          </cell>
          <cell r="E617" t="str">
            <v>Puerto Vallarta</v>
          </cell>
          <cell r="F617">
            <v>255681</v>
          </cell>
          <cell r="G617">
            <v>299434</v>
          </cell>
        </row>
        <row r="618">
          <cell r="A618" t="str">
            <v>14068</v>
          </cell>
          <cell r="B618" t="str">
            <v>068</v>
          </cell>
          <cell r="C618" t="str">
            <v>VILLA PURIFICACIÓN</v>
          </cell>
          <cell r="D618" t="str">
            <v>14</v>
          </cell>
          <cell r="E618" t="str">
            <v>Villa Purificación</v>
          </cell>
          <cell r="F618">
            <v>11623</v>
          </cell>
          <cell r="G618">
            <v>11662</v>
          </cell>
        </row>
        <row r="619">
          <cell r="A619" t="str">
            <v>14069</v>
          </cell>
          <cell r="B619" t="str">
            <v>069</v>
          </cell>
          <cell r="C619" t="str">
            <v>QUITUPAN</v>
          </cell>
          <cell r="D619" t="str">
            <v>14</v>
          </cell>
          <cell r="E619" t="str">
            <v>Quitupan</v>
          </cell>
          <cell r="F619">
            <v>8691</v>
          </cell>
          <cell r="G619">
            <v>8797</v>
          </cell>
        </row>
        <row r="620">
          <cell r="A620" t="str">
            <v>14070</v>
          </cell>
          <cell r="B620" t="str">
            <v>070</v>
          </cell>
          <cell r="C620" t="str">
            <v>EL SALTO</v>
          </cell>
          <cell r="D620" t="str">
            <v>14</v>
          </cell>
          <cell r="E620" t="str">
            <v>El Salto</v>
          </cell>
          <cell r="F620">
            <v>138226</v>
          </cell>
          <cell r="G620">
            <v>200159</v>
          </cell>
        </row>
        <row r="621">
          <cell r="A621" t="str">
            <v>14071</v>
          </cell>
          <cell r="B621" t="str">
            <v>071</v>
          </cell>
          <cell r="C621" t="str">
            <v>SAN CRISTÓBAL DE LA BARRANCA</v>
          </cell>
          <cell r="D621" t="str">
            <v>14</v>
          </cell>
          <cell r="E621" t="str">
            <v>San Cristóbal de la Barranca</v>
          </cell>
          <cell r="F621">
            <v>3176</v>
          </cell>
          <cell r="G621">
            <v>3155</v>
          </cell>
        </row>
        <row r="622">
          <cell r="A622" t="str">
            <v>14072</v>
          </cell>
          <cell r="B622" t="str">
            <v>072</v>
          </cell>
          <cell r="C622" t="str">
            <v>SAN DIEGO DE ALEJANDRÍA</v>
          </cell>
          <cell r="D622" t="str">
            <v>14</v>
          </cell>
          <cell r="E622" t="str">
            <v>San Diego de Alejandría</v>
          </cell>
          <cell r="F622">
            <v>6647</v>
          </cell>
          <cell r="G622">
            <v>7699</v>
          </cell>
        </row>
        <row r="623">
          <cell r="A623" t="str">
            <v>14073</v>
          </cell>
          <cell r="B623" t="str">
            <v>073</v>
          </cell>
          <cell r="C623" t="str">
            <v>SAN JUAN DE LOS LAGOS</v>
          </cell>
          <cell r="D623" t="str">
            <v>14</v>
          </cell>
          <cell r="E623" t="str">
            <v>San Juan de los Lagos</v>
          </cell>
          <cell r="F623">
            <v>65219</v>
          </cell>
          <cell r="G623">
            <v>74195</v>
          </cell>
        </row>
        <row r="624">
          <cell r="A624" t="str">
            <v>14074</v>
          </cell>
          <cell r="B624" t="str">
            <v>074</v>
          </cell>
          <cell r="C624" t="str">
            <v>SAN JULIÁN</v>
          </cell>
          <cell r="D624" t="str">
            <v>14</v>
          </cell>
          <cell r="E624" t="str">
            <v>San Julián</v>
          </cell>
          <cell r="F624">
            <v>15454</v>
          </cell>
          <cell r="G624">
            <v>16999</v>
          </cell>
        </row>
        <row r="625">
          <cell r="A625" t="str">
            <v>14075</v>
          </cell>
          <cell r="B625" t="str">
            <v>075</v>
          </cell>
          <cell r="C625" t="str">
            <v>SAN MARCOS</v>
          </cell>
          <cell r="D625" t="str">
            <v>14</v>
          </cell>
          <cell r="E625" t="str">
            <v>San Marcos</v>
          </cell>
          <cell r="F625">
            <v>3762</v>
          </cell>
          <cell r="G625">
            <v>4054</v>
          </cell>
        </row>
        <row r="626">
          <cell r="A626" t="str">
            <v>14076</v>
          </cell>
          <cell r="B626" t="str">
            <v>076</v>
          </cell>
          <cell r="C626" t="str">
            <v>SAN MARTÍN DE BOLAÑOS</v>
          </cell>
          <cell r="D626" t="str">
            <v>14</v>
          </cell>
          <cell r="E626" t="str">
            <v>San Martín de Bolaños</v>
          </cell>
          <cell r="F626">
            <v>3405</v>
          </cell>
          <cell r="G626">
            <v>3259</v>
          </cell>
        </row>
        <row r="627">
          <cell r="A627" t="str">
            <v>14077</v>
          </cell>
          <cell r="B627" t="str">
            <v>077</v>
          </cell>
          <cell r="C627" t="str">
            <v>SAN MARTÍN HIDALGO</v>
          </cell>
          <cell r="D627" t="str">
            <v>14</v>
          </cell>
          <cell r="E627" t="str">
            <v>San Martín Hidalgo</v>
          </cell>
          <cell r="F627">
            <v>26306</v>
          </cell>
          <cell r="G627">
            <v>29493</v>
          </cell>
        </row>
        <row r="628">
          <cell r="A628" t="str">
            <v>14078</v>
          </cell>
          <cell r="B628" t="str">
            <v>078</v>
          </cell>
          <cell r="C628" t="str">
            <v>SAN MIGUEL EL ALTO</v>
          </cell>
          <cell r="D628" t="str">
            <v>14</v>
          </cell>
          <cell r="E628" t="str">
            <v>San Miguel el Alto</v>
          </cell>
          <cell r="F628">
            <v>31166</v>
          </cell>
          <cell r="G628">
            <v>35081</v>
          </cell>
        </row>
        <row r="629">
          <cell r="A629" t="str">
            <v>14079</v>
          </cell>
          <cell r="B629" t="str">
            <v>079</v>
          </cell>
          <cell r="C629" t="str">
            <v>GÓMEZ FARÍAS</v>
          </cell>
          <cell r="D629" t="str">
            <v>14</v>
          </cell>
          <cell r="E629" t="str">
            <v>Gómez Farías</v>
          </cell>
          <cell r="F629">
            <v>14011</v>
          </cell>
          <cell r="G629">
            <v>15352</v>
          </cell>
        </row>
        <row r="630">
          <cell r="A630" t="str">
            <v>14080</v>
          </cell>
          <cell r="B630" t="str">
            <v>080</v>
          </cell>
          <cell r="C630" t="str">
            <v>SAN SEBASTIÁN DEL OESTE</v>
          </cell>
          <cell r="D630" t="str">
            <v>14</v>
          </cell>
          <cell r="E630" t="str">
            <v>San Sebastián del Oeste</v>
          </cell>
          <cell r="F630">
            <v>5755</v>
          </cell>
          <cell r="G630">
            <v>5954</v>
          </cell>
        </row>
        <row r="631">
          <cell r="A631" t="str">
            <v>14081</v>
          </cell>
          <cell r="B631" t="str">
            <v>081</v>
          </cell>
          <cell r="C631" t="str">
            <v>SANTA MARÍA DE LOS ÁNGELES</v>
          </cell>
          <cell r="D631" t="str">
            <v>14</v>
          </cell>
          <cell r="E631" t="str">
            <v>Santa María de los Ángeles</v>
          </cell>
          <cell r="F631">
            <v>3726</v>
          </cell>
          <cell r="G631">
            <v>3407</v>
          </cell>
        </row>
        <row r="632">
          <cell r="A632" t="str">
            <v>14082</v>
          </cell>
          <cell r="B632" t="str">
            <v>082</v>
          </cell>
          <cell r="C632" t="str">
            <v>SAYULA</v>
          </cell>
          <cell r="D632" t="str">
            <v>14</v>
          </cell>
          <cell r="E632" t="str">
            <v>Sayula</v>
          </cell>
          <cell r="F632">
            <v>34829</v>
          </cell>
          <cell r="G632">
            <v>39384</v>
          </cell>
        </row>
        <row r="633">
          <cell r="A633" t="str">
            <v>14083</v>
          </cell>
          <cell r="B633" t="str">
            <v>083</v>
          </cell>
          <cell r="C633" t="str">
            <v>TALA</v>
          </cell>
          <cell r="D633" t="str">
            <v>14</v>
          </cell>
          <cell r="E633" t="str">
            <v>Tala</v>
          </cell>
          <cell r="F633">
            <v>69031</v>
          </cell>
          <cell r="G633">
            <v>85654</v>
          </cell>
        </row>
        <row r="634">
          <cell r="A634" t="str">
            <v>14084</v>
          </cell>
          <cell r="B634" t="str">
            <v>084</v>
          </cell>
          <cell r="C634" t="str">
            <v>TALPA DE ALLENDE</v>
          </cell>
          <cell r="D634" t="str">
            <v>14</v>
          </cell>
          <cell r="E634" t="str">
            <v>Talpa de Allende</v>
          </cell>
          <cell r="F634">
            <v>14410</v>
          </cell>
          <cell r="G634">
            <v>16034</v>
          </cell>
        </row>
        <row r="635">
          <cell r="A635" t="str">
            <v>14085</v>
          </cell>
          <cell r="B635" t="str">
            <v>085</v>
          </cell>
          <cell r="C635" t="str">
            <v>TAMAZULA DE GORDIANO</v>
          </cell>
          <cell r="D635" t="str">
            <v>14</v>
          </cell>
          <cell r="E635" t="str">
            <v>Tamazula de Gordiano</v>
          </cell>
          <cell r="F635">
            <v>37986</v>
          </cell>
          <cell r="G635">
            <v>41130</v>
          </cell>
        </row>
        <row r="636">
          <cell r="A636" t="str">
            <v>14086</v>
          </cell>
          <cell r="B636" t="str">
            <v>086</v>
          </cell>
          <cell r="C636" t="str">
            <v>TAPALPA</v>
          </cell>
          <cell r="D636" t="str">
            <v>14</v>
          </cell>
          <cell r="E636" t="str">
            <v>Tapalpa</v>
          </cell>
          <cell r="F636">
            <v>18096</v>
          </cell>
          <cell r="G636">
            <v>20647</v>
          </cell>
        </row>
        <row r="637">
          <cell r="A637" t="str">
            <v>14087</v>
          </cell>
          <cell r="B637" t="str">
            <v>087</v>
          </cell>
          <cell r="C637" t="str">
            <v>TECALITLÁN</v>
          </cell>
          <cell r="D637" t="str">
            <v>14</v>
          </cell>
          <cell r="E637" t="str">
            <v>Tecalitlán</v>
          </cell>
          <cell r="F637">
            <v>16847</v>
          </cell>
          <cell r="G637">
            <v>17722</v>
          </cell>
        </row>
        <row r="638">
          <cell r="A638" t="str">
            <v>14088</v>
          </cell>
          <cell r="B638" t="str">
            <v>088</v>
          </cell>
          <cell r="C638" t="str">
            <v>TECOLOTLÁN</v>
          </cell>
          <cell r="D638" t="str">
            <v>14</v>
          </cell>
          <cell r="E638" t="str">
            <v>Tecolotlán</v>
          </cell>
          <cell r="F638">
            <v>16573</v>
          </cell>
          <cell r="G638">
            <v>18483</v>
          </cell>
        </row>
        <row r="639">
          <cell r="A639" t="str">
            <v>14089</v>
          </cell>
          <cell r="B639" t="str">
            <v>089</v>
          </cell>
          <cell r="C639" t="str">
            <v>TECHALUTA DE MONTENEGRO</v>
          </cell>
          <cell r="D639" t="str">
            <v>14</v>
          </cell>
          <cell r="E639" t="str">
            <v>Techaluta de Montenegro</v>
          </cell>
          <cell r="F639">
            <v>3511</v>
          </cell>
          <cell r="G639">
            <v>3994</v>
          </cell>
        </row>
        <row r="640">
          <cell r="A640" t="str">
            <v>14090</v>
          </cell>
          <cell r="B640" t="str">
            <v>090</v>
          </cell>
          <cell r="C640" t="str">
            <v>TENAMAXTLÁN</v>
          </cell>
          <cell r="D640" t="str">
            <v>14</v>
          </cell>
          <cell r="E640" t="str">
            <v>Tenamaxtlán</v>
          </cell>
          <cell r="F640">
            <v>7051</v>
          </cell>
          <cell r="G640">
            <v>7500</v>
          </cell>
        </row>
        <row r="641">
          <cell r="A641" t="str">
            <v>14091</v>
          </cell>
          <cell r="B641" t="str">
            <v>091</v>
          </cell>
          <cell r="C641" t="str">
            <v>TEOCALTICHE</v>
          </cell>
          <cell r="D641" t="str">
            <v>14</v>
          </cell>
          <cell r="E641" t="str">
            <v>Teocaltiche</v>
          </cell>
          <cell r="F641">
            <v>40105</v>
          </cell>
          <cell r="G641">
            <v>44188</v>
          </cell>
        </row>
        <row r="642">
          <cell r="A642" t="str">
            <v>14092</v>
          </cell>
          <cell r="B642" t="str">
            <v>092</v>
          </cell>
          <cell r="C642" t="str">
            <v>TEOCUITATLÁN DE CORONA</v>
          </cell>
          <cell r="D642" t="str">
            <v>14</v>
          </cell>
          <cell r="E642" t="str">
            <v>Teocuitatlán de Corona</v>
          </cell>
          <cell r="F642">
            <v>10837</v>
          </cell>
          <cell r="G642">
            <v>11168</v>
          </cell>
        </row>
        <row r="643">
          <cell r="A643" t="str">
            <v>14093</v>
          </cell>
          <cell r="B643" t="str">
            <v>093</v>
          </cell>
          <cell r="C643" t="str">
            <v>TEPATITLÁN DE MORELOS</v>
          </cell>
          <cell r="D643" t="str">
            <v>14</v>
          </cell>
          <cell r="E643" t="str">
            <v>Tepatitlán de Morelos</v>
          </cell>
          <cell r="F643">
            <v>136123</v>
          </cell>
          <cell r="G643">
            <v>151133</v>
          </cell>
        </row>
        <row r="644">
          <cell r="A644" t="str">
            <v>14094</v>
          </cell>
          <cell r="B644" t="str">
            <v>094</v>
          </cell>
          <cell r="C644" t="str">
            <v>TEQUILA</v>
          </cell>
          <cell r="D644" t="str">
            <v>14</v>
          </cell>
          <cell r="E644" t="str">
            <v>Tequila</v>
          </cell>
          <cell r="F644">
            <v>40697</v>
          </cell>
          <cell r="G644">
            <v>44789</v>
          </cell>
        </row>
        <row r="645">
          <cell r="A645" t="str">
            <v>14095</v>
          </cell>
          <cell r="B645" t="str">
            <v>095</v>
          </cell>
          <cell r="C645" t="str">
            <v>TEUCHITLÁN</v>
          </cell>
          <cell r="D645" t="str">
            <v>14</v>
          </cell>
          <cell r="E645" t="str">
            <v>Teuchitlán</v>
          </cell>
          <cell r="F645">
            <v>9088</v>
          </cell>
          <cell r="G645">
            <v>10327</v>
          </cell>
        </row>
        <row r="646">
          <cell r="A646" t="str">
            <v>14096</v>
          </cell>
          <cell r="B646" t="str">
            <v>096</v>
          </cell>
          <cell r="C646" t="str">
            <v>TIZAPÁN EL ALTO</v>
          </cell>
          <cell r="D646" t="str">
            <v>14</v>
          </cell>
          <cell r="E646" t="str">
            <v>Tizapán el Alto</v>
          </cell>
          <cell r="F646">
            <v>20857</v>
          </cell>
          <cell r="G646">
            <v>22538</v>
          </cell>
        </row>
        <row r="647">
          <cell r="A647" t="str">
            <v>14097</v>
          </cell>
          <cell r="B647" t="str">
            <v>097</v>
          </cell>
          <cell r="C647" t="str">
            <v>TLAJOMULCO DE ZÚÑIGA</v>
          </cell>
          <cell r="D647" t="str">
            <v>14</v>
          </cell>
          <cell r="E647" t="str">
            <v>Tlajomulco de Zúñiga</v>
          </cell>
          <cell r="F647">
            <v>416626</v>
          </cell>
          <cell r="G647">
            <v>644175</v>
          </cell>
        </row>
        <row r="648">
          <cell r="A648" t="str">
            <v>14098</v>
          </cell>
          <cell r="B648" t="str">
            <v>098</v>
          </cell>
          <cell r="C648" t="str">
            <v>SAN PEDRO TLAQUEPAQUE</v>
          </cell>
          <cell r="D648" t="str">
            <v>14</v>
          </cell>
          <cell r="E648" t="str">
            <v>Tlaquepaque</v>
          </cell>
          <cell r="F648">
            <v>608114</v>
          </cell>
          <cell r="G648">
            <v>708568</v>
          </cell>
        </row>
        <row r="649">
          <cell r="A649" t="str">
            <v>14099</v>
          </cell>
          <cell r="B649" t="str">
            <v>099</v>
          </cell>
          <cell r="C649" t="str">
            <v>TOLIMÁN</v>
          </cell>
          <cell r="D649" t="str">
            <v>14</v>
          </cell>
          <cell r="E649" t="str">
            <v>Tolimán</v>
          </cell>
          <cell r="F649">
            <v>9591</v>
          </cell>
          <cell r="G649">
            <v>10926</v>
          </cell>
        </row>
        <row r="650">
          <cell r="A650" t="str">
            <v>14100</v>
          </cell>
          <cell r="B650" t="str">
            <v>100</v>
          </cell>
          <cell r="C650" t="str">
            <v>TOMATLÁN</v>
          </cell>
          <cell r="D650" t="str">
            <v>14</v>
          </cell>
          <cell r="E650" t="str">
            <v>Tomatlán</v>
          </cell>
          <cell r="F650">
            <v>35050</v>
          </cell>
          <cell r="G650">
            <v>37913</v>
          </cell>
        </row>
        <row r="651">
          <cell r="A651" t="str">
            <v>14101</v>
          </cell>
          <cell r="B651" t="str">
            <v>101</v>
          </cell>
          <cell r="C651" t="str">
            <v>TONALÁ</v>
          </cell>
          <cell r="D651" t="str">
            <v>14</v>
          </cell>
          <cell r="E651" t="str">
            <v>Tonalá</v>
          </cell>
          <cell r="F651">
            <v>478689</v>
          </cell>
          <cell r="G651">
            <v>577668</v>
          </cell>
        </row>
        <row r="652">
          <cell r="A652" t="str">
            <v>14102</v>
          </cell>
          <cell r="B652" t="str">
            <v>102</v>
          </cell>
          <cell r="C652" t="str">
            <v>TONAYA</v>
          </cell>
          <cell r="D652" t="str">
            <v>14</v>
          </cell>
          <cell r="E652" t="str">
            <v>Tonaya</v>
          </cell>
          <cell r="F652">
            <v>5930</v>
          </cell>
          <cell r="G652">
            <v>6417</v>
          </cell>
        </row>
        <row r="653">
          <cell r="A653" t="str">
            <v>14103</v>
          </cell>
          <cell r="B653" t="str">
            <v>103</v>
          </cell>
          <cell r="C653" t="str">
            <v>TONILA</v>
          </cell>
          <cell r="D653" t="str">
            <v>14</v>
          </cell>
          <cell r="E653" t="str">
            <v>Tonila</v>
          </cell>
          <cell r="F653">
            <v>7256</v>
          </cell>
          <cell r="G653">
            <v>8426</v>
          </cell>
        </row>
        <row r="654">
          <cell r="A654" t="str">
            <v>14104</v>
          </cell>
          <cell r="B654" t="str">
            <v>104</v>
          </cell>
          <cell r="C654" t="str">
            <v>TOTATICHE</v>
          </cell>
          <cell r="D654" t="str">
            <v>14</v>
          </cell>
          <cell r="E654" t="str">
            <v>Totatiche</v>
          </cell>
          <cell r="F654">
            <v>4435</v>
          </cell>
          <cell r="G654">
            <v>4691</v>
          </cell>
        </row>
        <row r="655">
          <cell r="A655" t="str">
            <v>14105</v>
          </cell>
          <cell r="B655" t="str">
            <v>105</v>
          </cell>
          <cell r="C655" t="str">
            <v>TOTOTLÁN</v>
          </cell>
          <cell r="D655" t="str">
            <v>14</v>
          </cell>
          <cell r="E655" t="str">
            <v>Tototlán</v>
          </cell>
          <cell r="F655">
            <v>21871</v>
          </cell>
          <cell r="G655">
            <v>24685</v>
          </cell>
        </row>
        <row r="656">
          <cell r="A656" t="str">
            <v>14106</v>
          </cell>
          <cell r="B656" t="str">
            <v>106</v>
          </cell>
          <cell r="C656" t="str">
            <v>TUXCACUESCO</v>
          </cell>
          <cell r="D656" t="str">
            <v>14</v>
          </cell>
          <cell r="E656" t="str">
            <v>Tuxcacuesco</v>
          </cell>
          <cell r="F656">
            <v>4234</v>
          </cell>
          <cell r="G656">
            <v>4628</v>
          </cell>
        </row>
        <row r="657">
          <cell r="A657" t="str">
            <v>14107</v>
          </cell>
          <cell r="B657" t="str">
            <v>107</v>
          </cell>
          <cell r="C657" t="str">
            <v>TUXCUECA</v>
          </cell>
          <cell r="D657" t="str">
            <v>14</v>
          </cell>
          <cell r="E657" t="str">
            <v>Tuxcueca</v>
          </cell>
          <cell r="F657">
            <v>6316</v>
          </cell>
          <cell r="G657">
            <v>6681</v>
          </cell>
        </row>
        <row r="658">
          <cell r="A658" t="str">
            <v>14108</v>
          </cell>
          <cell r="B658" t="str">
            <v>108</v>
          </cell>
          <cell r="C658" t="str">
            <v>TUXPAN</v>
          </cell>
          <cell r="D658" t="str">
            <v>14</v>
          </cell>
          <cell r="E658" t="str">
            <v>Tuxpan</v>
          </cell>
          <cell r="F658">
            <v>34182</v>
          </cell>
          <cell r="G658">
            <v>37226</v>
          </cell>
        </row>
        <row r="659">
          <cell r="A659" t="str">
            <v>14109</v>
          </cell>
          <cell r="B659" t="str">
            <v>109</v>
          </cell>
          <cell r="C659" t="str">
            <v>UNIÓN DE SAN ANTONIO</v>
          </cell>
          <cell r="D659" t="str">
            <v>14</v>
          </cell>
          <cell r="E659" t="str">
            <v>Unión de San Antonio</v>
          </cell>
          <cell r="F659">
            <v>17325</v>
          </cell>
          <cell r="G659">
            <v>19231</v>
          </cell>
        </row>
        <row r="660">
          <cell r="A660" t="str">
            <v>14110</v>
          </cell>
          <cell r="B660" t="str">
            <v>110</v>
          </cell>
          <cell r="C660" t="str">
            <v>UNIÓN DE TULA</v>
          </cell>
          <cell r="D660" t="str">
            <v>14</v>
          </cell>
          <cell r="E660" t="str">
            <v>Unión de Tula</v>
          </cell>
          <cell r="F660">
            <v>13737</v>
          </cell>
          <cell r="G660">
            <v>14444</v>
          </cell>
        </row>
        <row r="661">
          <cell r="A661" t="str">
            <v>14111</v>
          </cell>
          <cell r="B661" t="str">
            <v>111</v>
          </cell>
          <cell r="C661" t="str">
            <v>VALLE DE GUADALUPE</v>
          </cell>
          <cell r="D661" t="str">
            <v>14</v>
          </cell>
          <cell r="E661" t="str">
            <v>Valle de Guadalupe</v>
          </cell>
          <cell r="F661">
            <v>6705</v>
          </cell>
          <cell r="G661">
            <v>7487</v>
          </cell>
        </row>
        <row r="662">
          <cell r="A662" t="str">
            <v>14112</v>
          </cell>
          <cell r="B662" t="str">
            <v>112</v>
          </cell>
          <cell r="C662" t="str">
            <v>VALLE DE JUÁREZ</v>
          </cell>
          <cell r="D662" t="str">
            <v>14</v>
          </cell>
          <cell r="E662" t="str">
            <v>Valle de Juárez</v>
          </cell>
          <cell r="F662">
            <v>5798</v>
          </cell>
          <cell r="G662">
            <v>5902</v>
          </cell>
        </row>
        <row r="663">
          <cell r="A663" t="str">
            <v>14113</v>
          </cell>
          <cell r="B663" t="str">
            <v>113</v>
          </cell>
          <cell r="C663" t="str">
            <v>SAN GABRIEL</v>
          </cell>
          <cell r="D663" t="str">
            <v>14</v>
          </cell>
          <cell r="E663" t="str">
            <v>San Gabriel</v>
          </cell>
          <cell r="F663">
            <v>15310</v>
          </cell>
          <cell r="G663">
            <v>17376</v>
          </cell>
        </row>
        <row r="664">
          <cell r="A664" t="str">
            <v>14114</v>
          </cell>
          <cell r="B664" t="str">
            <v>114</v>
          </cell>
          <cell r="C664" t="str">
            <v>VILLA CORONA</v>
          </cell>
          <cell r="D664" t="str">
            <v>14</v>
          </cell>
          <cell r="E664" t="str">
            <v>Villa Corona</v>
          </cell>
          <cell r="F664">
            <v>16969</v>
          </cell>
          <cell r="G664">
            <v>19122</v>
          </cell>
        </row>
        <row r="665">
          <cell r="A665" t="str">
            <v>14115</v>
          </cell>
          <cell r="B665" t="str">
            <v>115</v>
          </cell>
          <cell r="C665" t="str">
            <v>VILLA GUERRERO</v>
          </cell>
          <cell r="D665" t="str">
            <v>14</v>
          </cell>
          <cell r="E665" t="str">
            <v>Villa Guerrero</v>
          </cell>
          <cell r="F665">
            <v>5638</v>
          </cell>
          <cell r="G665">
            <v>5882</v>
          </cell>
        </row>
        <row r="666">
          <cell r="A666" t="str">
            <v>14116</v>
          </cell>
          <cell r="B666" t="str">
            <v>116</v>
          </cell>
          <cell r="C666" t="str">
            <v>VILLA HIDALGO</v>
          </cell>
          <cell r="D666" t="str">
            <v>14</v>
          </cell>
          <cell r="E666" t="str">
            <v>Villa Hidalgo</v>
          </cell>
          <cell r="F666">
            <v>18711</v>
          </cell>
          <cell r="G666">
            <v>21795</v>
          </cell>
        </row>
        <row r="667">
          <cell r="A667" t="str">
            <v>14117</v>
          </cell>
          <cell r="B667" t="str">
            <v>117</v>
          </cell>
          <cell r="C667" t="str">
            <v>CAÑADAS DE OBREGÓN</v>
          </cell>
          <cell r="D667" t="str">
            <v>14</v>
          </cell>
          <cell r="E667" t="str">
            <v>Cañadas de Obregón</v>
          </cell>
          <cell r="F667">
            <v>4152</v>
          </cell>
          <cell r="G667">
            <v>4441</v>
          </cell>
        </row>
        <row r="668">
          <cell r="A668" t="str">
            <v>14118</v>
          </cell>
          <cell r="B668" t="str">
            <v>118</v>
          </cell>
          <cell r="C668" t="str">
            <v>YAHUALICA DE GONZÁLEZ GALLO</v>
          </cell>
          <cell r="D668" t="str">
            <v>14</v>
          </cell>
          <cell r="E668" t="str">
            <v>Yahualica de González Gallo</v>
          </cell>
          <cell r="F668">
            <v>22284</v>
          </cell>
          <cell r="G668">
            <v>23957</v>
          </cell>
        </row>
        <row r="669">
          <cell r="A669" t="str">
            <v>14119</v>
          </cell>
          <cell r="B669" t="str">
            <v>119</v>
          </cell>
          <cell r="C669" t="str">
            <v>ZACOALCO DE TORRES</v>
          </cell>
          <cell r="D669" t="str">
            <v>14</v>
          </cell>
          <cell r="E669" t="str">
            <v>Zacoalco de Torres</v>
          </cell>
          <cell r="F669">
            <v>27901</v>
          </cell>
          <cell r="G669">
            <v>30432</v>
          </cell>
        </row>
        <row r="670">
          <cell r="A670" t="str">
            <v>14120</v>
          </cell>
          <cell r="B670" t="str">
            <v>120</v>
          </cell>
          <cell r="C670" t="str">
            <v>ZAPOPAN</v>
          </cell>
          <cell r="D670" t="str">
            <v>14</v>
          </cell>
          <cell r="E670" t="str">
            <v>Zapopan</v>
          </cell>
          <cell r="F670">
            <v>1243756</v>
          </cell>
          <cell r="G670">
            <v>1433360</v>
          </cell>
        </row>
        <row r="671">
          <cell r="A671" t="str">
            <v>14121</v>
          </cell>
          <cell r="B671" t="str">
            <v>121</v>
          </cell>
          <cell r="C671" t="str">
            <v>ZAPOTILTIC</v>
          </cell>
          <cell r="D671" t="str">
            <v>14</v>
          </cell>
          <cell r="E671" t="str">
            <v>Zapotiltic</v>
          </cell>
          <cell r="F671">
            <v>29192</v>
          </cell>
          <cell r="G671">
            <v>31317</v>
          </cell>
        </row>
        <row r="672">
          <cell r="A672" t="str">
            <v>14122</v>
          </cell>
          <cell r="B672" t="str">
            <v>122</v>
          </cell>
          <cell r="C672" t="str">
            <v>ZAPOTITLÁN DE VADILLO</v>
          </cell>
          <cell r="D672" t="str">
            <v>14</v>
          </cell>
          <cell r="E672" t="str">
            <v>Zapotitlán de Vadillo</v>
          </cell>
          <cell r="F672">
            <v>6685</v>
          </cell>
          <cell r="G672">
            <v>7479</v>
          </cell>
        </row>
        <row r="673">
          <cell r="A673" t="str">
            <v>14123</v>
          </cell>
          <cell r="B673" t="str">
            <v>123</v>
          </cell>
          <cell r="C673" t="str">
            <v>ZAPOTLÁN DEL REY</v>
          </cell>
          <cell r="D673" t="str">
            <v>14</v>
          </cell>
          <cell r="E673" t="str">
            <v>Zapotlán del Rey</v>
          </cell>
          <cell r="F673">
            <v>17585</v>
          </cell>
          <cell r="G673">
            <v>19347</v>
          </cell>
        </row>
        <row r="674">
          <cell r="A674" t="str">
            <v>14124</v>
          </cell>
          <cell r="B674" t="str">
            <v>124</v>
          </cell>
          <cell r="C674" t="str">
            <v>ZAPOTLANEJO</v>
          </cell>
          <cell r="D674" t="str">
            <v>14</v>
          </cell>
          <cell r="E674" t="str">
            <v>Zapotlanejo</v>
          </cell>
          <cell r="F674">
            <v>63636</v>
          </cell>
          <cell r="G674">
            <v>72439</v>
          </cell>
        </row>
        <row r="675">
          <cell r="A675" t="str">
            <v>14125</v>
          </cell>
          <cell r="B675" t="str">
            <v>125</v>
          </cell>
          <cell r="C675" t="str">
            <v>SAN IGNACIO CERRO GORDO</v>
          </cell>
          <cell r="D675" t="str">
            <v>14</v>
          </cell>
          <cell r="E675" t="str">
            <v>San Ignacio Cerro Gordo</v>
          </cell>
          <cell r="F675">
            <v>17626</v>
          </cell>
          <cell r="G675">
            <v>20202</v>
          </cell>
        </row>
        <row r="676">
          <cell r="A676" t="str">
            <v>14999</v>
          </cell>
          <cell r="B676" t="str">
            <v>999</v>
          </cell>
          <cell r="C676" t="str">
            <v>NO ESPECIFICADO</v>
          </cell>
          <cell r="D676" t="str">
            <v>14</v>
          </cell>
        </row>
        <row r="677">
          <cell r="A677" t="str">
            <v>15001</v>
          </cell>
          <cell r="B677" t="str">
            <v>001</v>
          </cell>
          <cell r="C677" t="str">
            <v>ACAMBAY DE RUÍZ CASTAÑEDA</v>
          </cell>
          <cell r="D677" t="str">
            <v>15</v>
          </cell>
          <cell r="E677" t="str">
            <v>Acambay</v>
          </cell>
          <cell r="F677">
            <v>60918</v>
          </cell>
          <cell r="G677">
            <v>69520</v>
          </cell>
        </row>
        <row r="678">
          <cell r="A678" t="str">
            <v>15002</v>
          </cell>
          <cell r="B678" t="str">
            <v>002</v>
          </cell>
          <cell r="C678" t="str">
            <v>ACOLMAN</v>
          </cell>
          <cell r="D678" t="str">
            <v>15</v>
          </cell>
          <cell r="E678" t="str">
            <v>Acolman</v>
          </cell>
          <cell r="F678">
            <v>136558</v>
          </cell>
          <cell r="G678">
            <v>186256</v>
          </cell>
        </row>
        <row r="679">
          <cell r="A679" t="str">
            <v>15003</v>
          </cell>
          <cell r="B679" t="str">
            <v>003</v>
          </cell>
          <cell r="C679" t="str">
            <v>ACULCO</v>
          </cell>
          <cell r="D679" t="str">
            <v>15</v>
          </cell>
          <cell r="E679" t="str">
            <v>Aculco</v>
          </cell>
          <cell r="F679">
            <v>44823</v>
          </cell>
          <cell r="G679">
            <v>52173</v>
          </cell>
        </row>
        <row r="680">
          <cell r="A680" t="str">
            <v>15004</v>
          </cell>
          <cell r="B680" t="str">
            <v>004</v>
          </cell>
          <cell r="C680" t="str">
            <v>ALMOLOYA DE ALQUISIRAS</v>
          </cell>
          <cell r="D680" t="str">
            <v>15</v>
          </cell>
          <cell r="E680" t="str">
            <v>Almoloya de Alquisiras</v>
          </cell>
          <cell r="F680">
            <v>14856</v>
          </cell>
          <cell r="G680">
            <v>15645</v>
          </cell>
        </row>
        <row r="681">
          <cell r="A681" t="str">
            <v>15005</v>
          </cell>
          <cell r="B681" t="str">
            <v>005</v>
          </cell>
          <cell r="C681" t="str">
            <v>ALMOLOYA DE JUÁREZ</v>
          </cell>
          <cell r="D681" t="str">
            <v>15</v>
          </cell>
          <cell r="E681" t="str">
            <v>Almoloya de Juárez</v>
          </cell>
          <cell r="F681">
            <v>147653</v>
          </cell>
          <cell r="G681">
            <v>188124</v>
          </cell>
        </row>
        <row r="682">
          <cell r="A682" t="str">
            <v>15006</v>
          </cell>
          <cell r="B682" t="str">
            <v>006</v>
          </cell>
          <cell r="C682" t="str">
            <v>ALMOLOYA DEL RÍO</v>
          </cell>
          <cell r="D682" t="str">
            <v>15</v>
          </cell>
          <cell r="E682" t="str">
            <v>Almoloya del Río</v>
          </cell>
          <cell r="F682">
            <v>10886</v>
          </cell>
          <cell r="G682">
            <v>12169</v>
          </cell>
        </row>
        <row r="683">
          <cell r="A683" t="str">
            <v>15007</v>
          </cell>
          <cell r="B683" t="str">
            <v>007</v>
          </cell>
          <cell r="C683" t="str">
            <v>AMANALCO</v>
          </cell>
          <cell r="D683" t="str">
            <v>15</v>
          </cell>
          <cell r="E683" t="str">
            <v>Amanalco</v>
          </cell>
          <cell r="F683">
            <v>22868</v>
          </cell>
          <cell r="G683">
            <v>25851</v>
          </cell>
        </row>
        <row r="684">
          <cell r="A684" t="str">
            <v>15008</v>
          </cell>
          <cell r="B684" t="str">
            <v>008</v>
          </cell>
          <cell r="C684" t="str">
            <v>AMATEPEC</v>
          </cell>
          <cell r="D684" t="str">
            <v>15</v>
          </cell>
          <cell r="E684" t="str">
            <v>Amatepec</v>
          </cell>
          <cell r="F684">
            <v>26334</v>
          </cell>
          <cell r="G684">
            <v>28414</v>
          </cell>
        </row>
        <row r="685">
          <cell r="A685" t="str">
            <v>15009</v>
          </cell>
          <cell r="B685" t="str">
            <v>009</v>
          </cell>
          <cell r="C685" t="str">
            <v>AMECAMECA</v>
          </cell>
          <cell r="D685" t="str">
            <v>15</v>
          </cell>
          <cell r="E685" t="str">
            <v>Amecameca</v>
          </cell>
          <cell r="F685">
            <v>48421</v>
          </cell>
          <cell r="G685">
            <v>54548</v>
          </cell>
        </row>
        <row r="686">
          <cell r="A686" t="str">
            <v>15010</v>
          </cell>
          <cell r="B686" t="str">
            <v>010</v>
          </cell>
          <cell r="C686" t="str">
            <v>APAXCO</v>
          </cell>
          <cell r="D686" t="str">
            <v>15</v>
          </cell>
          <cell r="E686" t="str">
            <v>Apaxco</v>
          </cell>
          <cell r="F686">
            <v>27521</v>
          </cell>
          <cell r="G686">
            <v>31576</v>
          </cell>
        </row>
        <row r="687">
          <cell r="A687" t="str">
            <v>15011</v>
          </cell>
          <cell r="B687" t="str">
            <v>011</v>
          </cell>
          <cell r="C687" t="str">
            <v>ATENCO</v>
          </cell>
          <cell r="D687" t="str">
            <v>15</v>
          </cell>
          <cell r="E687" t="str">
            <v>Atenco</v>
          </cell>
          <cell r="F687">
            <v>56243</v>
          </cell>
          <cell r="G687">
            <v>70016</v>
          </cell>
        </row>
        <row r="688">
          <cell r="A688" t="str">
            <v>15012</v>
          </cell>
          <cell r="B688" t="str">
            <v>012</v>
          </cell>
          <cell r="C688" t="str">
            <v>ATIZAPÁN</v>
          </cell>
          <cell r="D688" t="str">
            <v>15</v>
          </cell>
          <cell r="E688" t="str">
            <v>Atizapán</v>
          </cell>
          <cell r="F688">
            <v>10299</v>
          </cell>
          <cell r="G688">
            <v>12511</v>
          </cell>
        </row>
        <row r="689">
          <cell r="A689" t="str">
            <v>15013</v>
          </cell>
          <cell r="B689" t="str">
            <v>013</v>
          </cell>
          <cell r="C689" t="str">
            <v>ATIZAPÁN DE ZARAGOZA</v>
          </cell>
          <cell r="D689" t="str">
            <v>15</v>
          </cell>
          <cell r="E689" t="str">
            <v>Atizapán de Zaragoza</v>
          </cell>
          <cell r="F689">
            <v>489937</v>
          </cell>
          <cell r="G689">
            <v>557108</v>
          </cell>
        </row>
        <row r="690">
          <cell r="A690" t="str">
            <v>15014</v>
          </cell>
          <cell r="B690" t="str">
            <v>014</v>
          </cell>
          <cell r="C690" t="str">
            <v>ATLACOMULCO</v>
          </cell>
          <cell r="D690" t="str">
            <v>15</v>
          </cell>
          <cell r="E690" t="str">
            <v>Atlacomulco</v>
          </cell>
          <cell r="F690">
            <v>93718</v>
          </cell>
          <cell r="G690">
            <v>107378</v>
          </cell>
        </row>
        <row r="691">
          <cell r="A691" t="str">
            <v>15015</v>
          </cell>
          <cell r="B691" t="str">
            <v>015</v>
          </cell>
          <cell r="C691" t="str">
            <v>ATLAUTLA</v>
          </cell>
          <cell r="D691" t="str">
            <v>15</v>
          </cell>
          <cell r="E691" t="str">
            <v>Atlautla</v>
          </cell>
          <cell r="F691">
            <v>27663</v>
          </cell>
          <cell r="G691">
            <v>32674</v>
          </cell>
        </row>
        <row r="692">
          <cell r="A692" t="str">
            <v>15016</v>
          </cell>
          <cell r="B692" t="str">
            <v>016</v>
          </cell>
          <cell r="C692" t="str">
            <v>AXAPUSCO</v>
          </cell>
          <cell r="D692" t="str">
            <v>15</v>
          </cell>
          <cell r="E692" t="str">
            <v>Axapusco</v>
          </cell>
          <cell r="F692">
            <v>25559</v>
          </cell>
          <cell r="G692">
            <v>30040</v>
          </cell>
        </row>
        <row r="693">
          <cell r="A693" t="str">
            <v>15017</v>
          </cell>
          <cell r="B693" t="str">
            <v>017</v>
          </cell>
          <cell r="C693" t="str">
            <v>AYAPANGO</v>
          </cell>
          <cell r="D693" t="str">
            <v>15</v>
          </cell>
          <cell r="E693" t="str">
            <v>Ayapango</v>
          </cell>
          <cell r="F693">
            <v>8864</v>
          </cell>
          <cell r="G693">
            <v>11081</v>
          </cell>
        </row>
        <row r="694">
          <cell r="A694" t="str">
            <v>15018</v>
          </cell>
          <cell r="B694" t="str">
            <v>018</v>
          </cell>
          <cell r="C694" t="str">
            <v>CALIMAYA</v>
          </cell>
          <cell r="D694" t="str">
            <v>15</v>
          </cell>
          <cell r="E694" t="str">
            <v>Calimaya</v>
          </cell>
          <cell r="F694">
            <v>47033</v>
          </cell>
          <cell r="G694">
            <v>60309</v>
          </cell>
        </row>
        <row r="695">
          <cell r="A695" t="str">
            <v>15019</v>
          </cell>
          <cell r="B695" t="str">
            <v>019</v>
          </cell>
          <cell r="C695" t="str">
            <v>CAPULHUAC</v>
          </cell>
          <cell r="D695" t="str">
            <v>15</v>
          </cell>
          <cell r="E695" t="str">
            <v>Capulhuac</v>
          </cell>
          <cell r="F695">
            <v>34101</v>
          </cell>
          <cell r="G695">
            <v>38196</v>
          </cell>
        </row>
        <row r="696">
          <cell r="A696" t="str">
            <v>15020</v>
          </cell>
          <cell r="B696" t="str">
            <v>020</v>
          </cell>
          <cell r="C696" t="str">
            <v>COACALCO DE BERRIOZÁBAL</v>
          </cell>
          <cell r="D696" t="str">
            <v>15</v>
          </cell>
          <cell r="E696" t="str">
            <v>Coacalco de Berriozábal</v>
          </cell>
          <cell r="F696">
            <v>278064</v>
          </cell>
          <cell r="G696">
            <v>310743</v>
          </cell>
        </row>
        <row r="697">
          <cell r="A697" t="str">
            <v>15021</v>
          </cell>
          <cell r="B697" t="str">
            <v>021</v>
          </cell>
          <cell r="C697" t="str">
            <v>COATEPEC HARINAS</v>
          </cell>
          <cell r="D697" t="str">
            <v>15</v>
          </cell>
          <cell r="E697" t="str">
            <v>Coatepec Harinas</v>
          </cell>
          <cell r="F697">
            <v>36174</v>
          </cell>
          <cell r="G697">
            <v>41717</v>
          </cell>
        </row>
        <row r="698">
          <cell r="A698" t="str">
            <v>15022</v>
          </cell>
          <cell r="B698" t="str">
            <v>022</v>
          </cell>
          <cell r="C698" t="str">
            <v>COCOTITLÁN</v>
          </cell>
          <cell r="D698" t="str">
            <v>15</v>
          </cell>
          <cell r="E698" t="str">
            <v>Cocotitlán</v>
          </cell>
          <cell r="F698">
            <v>12142</v>
          </cell>
          <cell r="G698">
            <v>15387</v>
          </cell>
        </row>
        <row r="699">
          <cell r="A699" t="str">
            <v>15023</v>
          </cell>
          <cell r="B699" t="str">
            <v>023</v>
          </cell>
          <cell r="C699" t="str">
            <v>COYOTEPEC</v>
          </cell>
          <cell r="D699" t="str">
            <v>15</v>
          </cell>
          <cell r="E699" t="str">
            <v>Coyotepec</v>
          </cell>
          <cell r="F699">
            <v>39030</v>
          </cell>
          <cell r="G699">
            <v>44201</v>
          </cell>
        </row>
        <row r="700">
          <cell r="A700" t="str">
            <v>15024</v>
          </cell>
          <cell r="B700" t="str">
            <v>024</v>
          </cell>
          <cell r="C700" t="str">
            <v>CUAUTITLÁN</v>
          </cell>
          <cell r="D700" t="str">
            <v>15</v>
          </cell>
          <cell r="E700" t="str">
            <v>Cuautitlán</v>
          </cell>
          <cell r="F700">
            <v>140059</v>
          </cell>
          <cell r="G700">
            <v>175004</v>
          </cell>
        </row>
        <row r="701">
          <cell r="A701" t="str">
            <v>15025</v>
          </cell>
          <cell r="B701" t="str">
            <v>025</v>
          </cell>
          <cell r="C701" t="str">
            <v>CHALCO</v>
          </cell>
          <cell r="D701" t="str">
            <v>15</v>
          </cell>
          <cell r="E701" t="str">
            <v>Chalco</v>
          </cell>
          <cell r="F701">
            <v>310130</v>
          </cell>
          <cell r="G701">
            <v>397344</v>
          </cell>
        </row>
        <row r="702">
          <cell r="A702" t="str">
            <v>15026</v>
          </cell>
          <cell r="B702" t="str">
            <v>026</v>
          </cell>
          <cell r="C702" t="str">
            <v>CHAPA DE MOTA</v>
          </cell>
          <cell r="D702" t="str">
            <v>15</v>
          </cell>
          <cell r="E702" t="str">
            <v>Chapa de Mota</v>
          </cell>
          <cell r="F702">
            <v>27551</v>
          </cell>
          <cell r="G702">
            <v>30328</v>
          </cell>
        </row>
        <row r="703">
          <cell r="A703" t="str">
            <v>15027</v>
          </cell>
          <cell r="B703" t="str">
            <v>027</v>
          </cell>
          <cell r="C703" t="str">
            <v>CHAPULTEPEC</v>
          </cell>
          <cell r="D703" t="str">
            <v>15</v>
          </cell>
          <cell r="E703" t="str">
            <v>Chapultepec</v>
          </cell>
          <cell r="F703">
            <v>9676</v>
          </cell>
          <cell r="G703">
            <v>12986</v>
          </cell>
        </row>
        <row r="704">
          <cell r="A704" t="str">
            <v>15028</v>
          </cell>
          <cell r="B704" t="str">
            <v>028</v>
          </cell>
          <cell r="C704" t="str">
            <v>CHIAUTLA</v>
          </cell>
          <cell r="D704" t="str">
            <v>15</v>
          </cell>
          <cell r="E704" t="str">
            <v>Chiautla</v>
          </cell>
          <cell r="F704">
            <v>26191</v>
          </cell>
          <cell r="G704">
            <v>31803</v>
          </cell>
        </row>
        <row r="705">
          <cell r="A705" t="str">
            <v>15029</v>
          </cell>
          <cell r="B705" t="str">
            <v>029</v>
          </cell>
          <cell r="C705" t="str">
            <v>CHICOLOAPAN</v>
          </cell>
          <cell r="D705" t="str">
            <v>15</v>
          </cell>
          <cell r="E705" t="str">
            <v>Chicoloapan</v>
          </cell>
          <cell r="F705">
            <v>175053</v>
          </cell>
          <cell r="G705">
            <v>226911</v>
          </cell>
        </row>
        <row r="706">
          <cell r="A706" t="str">
            <v>15030</v>
          </cell>
          <cell r="B706" t="str">
            <v>030</v>
          </cell>
          <cell r="C706" t="str">
            <v>CHICONCUAC</v>
          </cell>
          <cell r="D706" t="str">
            <v>15</v>
          </cell>
          <cell r="E706" t="str">
            <v>Chiconcuac</v>
          </cell>
          <cell r="F706">
            <v>22819</v>
          </cell>
          <cell r="G706">
            <v>27570</v>
          </cell>
        </row>
        <row r="707">
          <cell r="A707" t="str">
            <v>15031</v>
          </cell>
          <cell r="B707" t="str">
            <v>031</v>
          </cell>
          <cell r="C707" t="str">
            <v>CHIMALHUACÁN</v>
          </cell>
          <cell r="D707" t="str">
            <v>15</v>
          </cell>
          <cell r="E707" t="str">
            <v>Chimalhuacán</v>
          </cell>
          <cell r="F707">
            <v>614453</v>
          </cell>
          <cell r="G707">
            <v>720207</v>
          </cell>
        </row>
        <row r="708">
          <cell r="A708" t="str">
            <v>15032</v>
          </cell>
          <cell r="B708" t="str">
            <v>032</v>
          </cell>
          <cell r="C708" t="str">
            <v>DONATO GUERRA</v>
          </cell>
          <cell r="D708" t="str">
            <v>15</v>
          </cell>
          <cell r="E708" t="str">
            <v>Donato Guerra</v>
          </cell>
          <cell r="F708">
            <v>33455</v>
          </cell>
          <cell r="G708">
            <v>36158</v>
          </cell>
        </row>
        <row r="709">
          <cell r="A709" t="str">
            <v>15033</v>
          </cell>
          <cell r="B709" t="str">
            <v>033</v>
          </cell>
          <cell r="C709" t="str">
            <v>ECATEPEC DE MORELOS</v>
          </cell>
          <cell r="D709" t="str">
            <v>15</v>
          </cell>
          <cell r="E709" t="str">
            <v>Ecatepec de Morelos</v>
          </cell>
          <cell r="F709">
            <v>1656107</v>
          </cell>
          <cell r="G709">
            <v>1707754</v>
          </cell>
        </row>
        <row r="710">
          <cell r="A710" t="str">
            <v>15034</v>
          </cell>
          <cell r="B710" t="str">
            <v>034</v>
          </cell>
          <cell r="C710" t="str">
            <v>ECATZINGO</v>
          </cell>
          <cell r="D710" t="str">
            <v>15</v>
          </cell>
          <cell r="E710" t="str">
            <v>Ecatzingo</v>
          </cell>
          <cell r="F710">
            <v>9369</v>
          </cell>
          <cell r="G710">
            <v>10090</v>
          </cell>
        </row>
        <row r="711">
          <cell r="A711" t="str">
            <v>15035</v>
          </cell>
          <cell r="B711" t="str">
            <v>035</v>
          </cell>
          <cell r="C711" t="str">
            <v>HUEHUETOCA</v>
          </cell>
          <cell r="D711" t="str">
            <v>15</v>
          </cell>
          <cell r="E711" t="str">
            <v>Huehuetoca</v>
          </cell>
          <cell r="F711">
            <v>100023</v>
          </cell>
          <cell r="G711">
            <v>147326</v>
          </cell>
        </row>
        <row r="712">
          <cell r="A712" t="str">
            <v>15036</v>
          </cell>
          <cell r="B712" t="str">
            <v>036</v>
          </cell>
          <cell r="C712" t="str">
            <v>HUEYPOXTLA</v>
          </cell>
          <cell r="D712" t="str">
            <v>15</v>
          </cell>
          <cell r="E712" t="str">
            <v>Hueypoxtla</v>
          </cell>
          <cell r="F712">
            <v>39864</v>
          </cell>
          <cell r="G712">
            <v>46742</v>
          </cell>
        </row>
        <row r="713">
          <cell r="A713" t="str">
            <v>15037</v>
          </cell>
          <cell r="B713" t="str">
            <v>037</v>
          </cell>
          <cell r="C713" t="str">
            <v>HUIXQUILUCAN</v>
          </cell>
          <cell r="D713" t="str">
            <v>15</v>
          </cell>
          <cell r="E713" t="str">
            <v>Huixquilucan</v>
          </cell>
          <cell r="F713">
            <v>242167</v>
          </cell>
          <cell r="G713">
            <v>290231</v>
          </cell>
        </row>
        <row r="714">
          <cell r="A714" t="str">
            <v>15038</v>
          </cell>
          <cell r="B714" t="str">
            <v>038</v>
          </cell>
          <cell r="C714" t="str">
            <v>ISIDRO FABELA</v>
          </cell>
          <cell r="D714" t="str">
            <v>15</v>
          </cell>
          <cell r="E714" t="str">
            <v>Isidro Fabela</v>
          </cell>
          <cell r="F714">
            <v>10308</v>
          </cell>
          <cell r="G714">
            <v>12512</v>
          </cell>
        </row>
        <row r="715">
          <cell r="A715" t="str">
            <v>15039</v>
          </cell>
          <cell r="B715" t="str">
            <v>039</v>
          </cell>
          <cell r="C715" t="str">
            <v>IXTAPALUCA</v>
          </cell>
          <cell r="D715" t="str">
            <v>15</v>
          </cell>
          <cell r="E715" t="str">
            <v>Ixtapaluca</v>
          </cell>
          <cell r="F715">
            <v>467361</v>
          </cell>
          <cell r="G715">
            <v>551034</v>
          </cell>
        </row>
        <row r="716">
          <cell r="A716" t="str">
            <v>15040</v>
          </cell>
          <cell r="B716" t="str">
            <v>040</v>
          </cell>
          <cell r="C716" t="str">
            <v>IXTAPAN DE LA SAL</v>
          </cell>
          <cell r="D716" t="str">
            <v>15</v>
          </cell>
          <cell r="E716" t="str">
            <v>Ixtapan de la Sal</v>
          </cell>
          <cell r="F716">
            <v>33541</v>
          </cell>
          <cell r="G716">
            <v>38288</v>
          </cell>
        </row>
        <row r="717">
          <cell r="A717" t="str">
            <v>15041</v>
          </cell>
          <cell r="B717" t="str">
            <v>041</v>
          </cell>
          <cell r="C717" t="str">
            <v>IXTAPAN DEL ORO</v>
          </cell>
          <cell r="D717" t="str">
            <v>15</v>
          </cell>
          <cell r="E717" t="str">
            <v>Ixtapan del Oro</v>
          </cell>
          <cell r="F717">
            <v>6629</v>
          </cell>
          <cell r="G717">
            <v>7283</v>
          </cell>
        </row>
        <row r="718">
          <cell r="A718" t="str">
            <v>15042</v>
          </cell>
          <cell r="B718" t="str">
            <v>042</v>
          </cell>
          <cell r="C718" t="str">
            <v>IXTLAHUACA</v>
          </cell>
          <cell r="D718" t="str">
            <v>15</v>
          </cell>
          <cell r="E718" t="str">
            <v>Ixtlahuaca</v>
          </cell>
          <cell r="F718">
            <v>141482</v>
          </cell>
          <cell r="G718">
            <v>163284</v>
          </cell>
        </row>
        <row r="719">
          <cell r="A719" t="str">
            <v>15043</v>
          </cell>
          <cell r="B719" t="str">
            <v>043</v>
          </cell>
          <cell r="C719" t="str">
            <v>XALATLACO</v>
          </cell>
          <cell r="D719" t="str">
            <v>15</v>
          </cell>
          <cell r="E719" t="str">
            <v>Xalatlaco</v>
          </cell>
          <cell r="F719">
            <v>26865</v>
          </cell>
          <cell r="G719">
            <v>32120</v>
          </cell>
        </row>
        <row r="720">
          <cell r="A720" t="str">
            <v>15044</v>
          </cell>
          <cell r="B720" t="str">
            <v>044</v>
          </cell>
          <cell r="C720" t="str">
            <v>JALTENCO</v>
          </cell>
          <cell r="D720" t="str">
            <v>15</v>
          </cell>
          <cell r="E720" t="str">
            <v>Jaltenco</v>
          </cell>
          <cell r="F720">
            <v>26328</v>
          </cell>
          <cell r="G720">
            <v>29179</v>
          </cell>
        </row>
        <row r="721">
          <cell r="A721" t="str">
            <v>15045</v>
          </cell>
          <cell r="B721" t="str">
            <v>045</v>
          </cell>
          <cell r="C721" t="str">
            <v>JILOTEPEC</v>
          </cell>
          <cell r="D721" t="str">
            <v>15</v>
          </cell>
          <cell r="E721" t="str">
            <v>Jilotepec</v>
          </cell>
          <cell r="F721">
            <v>83755</v>
          </cell>
          <cell r="G721">
            <v>94893</v>
          </cell>
        </row>
        <row r="722">
          <cell r="A722" t="str">
            <v>15046</v>
          </cell>
          <cell r="B722" t="str">
            <v>046</v>
          </cell>
          <cell r="C722" t="str">
            <v>JILOTZINGO</v>
          </cell>
          <cell r="D722" t="str">
            <v>15</v>
          </cell>
          <cell r="E722" t="str">
            <v>Jilotzingo</v>
          </cell>
          <cell r="F722">
            <v>17970</v>
          </cell>
          <cell r="G722">
            <v>20713</v>
          </cell>
        </row>
        <row r="723">
          <cell r="A723" t="str">
            <v>15047</v>
          </cell>
          <cell r="B723" t="str">
            <v>047</v>
          </cell>
          <cell r="C723" t="str">
            <v>JIQUIPILCO</v>
          </cell>
          <cell r="D723" t="str">
            <v>15</v>
          </cell>
          <cell r="E723" t="str">
            <v>Jiquipilco</v>
          </cell>
          <cell r="F723">
            <v>69031</v>
          </cell>
          <cell r="G723">
            <v>79263</v>
          </cell>
        </row>
        <row r="724">
          <cell r="A724" t="str">
            <v>15048</v>
          </cell>
          <cell r="B724" t="str">
            <v>048</v>
          </cell>
          <cell r="C724" t="str">
            <v>JOCOTITLÁN</v>
          </cell>
          <cell r="D724" t="str">
            <v>15</v>
          </cell>
          <cell r="E724" t="str">
            <v>Jocotitlán</v>
          </cell>
          <cell r="F724">
            <v>61204</v>
          </cell>
          <cell r="G724">
            <v>70471</v>
          </cell>
        </row>
        <row r="725">
          <cell r="A725" t="str">
            <v>15049</v>
          </cell>
          <cell r="B725" t="str">
            <v>049</v>
          </cell>
          <cell r="C725" t="str">
            <v>JOQUICINGO</v>
          </cell>
          <cell r="D725" t="str">
            <v>15</v>
          </cell>
          <cell r="E725" t="str">
            <v>Joquicingo</v>
          </cell>
          <cell r="F725">
            <v>12840</v>
          </cell>
          <cell r="G725">
            <v>14710</v>
          </cell>
        </row>
        <row r="726">
          <cell r="A726" t="str">
            <v>15050</v>
          </cell>
          <cell r="B726" t="str">
            <v>050</v>
          </cell>
          <cell r="C726" t="str">
            <v>JUCHITEPEC</v>
          </cell>
          <cell r="D726" t="str">
            <v>15</v>
          </cell>
          <cell r="E726" t="str">
            <v>Juchitepec</v>
          </cell>
          <cell r="F726">
            <v>23497</v>
          </cell>
          <cell r="G726">
            <v>27241</v>
          </cell>
        </row>
        <row r="727">
          <cell r="A727" t="str">
            <v>15051</v>
          </cell>
          <cell r="B727" t="str">
            <v>051</v>
          </cell>
          <cell r="C727" t="str">
            <v>LERMA</v>
          </cell>
          <cell r="D727" t="str">
            <v>15</v>
          </cell>
          <cell r="E727" t="str">
            <v>Lerma</v>
          </cell>
          <cell r="F727">
            <v>134799</v>
          </cell>
          <cell r="G727">
            <v>159948</v>
          </cell>
        </row>
        <row r="728">
          <cell r="A728" t="str">
            <v>15052</v>
          </cell>
          <cell r="B728" t="str">
            <v>052</v>
          </cell>
          <cell r="C728" t="str">
            <v>MALINALCO</v>
          </cell>
          <cell r="D728" t="str">
            <v>15</v>
          </cell>
          <cell r="E728" t="str">
            <v>Malinalco</v>
          </cell>
          <cell r="F728">
            <v>25624</v>
          </cell>
          <cell r="G728">
            <v>29515</v>
          </cell>
        </row>
        <row r="729">
          <cell r="A729" t="str">
            <v>15053</v>
          </cell>
          <cell r="B729" t="str">
            <v>053</v>
          </cell>
          <cell r="C729" t="str">
            <v>MELCHOR OCAMPO</v>
          </cell>
          <cell r="D729" t="str">
            <v>15</v>
          </cell>
          <cell r="E729" t="str">
            <v>Melchor Ocampo</v>
          </cell>
          <cell r="F729">
            <v>50240</v>
          </cell>
          <cell r="G729">
            <v>61172</v>
          </cell>
        </row>
        <row r="730">
          <cell r="A730" t="str">
            <v>15054</v>
          </cell>
          <cell r="B730" t="str">
            <v>054</v>
          </cell>
          <cell r="C730" t="str">
            <v>METEPEC</v>
          </cell>
          <cell r="D730" t="str">
            <v>15</v>
          </cell>
          <cell r="E730" t="str">
            <v>Metepec</v>
          </cell>
          <cell r="F730">
            <v>214162</v>
          </cell>
          <cell r="G730">
            <v>246055</v>
          </cell>
        </row>
        <row r="731">
          <cell r="A731" t="str">
            <v>15055</v>
          </cell>
          <cell r="B731" t="str">
            <v>055</v>
          </cell>
          <cell r="C731" t="str">
            <v>MEXICALTZINGO</v>
          </cell>
          <cell r="D731" t="str">
            <v>15</v>
          </cell>
          <cell r="E731" t="str">
            <v>Mexicaltzingo</v>
          </cell>
          <cell r="F731">
            <v>11712</v>
          </cell>
          <cell r="G731">
            <v>13744</v>
          </cell>
        </row>
        <row r="732">
          <cell r="A732" t="str">
            <v>15056</v>
          </cell>
          <cell r="B732" t="str">
            <v>056</v>
          </cell>
          <cell r="C732" t="str">
            <v>MORELOS</v>
          </cell>
          <cell r="D732" t="str">
            <v>15</v>
          </cell>
          <cell r="E732" t="str">
            <v>Morelos</v>
          </cell>
          <cell r="F732">
            <v>28426</v>
          </cell>
          <cell r="G732">
            <v>31832</v>
          </cell>
        </row>
        <row r="733">
          <cell r="A733" t="str">
            <v>15057</v>
          </cell>
          <cell r="B733" t="str">
            <v>057</v>
          </cell>
          <cell r="C733" t="str">
            <v>NAUCALPAN DE JUÁREZ</v>
          </cell>
          <cell r="D733" t="str">
            <v>15</v>
          </cell>
          <cell r="E733" t="str">
            <v>Naucalpan de Juárez</v>
          </cell>
          <cell r="F733">
            <v>833779</v>
          </cell>
          <cell r="G733">
            <v>910187</v>
          </cell>
        </row>
        <row r="734">
          <cell r="A734" t="str">
            <v>15058</v>
          </cell>
          <cell r="B734" t="str">
            <v>058</v>
          </cell>
          <cell r="C734" t="str">
            <v>NEZAHUALCÓYOTL</v>
          </cell>
          <cell r="D734" t="str">
            <v>15</v>
          </cell>
          <cell r="E734" t="str">
            <v>Nezahualcóyotl</v>
          </cell>
          <cell r="F734">
            <v>1110565</v>
          </cell>
          <cell r="G734">
            <v>1135786</v>
          </cell>
        </row>
        <row r="735">
          <cell r="A735" t="str">
            <v>15059</v>
          </cell>
          <cell r="B735" t="str">
            <v>059</v>
          </cell>
          <cell r="C735" t="str">
            <v>NEXTLALPAN</v>
          </cell>
          <cell r="D735" t="str">
            <v>15</v>
          </cell>
          <cell r="E735" t="str">
            <v>Nextlalpan</v>
          </cell>
          <cell r="F735">
            <v>31691</v>
          </cell>
          <cell r="G735">
            <v>43640</v>
          </cell>
        </row>
        <row r="736">
          <cell r="A736" t="str">
            <v>15060</v>
          </cell>
          <cell r="B736" t="str">
            <v>060</v>
          </cell>
          <cell r="C736" t="str">
            <v>NICOLÁS ROMERO</v>
          </cell>
          <cell r="D736" t="str">
            <v>15</v>
          </cell>
          <cell r="E736" t="str">
            <v>Nicolás Romero</v>
          </cell>
          <cell r="F736">
            <v>366602</v>
          </cell>
          <cell r="G736">
            <v>441064</v>
          </cell>
        </row>
        <row r="737">
          <cell r="A737" t="str">
            <v>15061</v>
          </cell>
          <cell r="B737" t="str">
            <v>061</v>
          </cell>
          <cell r="C737" t="str">
            <v>NOPALTEPEC</v>
          </cell>
          <cell r="D737" t="str">
            <v>15</v>
          </cell>
          <cell r="E737" t="str">
            <v>Nopaltepec</v>
          </cell>
          <cell r="F737">
            <v>8895</v>
          </cell>
          <cell r="G737">
            <v>9753</v>
          </cell>
        </row>
        <row r="738">
          <cell r="A738" t="str">
            <v>15062</v>
          </cell>
          <cell r="B738" t="str">
            <v>062</v>
          </cell>
          <cell r="C738" t="str">
            <v>OCOYOACAC</v>
          </cell>
          <cell r="D738" t="str">
            <v>15</v>
          </cell>
          <cell r="E738" t="str">
            <v>Ocoyoacac</v>
          </cell>
          <cell r="F738">
            <v>61805</v>
          </cell>
          <cell r="G738">
            <v>71711</v>
          </cell>
        </row>
        <row r="739">
          <cell r="A739" t="str">
            <v>15063</v>
          </cell>
          <cell r="B739" t="str">
            <v>063</v>
          </cell>
          <cell r="C739" t="str">
            <v>OCUILAN</v>
          </cell>
          <cell r="D739" t="str">
            <v>15</v>
          </cell>
          <cell r="E739" t="str">
            <v>Ocuilan</v>
          </cell>
          <cell r="F739">
            <v>31803</v>
          </cell>
          <cell r="G739">
            <v>36629</v>
          </cell>
        </row>
        <row r="740">
          <cell r="A740" t="str">
            <v>15064</v>
          </cell>
          <cell r="B740" t="str">
            <v>064</v>
          </cell>
          <cell r="C740" t="str">
            <v>EL ORO</v>
          </cell>
          <cell r="D740" t="str">
            <v>15</v>
          </cell>
          <cell r="E740" t="str">
            <v>El Oro</v>
          </cell>
          <cell r="F740">
            <v>34446</v>
          </cell>
          <cell r="G740">
            <v>39551</v>
          </cell>
        </row>
        <row r="741">
          <cell r="A741" t="str">
            <v>15065</v>
          </cell>
          <cell r="B741" t="str">
            <v>065</v>
          </cell>
          <cell r="C741" t="str">
            <v>OTUMBA</v>
          </cell>
          <cell r="D741" t="str">
            <v>15</v>
          </cell>
          <cell r="E741" t="str">
            <v>Otumba</v>
          </cell>
          <cell r="F741">
            <v>34232</v>
          </cell>
          <cell r="G741">
            <v>38186</v>
          </cell>
        </row>
        <row r="742">
          <cell r="A742" t="str">
            <v>15066</v>
          </cell>
          <cell r="B742" t="str">
            <v>066</v>
          </cell>
          <cell r="C742" t="str">
            <v>OTZOLOAPAN</v>
          </cell>
          <cell r="D742" t="str">
            <v>15</v>
          </cell>
          <cell r="E742" t="str">
            <v>Otzoloapan</v>
          </cell>
          <cell r="F742">
            <v>4864</v>
          </cell>
          <cell r="G742">
            <v>4236</v>
          </cell>
        </row>
        <row r="743">
          <cell r="A743" t="str">
            <v>15067</v>
          </cell>
          <cell r="B743" t="str">
            <v>067</v>
          </cell>
          <cell r="C743" t="str">
            <v>OTZOLOTEPEC</v>
          </cell>
          <cell r="D743" t="str">
            <v>15</v>
          </cell>
          <cell r="E743" t="str">
            <v>Otzolotepec</v>
          </cell>
          <cell r="F743">
            <v>78146</v>
          </cell>
          <cell r="G743">
            <v>90805</v>
          </cell>
        </row>
        <row r="744">
          <cell r="A744" t="str">
            <v>15068</v>
          </cell>
          <cell r="B744" t="str">
            <v>068</v>
          </cell>
          <cell r="C744" t="str">
            <v>OZUMBA</v>
          </cell>
          <cell r="D744" t="str">
            <v>15</v>
          </cell>
          <cell r="E744" t="str">
            <v>Ozumba</v>
          </cell>
          <cell r="F744">
            <v>27207</v>
          </cell>
          <cell r="G744">
            <v>31154</v>
          </cell>
        </row>
        <row r="745">
          <cell r="A745" t="str">
            <v>15069</v>
          </cell>
          <cell r="B745" t="str">
            <v>069</v>
          </cell>
          <cell r="C745" t="str">
            <v>PAPALOTLA</v>
          </cell>
          <cell r="D745" t="str">
            <v>15</v>
          </cell>
          <cell r="E745" t="str">
            <v>Papalotla</v>
          </cell>
          <cell r="F745">
            <v>4147</v>
          </cell>
          <cell r="G745">
            <v>4367</v>
          </cell>
        </row>
        <row r="746">
          <cell r="A746" t="str">
            <v>15070</v>
          </cell>
          <cell r="B746" t="str">
            <v>070</v>
          </cell>
          <cell r="C746" t="str">
            <v>LA PAZ</v>
          </cell>
          <cell r="D746" t="str">
            <v>15</v>
          </cell>
          <cell r="E746" t="str">
            <v>La Paz</v>
          </cell>
          <cell r="F746">
            <v>253845</v>
          </cell>
          <cell r="G746">
            <v>309596</v>
          </cell>
        </row>
        <row r="747">
          <cell r="A747" t="str">
            <v>15071</v>
          </cell>
          <cell r="B747" t="str">
            <v>071</v>
          </cell>
          <cell r="C747" t="str">
            <v>POLOTITLÁN</v>
          </cell>
          <cell r="D747" t="str">
            <v>15</v>
          </cell>
          <cell r="E747" t="str">
            <v>Polotitlán</v>
          </cell>
          <cell r="F747">
            <v>13002</v>
          </cell>
          <cell r="G747">
            <v>15066</v>
          </cell>
        </row>
        <row r="748">
          <cell r="A748" t="str">
            <v>15072</v>
          </cell>
          <cell r="B748" t="str">
            <v>072</v>
          </cell>
          <cell r="C748" t="str">
            <v>RAYÓN</v>
          </cell>
          <cell r="D748" t="str">
            <v>15</v>
          </cell>
          <cell r="E748" t="str">
            <v>Rayón</v>
          </cell>
          <cell r="F748">
            <v>12748</v>
          </cell>
          <cell r="G748">
            <v>14608</v>
          </cell>
        </row>
        <row r="749">
          <cell r="A749" t="str">
            <v>15073</v>
          </cell>
          <cell r="B749" t="str">
            <v>073</v>
          </cell>
          <cell r="C749" t="str">
            <v>SAN ANTONIO LA ISLA</v>
          </cell>
          <cell r="D749" t="str">
            <v>15</v>
          </cell>
          <cell r="E749" t="str">
            <v>San Antonio la Isla</v>
          </cell>
          <cell r="F749">
            <v>22152</v>
          </cell>
          <cell r="G749">
            <v>31682</v>
          </cell>
        </row>
        <row r="750">
          <cell r="A750" t="str">
            <v>15074</v>
          </cell>
          <cell r="B750" t="str">
            <v>074</v>
          </cell>
          <cell r="C750" t="str">
            <v>SAN FELIPE DEL PROGRESO</v>
          </cell>
          <cell r="D750" t="str">
            <v>15</v>
          </cell>
          <cell r="E750" t="str">
            <v>San Felipe del Progreso</v>
          </cell>
          <cell r="F750">
            <v>121396</v>
          </cell>
          <cell r="G750">
            <v>139213</v>
          </cell>
        </row>
        <row r="751">
          <cell r="A751" t="str">
            <v>15075</v>
          </cell>
          <cell r="B751" t="str">
            <v>075</v>
          </cell>
          <cell r="C751" t="str">
            <v>SAN MARTÍN DE LAS PIRÁMIDES</v>
          </cell>
          <cell r="D751" t="str">
            <v>15</v>
          </cell>
          <cell r="E751" t="str">
            <v>San Martín de las Pirámides</v>
          </cell>
          <cell r="F751">
            <v>24851</v>
          </cell>
          <cell r="G751">
            <v>29145</v>
          </cell>
        </row>
        <row r="752">
          <cell r="A752" t="str">
            <v>15076</v>
          </cell>
          <cell r="B752" t="str">
            <v>076</v>
          </cell>
          <cell r="C752" t="str">
            <v>SAN MATEO ATENCO</v>
          </cell>
          <cell r="D752" t="str">
            <v>15</v>
          </cell>
          <cell r="E752" t="str">
            <v>San Mateo Atenco</v>
          </cell>
          <cell r="F752">
            <v>72579</v>
          </cell>
          <cell r="G752">
            <v>80903</v>
          </cell>
        </row>
        <row r="753">
          <cell r="A753" t="str">
            <v>15077</v>
          </cell>
          <cell r="B753" t="str">
            <v>077</v>
          </cell>
          <cell r="C753" t="str">
            <v>SAN SIMÓN DE GUERRERO</v>
          </cell>
          <cell r="D753" t="str">
            <v>15</v>
          </cell>
          <cell r="E753" t="str">
            <v>San Simón de Guerrero</v>
          </cell>
          <cell r="F753">
            <v>6272</v>
          </cell>
          <cell r="G753">
            <v>6556</v>
          </cell>
        </row>
        <row r="754">
          <cell r="A754" t="str">
            <v>15078</v>
          </cell>
          <cell r="B754" t="str">
            <v>078</v>
          </cell>
          <cell r="C754" t="str">
            <v>SANTO TOMÁS</v>
          </cell>
          <cell r="D754" t="str">
            <v>15</v>
          </cell>
          <cell r="E754" t="str">
            <v>Santo Tomás</v>
          </cell>
          <cell r="F754">
            <v>9111</v>
          </cell>
          <cell r="G754">
            <v>10262</v>
          </cell>
        </row>
        <row r="755">
          <cell r="A755" t="str">
            <v>15079</v>
          </cell>
          <cell r="B755" t="str">
            <v>079</v>
          </cell>
          <cell r="C755" t="str">
            <v>SOYANIQUILPAN DE JUÁREZ</v>
          </cell>
          <cell r="D755" t="str">
            <v>15</v>
          </cell>
          <cell r="E755" t="str">
            <v>Soyaniquilpan de Juárez</v>
          </cell>
          <cell r="F755">
            <v>11798</v>
          </cell>
          <cell r="G755">
            <v>14339</v>
          </cell>
        </row>
        <row r="756">
          <cell r="A756" t="str">
            <v>15080</v>
          </cell>
          <cell r="B756" t="str">
            <v>080</v>
          </cell>
          <cell r="C756" t="str">
            <v>SULTEPEC</v>
          </cell>
          <cell r="D756" t="str">
            <v>15</v>
          </cell>
          <cell r="E756" t="str">
            <v>Sultepec</v>
          </cell>
          <cell r="F756">
            <v>25809</v>
          </cell>
          <cell r="G756">
            <v>28198</v>
          </cell>
        </row>
        <row r="757">
          <cell r="A757" t="str">
            <v>15081</v>
          </cell>
          <cell r="B757" t="str">
            <v>081</v>
          </cell>
          <cell r="C757" t="str">
            <v>TECÁMAC</v>
          </cell>
          <cell r="D757" t="str">
            <v>15</v>
          </cell>
          <cell r="E757" t="str">
            <v>Tecámac</v>
          </cell>
          <cell r="F757">
            <v>364579</v>
          </cell>
          <cell r="G757">
            <v>500585</v>
          </cell>
        </row>
        <row r="758">
          <cell r="A758" t="str">
            <v>15082</v>
          </cell>
          <cell r="B758" t="str">
            <v>082</v>
          </cell>
          <cell r="C758" t="str">
            <v>TEJUPILCO</v>
          </cell>
          <cell r="D758" t="str">
            <v>15</v>
          </cell>
          <cell r="E758" t="str">
            <v>Tejupilco</v>
          </cell>
          <cell r="F758">
            <v>71077</v>
          </cell>
          <cell r="G758">
            <v>79795</v>
          </cell>
        </row>
        <row r="759">
          <cell r="A759" t="str">
            <v>15083</v>
          </cell>
          <cell r="B759" t="str">
            <v>083</v>
          </cell>
          <cell r="C759" t="str">
            <v>TEMAMATLA</v>
          </cell>
          <cell r="D759" t="str">
            <v>15</v>
          </cell>
          <cell r="E759" t="str">
            <v>Temamatla</v>
          </cell>
          <cell r="F759">
            <v>11206</v>
          </cell>
          <cell r="G759">
            <v>13690</v>
          </cell>
        </row>
        <row r="760">
          <cell r="A760" t="str">
            <v>15084</v>
          </cell>
          <cell r="B760" t="str">
            <v>084</v>
          </cell>
          <cell r="C760" t="str">
            <v>TEMASCALAPA</v>
          </cell>
          <cell r="D760" t="str">
            <v>15</v>
          </cell>
          <cell r="E760" t="str">
            <v>Temascalapa</v>
          </cell>
          <cell r="F760">
            <v>35987</v>
          </cell>
          <cell r="G760">
            <v>41685</v>
          </cell>
        </row>
        <row r="761">
          <cell r="A761" t="str">
            <v>15085</v>
          </cell>
          <cell r="B761" t="str">
            <v>085</v>
          </cell>
          <cell r="C761" t="str">
            <v>TEMASCALCINGO</v>
          </cell>
          <cell r="D761" t="str">
            <v>15</v>
          </cell>
          <cell r="E761" t="str">
            <v>Temascalcingo</v>
          </cell>
          <cell r="F761">
            <v>62695</v>
          </cell>
          <cell r="G761">
            <v>67308</v>
          </cell>
        </row>
        <row r="762">
          <cell r="A762" t="str">
            <v>15086</v>
          </cell>
          <cell r="B762" t="str">
            <v>086</v>
          </cell>
          <cell r="C762" t="str">
            <v>TEMASCALTEPEC</v>
          </cell>
          <cell r="D762" t="str">
            <v>15</v>
          </cell>
          <cell r="E762" t="str">
            <v>Temascaltepec</v>
          </cell>
          <cell r="F762">
            <v>32870</v>
          </cell>
          <cell r="G762">
            <v>34348</v>
          </cell>
        </row>
        <row r="763">
          <cell r="A763" t="str">
            <v>15087</v>
          </cell>
          <cell r="B763" t="str">
            <v>087</v>
          </cell>
          <cell r="C763" t="str">
            <v>TEMOAYA</v>
          </cell>
          <cell r="D763" t="str">
            <v>15</v>
          </cell>
          <cell r="E763" t="str">
            <v>Temoaya</v>
          </cell>
          <cell r="F763">
            <v>90010</v>
          </cell>
          <cell r="G763">
            <v>109436</v>
          </cell>
        </row>
        <row r="764">
          <cell r="A764" t="str">
            <v>15088</v>
          </cell>
          <cell r="B764" t="str">
            <v>088</v>
          </cell>
          <cell r="C764" t="str">
            <v>TENANCINGO</v>
          </cell>
          <cell r="D764" t="str">
            <v>15</v>
          </cell>
          <cell r="E764" t="str">
            <v>Tenancingo</v>
          </cell>
          <cell r="F764">
            <v>90946</v>
          </cell>
          <cell r="G764">
            <v>105306</v>
          </cell>
        </row>
        <row r="765">
          <cell r="A765" t="str">
            <v>15089</v>
          </cell>
          <cell r="B765" t="str">
            <v>089</v>
          </cell>
          <cell r="C765" t="str">
            <v>TENANGO DEL AIRE</v>
          </cell>
          <cell r="D765" t="str">
            <v>15</v>
          </cell>
          <cell r="E765" t="str">
            <v>Tenango del Aire</v>
          </cell>
          <cell r="F765">
            <v>10578</v>
          </cell>
          <cell r="G765">
            <v>13344</v>
          </cell>
        </row>
        <row r="766">
          <cell r="A766" t="str">
            <v>15090</v>
          </cell>
          <cell r="B766" t="str">
            <v>090</v>
          </cell>
          <cell r="C766" t="str">
            <v>TENANGO DEL VALLE</v>
          </cell>
          <cell r="D766" t="str">
            <v>15</v>
          </cell>
          <cell r="E766" t="str">
            <v>Tenango del Valle</v>
          </cell>
          <cell r="F766">
            <v>77965</v>
          </cell>
          <cell r="G766">
            <v>92048</v>
          </cell>
        </row>
        <row r="767">
          <cell r="A767" t="str">
            <v>15091</v>
          </cell>
          <cell r="B767" t="str">
            <v>091</v>
          </cell>
          <cell r="C767" t="str">
            <v>TEOLOYUCAN</v>
          </cell>
          <cell r="D767" t="str">
            <v>15</v>
          </cell>
          <cell r="E767" t="str">
            <v>Teoloyucan</v>
          </cell>
          <cell r="F767">
            <v>63115</v>
          </cell>
          <cell r="G767">
            <v>69466</v>
          </cell>
        </row>
        <row r="768">
          <cell r="A768" t="str">
            <v>15092</v>
          </cell>
          <cell r="B768" t="str">
            <v>092</v>
          </cell>
          <cell r="C768" t="str">
            <v>TEOTIHUACÁN</v>
          </cell>
          <cell r="D768" t="str">
            <v>15</v>
          </cell>
          <cell r="E768" t="str">
            <v>Teotihuacán</v>
          </cell>
          <cell r="F768">
            <v>53010</v>
          </cell>
          <cell r="G768">
            <v>60992</v>
          </cell>
        </row>
        <row r="769">
          <cell r="A769" t="str">
            <v>15093</v>
          </cell>
          <cell r="B769" t="str">
            <v>093</v>
          </cell>
          <cell r="C769" t="str">
            <v>TEPETLAOXTOC</v>
          </cell>
          <cell r="D769" t="str">
            <v>15</v>
          </cell>
          <cell r="E769" t="str">
            <v>Tepetlaoxtoc</v>
          </cell>
          <cell r="F769">
            <v>27944</v>
          </cell>
          <cell r="G769">
            <v>33108</v>
          </cell>
        </row>
        <row r="770">
          <cell r="A770" t="str">
            <v>15094</v>
          </cell>
          <cell r="B770" t="str">
            <v>094</v>
          </cell>
          <cell r="C770" t="str">
            <v>TEPETLIXPA</v>
          </cell>
          <cell r="D770" t="str">
            <v>15</v>
          </cell>
          <cell r="E770" t="str">
            <v>Tepetlixpa</v>
          </cell>
          <cell r="F770">
            <v>18327</v>
          </cell>
          <cell r="G770">
            <v>21137</v>
          </cell>
        </row>
        <row r="771">
          <cell r="A771" t="str">
            <v>15095</v>
          </cell>
          <cell r="B771" t="str">
            <v>095</v>
          </cell>
          <cell r="C771" t="str">
            <v>TEPOTZOTLÁN</v>
          </cell>
          <cell r="D771" t="str">
            <v>15</v>
          </cell>
          <cell r="E771" t="str">
            <v>Tepotzotlán</v>
          </cell>
          <cell r="F771">
            <v>88559</v>
          </cell>
          <cell r="G771">
            <v>104335</v>
          </cell>
        </row>
        <row r="772">
          <cell r="A772" t="str">
            <v>15096</v>
          </cell>
          <cell r="B772" t="str">
            <v>096</v>
          </cell>
          <cell r="C772" t="str">
            <v>TEQUIXQUIAC</v>
          </cell>
          <cell r="D772" t="str">
            <v>15</v>
          </cell>
          <cell r="E772" t="str">
            <v>Tequixquiac</v>
          </cell>
          <cell r="F772">
            <v>33907</v>
          </cell>
          <cell r="G772">
            <v>39658</v>
          </cell>
        </row>
        <row r="773">
          <cell r="A773" t="str">
            <v>15097</v>
          </cell>
          <cell r="B773" t="str">
            <v>097</v>
          </cell>
          <cell r="C773" t="str">
            <v>TEXCALTITLÁN</v>
          </cell>
          <cell r="D773" t="str">
            <v>15</v>
          </cell>
          <cell r="E773" t="str">
            <v>Texcaltitlán</v>
          </cell>
          <cell r="F773">
            <v>17390</v>
          </cell>
          <cell r="G773">
            <v>20149</v>
          </cell>
        </row>
        <row r="774">
          <cell r="A774" t="str">
            <v>15098</v>
          </cell>
          <cell r="B774" t="str">
            <v>098</v>
          </cell>
          <cell r="C774" t="str">
            <v>TEXCALYACAC</v>
          </cell>
          <cell r="D774" t="str">
            <v>15</v>
          </cell>
          <cell r="E774" t="str">
            <v>Texcalyacac</v>
          </cell>
          <cell r="F774">
            <v>5111</v>
          </cell>
          <cell r="G774">
            <v>5711</v>
          </cell>
        </row>
        <row r="775">
          <cell r="A775" t="str">
            <v>15099</v>
          </cell>
          <cell r="B775" t="str">
            <v>099</v>
          </cell>
          <cell r="C775" t="str">
            <v>TEXCOCO</v>
          </cell>
          <cell r="D775" t="str">
            <v>15</v>
          </cell>
          <cell r="E775" t="str">
            <v>Texcoco</v>
          </cell>
          <cell r="F775">
            <v>235151</v>
          </cell>
          <cell r="G775">
            <v>262015</v>
          </cell>
        </row>
        <row r="776">
          <cell r="A776" t="str">
            <v>15100</v>
          </cell>
          <cell r="B776" t="str">
            <v>100</v>
          </cell>
          <cell r="C776" t="str">
            <v>TEZOYUCA</v>
          </cell>
          <cell r="D776" t="str">
            <v>15</v>
          </cell>
          <cell r="E776" t="str">
            <v>Tezoyuca</v>
          </cell>
          <cell r="F776">
            <v>35199</v>
          </cell>
          <cell r="G776">
            <v>46527</v>
          </cell>
        </row>
        <row r="777">
          <cell r="A777" t="str">
            <v>15101</v>
          </cell>
          <cell r="B777" t="str">
            <v>101</v>
          </cell>
          <cell r="C777" t="str">
            <v>TIANGUISTENCO</v>
          </cell>
          <cell r="D777" t="str">
            <v>15</v>
          </cell>
          <cell r="E777" t="str">
            <v>Tianguistenco</v>
          </cell>
          <cell r="F777">
            <v>70682</v>
          </cell>
          <cell r="G777">
            <v>82457</v>
          </cell>
        </row>
        <row r="778">
          <cell r="A778" t="str">
            <v>15102</v>
          </cell>
          <cell r="B778" t="str">
            <v>102</v>
          </cell>
          <cell r="C778" t="str">
            <v>TIMILPAN</v>
          </cell>
          <cell r="D778" t="str">
            <v>15</v>
          </cell>
          <cell r="E778" t="str">
            <v>Timilpan</v>
          </cell>
          <cell r="F778">
            <v>15391</v>
          </cell>
          <cell r="G778">
            <v>16819</v>
          </cell>
        </row>
        <row r="779">
          <cell r="A779" t="str">
            <v>15103</v>
          </cell>
          <cell r="B779" t="str">
            <v>103</v>
          </cell>
          <cell r="C779" t="str">
            <v>TLALMANALCO</v>
          </cell>
          <cell r="D779" t="str">
            <v>15</v>
          </cell>
          <cell r="E779" t="str">
            <v>Tlalmanalco</v>
          </cell>
          <cell r="F779">
            <v>46130</v>
          </cell>
          <cell r="G779">
            <v>51370</v>
          </cell>
        </row>
        <row r="780">
          <cell r="A780" t="str">
            <v>15104</v>
          </cell>
          <cell r="B780" t="str">
            <v>104</v>
          </cell>
          <cell r="C780" t="str">
            <v>TLALNEPANTLA DE BAZ</v>
          </cell>
          <cell r="D780" t="str">
            <v>15</v>
          </cell>
          <cell r="E780" t="str">
            <v>Tlalnepantla de Baz</v>
          </cell>
          <cell r="F780">
            <v>664225</v>
          </cell>
          <cell r="G780">
            <v>756537</v>
          </cell>
        </row>
        <row r="781">
          <cell r="A781" t="str">
            <v>15105</v>
          </cell>
          <cell r="B781" t="str">
            <v>105</v>
          </cell>
          <cell r="C781" t="str">
            <v>TLATLAYA</v>
          </cell>
          <cell r="D781" t="str">
            <v>15</v>
          </cell>
          <cell r="E781" t="str">
            <v>Tlatlaya</v>
          </cell>
          <cell r="F781">
            <v>32997</v>
          </cell>
          <cell r="G781">
            <v>37531</v>
          </cell>
        </row>
        <row r="782">
          <cell r="A782" t="str">
            <v>15106</v>
          </cell>
          <cell r="B782" t="str">
            <v>106</v>
          </cell>
          <cell r="C782" t="str">
            <v>TOLUCA</v>
          </cell>
          <cell r="D782" t="str">
            <v>15</v>
          </cell>
          <cell r="E782" t="str">
            <v>Toluca</v>
          </cell>
          <cell r="F782">
            <v>819561</v>
          </cell>
          <cell r="G782">
            <v>948950</v>
          </cell>
        </row>
        <row r="783">
          <cell r="A783" t="str">
            <v>15107</v>
          </cell>
          <cell r="B783" t="str">
            <v>107</v>
          </cell>
          <cell r="C783" t="str">
            <v>TONATICO</v>
          </cell>
          <cell r="D783" t="str">
            <v>15</v>
          </cell>
          <cell r="E783" t="str">
            <v>Tonatico</v>
          </cell>
          <cell r="F783">
            <v>12099</v>
          </cell>
          <cell r="G783">
            <v>13559</v>
          </cell>
        </row>
        <row r="784">
          <cell r="A784" t="str">
            <v>15108</v>
          </cell>
          <cell r="B784" t="str">
            <v>108</v>
          </cell>
          <cell r="C784" t="str">
            <v>TULTEPEC</v>
          </cell>
          <cell r="D784" t="str">
            <v>15</v>
          </cell>
          <cell r="E784" t="str">
            <v>Tultepec</v>
          </cell>
          <cell r="F784">
            <v>131567</v>
          </cell>
          <cell r="G784">
            <v>160943</v>
          </cell>
        </row>
        <row r="785">
          <cell r="A785" t="str">
            <v>15109</v>
          </cell>
          <cell r="B785" t="str">
            <v>109</v>
          </cell>
          <cell r="C785" t="str">
            <v>TULTITLÁN</v>
          </cell>
          <cell r="D785" t="str">
            <v>15</v>
          </cell>
          <cell r="E785" t="str">
            <v>Tultitlán</v>
          </cell>
          <cell r="F785">
            <v>486998</v>
          </cell>
          <cell r="G785">
            <v>556493</v>
          </cell>
        </row>
        <row r="786">
          <cell r="A786" t="str">
            <v>15110</v>
          </cell>
          <cell r="B786" t="str">
            <v>110</v>
          </cell>
          <cell r="C786" t="str">
            <v>VALLE DE BRAVO</v>
          </cell>
          <cell r="D786" t="str">
            <v>15</v>
          </cell>
          <cell r="E786" t="str">
            <v>Valle de Bravo</v>
          </cell>
          <cell r="F786">
            <v>61599</v>
          </cell>
          <cell r="G786">
            <v>70192</v>
          </cell>
        </row>
        <row r="787">
          <cell r="A787" t="str">
            <v>15111</v>
          </cell>
          <cell r="B787" t="str">
            <v>111</v>
          </cell>
          <cell r="C787" t="str">
            <v>VILLA DE ALLENDE</v>
          </cell>
          <cell r="D787" t="str">
            <v>15</v>
          </cell>
          <cell r="E787" t="str">
            <v>Villa de Allende</v>
          </cell>
          <cell r="F787">
            <v>47709</v>
          </cell>
          <cell r="G787">
            <v>54849</v>
          </cell>
        </row>
        <row r="788">
          <cell r="A788" t="str">
            <v>15112</v>
          </cell>
          <cell r="B788" t="str">
            <v>112</v>
          </cell>
          <cell r="C788" t="str">
            <v>VILLA DEL CARBÓN</v>
          </cell>
          <cell r="D788" t="str">
            <v>15</v>
          </cell>
          <cell r="E788" t="str">
            <v>Villa del Carbón</v>
          </cell>
          <cell r="F788">
            <v>44881</v>
          </cell>
          <cell r="G788">
            <v>50614</v>
          </cell>
        </row>
        <row r="789">
          <cell r="A789" t="str">
            <v>15113</v>
          </cell>
          <cell r="B789" t="str">
            <v>113</v>
          </cell>
          <cell r="C789" t="str">
            <v>VILLA GUERRERO</v>
          </cell>
          <cell r="D789" t="str">
            <v>15</v>
          </cell>
          <cell r="E789" t="str">
            <v>Villa Guerrero</v>
          </cell>
          <cell r="F789">
            <v>59991</v>
          </cell>
          <cell r="G789">
            <v>71710</v>
          </cell>
        </row>
        <row r="790">
          <cell r="A790" t="str">
            <v>15114</v>
          </cell>
          <cell r="B790" t="str">
            <v>114</v>
          </cell>
          <cell r="C790" t="str">
            <v>VILLA VICTORIA</v>
          </cell>
          <cell r="D790" t="str">
            <v>15</v>
          </cell>
          <cell r="E790" t="str">
            <v>Villa Victoria</v>
          </cell>
          <cell r="F790">
            <v>94369</v>
          </cell>
          <cell r="G790">
            <v>110462</v>
          </cell>
        </row>
        <row r="791">
          <cell r="A791" t="str">
            <v>15115</v>
          </cell>
          <cell r="B791" t="str">
            <v>115</v>
          </cell>
          <cell r="C791" t="str">
            <v>XONACATLÁN</v>
          </cell>
          <cell r="D791" t="str">
            <v>15</v>
          </cell>
          <cell r="E791" t="str">
            <v>Xonacatlán</v>
          </cell>
          <cell r="F791">
            <v>46331</v>
          </cell>
          <cell r="G791">
            <v>54531</v>
          </cell>
        </row>
        <row r="792">
          <cell r="A792" t="str">
            <v>15116</v>
          </cell>
          <cell r="B792" t="str">
            <v>116</v>
          </cell>
          <cell r="C792" t="str">
            <v>ZACAZONAPAN</v>
          </cell>
          <cell r="D792" t="str">
            <v>15</v>
          </cell>
          <cell r="E792" t="str">
            <v>Zacazonapan</v>
          </cell>
          <cell r="F792">
            <v>4051</v>
          </cell>
          <cell r="G792">
            <v>4358</v>
          </cell>
        </row>
        <row r="793">
          <cell r="A793" t="str">
            <v>15117</v>
          </cell>
          <cell r="B793" t="str">
            <v>117</v>
          </cell>
          <cell r="C793" t="str">
            <v>ZACUALPAN</v>
          </cell>
          <cell r="D793" t="str">
            <v>15</v>
          </cell>
          <cell r="E793" t="str">
            <v>Zacualpan</v>
          </cell>
          <cell r="F793">
            <v>15121</v>
          </cell>
          <cell r="G793">
            <v>16080</v>
          </cell>
        </row>
        <row r="794">
          <cell r="A794" t="str">
            <v>15118</v>
          </cell>
          <cell r="B794" t="str">
            <v>118</v>
          </cell>
          <cell r="C794" t="str">
            <v>ZINACANTEPEC</v>
          </cell>
          <cell r="D794" t="str">
            <v>15</v>
          </cell>
          <cell r="E794" t="str">
            <v>Zinacantepec</v>
          </cell>
          <cell r="F794">
            <v>167759</v>
          </cell>
          <cell r="G794">
            <v>201988</v>
          </cell>
        </row>
        <row r="795">
          <cell r="A795" t="str">
            <v>15119</v>
          </cell>
          <cell r="B795" t="str">
            <v>119</v>
          </cell>
          <cell r="C795" t="str">
            <v>ZUMPAHUACÁN</v>
          </cell>
          <cell r="D795" t="str">
            <v>15</v>
          </cell>
          <cell r="E795" t="str">
            <v>Zumpahuacán</v>
          </cell>
          <cell r="F795">
            <v>16365</v>
          </cell>
          <cell r="G795">
            <v>17962</v>
          </cell>
        </row>
        <row r="796">
          <cell r="A796" t="str">
            <v>15120</v>
          </cell>
          <cell r="B796" t="str">
            <v>120</v>
          </cell>
          <cell r="C796" t="str">
            <v>ZUMPANGO</v>
          </cell>
          <cell r="D796" t="str">
            <v>15</v>
          </cell>
          <cell r="E796" t="str">
            <v>Zumpango</v>
          </cell>
          <cell r="F796">
            <v>159647</v>
          </cell>
          <cell r="G796">
            <v>217166</v>
          </cell>
        </row>
        <row r="797">
          <cell r="A797" t="str">
            <v>15121</v>
          </cell>
          <cell r="B797" t="str">
            <v>121</v>
          </cell>
          <cell r="C797" t="str">
            <v>CUAUTITLÁN IZCALLI</v>
          </cell>
          <cell r="D797" t="str">
            <v>15</v>
          </cell>
          <cell r="E797" t="str">
            <v>Cuautitlán Izcalli</v>
          </cell>
          <cell r="F797">
            <v>511675</v>
          </cell>
          <cell r="G797">
            <v>577190</v>
          </cell>
        </row>
        <row r="798">
          <cell r="A798" t="str">
            <v>15122</v>
          </cell>
          <cell r="B798" t="str">
            <v>122</v>
          </cell>
          <cell r="C798" t="str">
            <v>VALLE DE CHALCO SOLIDARIDAD</v>
          </cell>
          <cell r="D798" t="str">
            <v>15</v>
          </cell>
          <cell r="E798" t="str">
            <v>Valle de Chalco Solidaridad</v>
          </cell>
          <cell r="F798">
            <v>357645</v>
          </cell>
          <cell r="G798">
            <v>419700</v>
          </cell>
        </row>
        <row r="799">
          <cell r="A799" t="str">
            <v>15123</v>
          </cell>
          <cell r="B799" t="str">
            <v>123</v>
          </cell>
          <cell r="C799" t="str">
            <v>LUVIANOS</v>
          </cell>
          <cell r="D799" t="str">
            <v>15</v>
          </cell>
          <cell r="E799" t="str">
            <v>Luvianos</v>
          </cell>
          <cell r="F799">
            <v>27781</v>
          </cell>
          <cell r="G799">
            <v>29784</v>
          </cell>
        </row>
        <row r="800">
          <cell r="A800" t="str">
            <v>15124</v>
          </cell>
          <cell r="B800" t="str">
            <v>124</v>
          </cell>
          <cell r="C800" t="str">
            <v>SAN JOSÉ DEL RINCÓN</v>
          </cell>
          <cell r="D800" t="str">
            <v>15</v>
          </cell>
          <cell r="E800" t="str">
            <v>San José del Rincón</v>
          </cell>
          <cell r="F800">
            <v>91345</v>
          </cell>
          <cell r="G800">
            <v>98957</v>
          </cell>
        </row>
        <row r="801">
          <cell r="A801" t="str">
            <v>15125</v>
          </cell>
          <cell r="B801" t="str">
            <v>125</v>
          </cell>
          <cell r="C801" t="str">
            <v>TONANITLA</v>
          </cell>
          <cell r="D801" t="str">
            <v>15</v>
          </cell>
          <cell r="E801" t="str">
            <v>Tonanitla</v>
          </cell>
          <cell r="F801">
            <v>10216</v>
          </cell>
          <cell r="G801">
            <v>10960</v>
          </cell>
        </row>
        <row r="802">
          <cell r="A802" t="str">
            <v>15999</v>
          </cell>
          <cell r="B802" t="str">
            <v>999</v>
          </cell>
          <cell r="C802" t="str">
            <v>NO ESPECIFICADO</v>
          </cell>
          <cell r="D802" t="str">
            <v>15</v>
          </cell>
        </row>
        <row r="803">
          <cell r="A803" t="str">
            <v>16001</v>
          </cell>
          <cell r="B803" t="str">
            <v>001</v>
          </cell>
          <cell r="C803" t="str">
            <v>ACUITZIO</v>
          </cell>
          <cell r="D803" t="str">
            <v>16</v>
          </cell>
          <cell r="E803" t="str">
            <v>Acuitzio</v>
          </cell>
          <cell r="F803">
            <v>10987</v>
          </cell>
          <cell r="G803">
            <v>12019</v>
          </cell>
        </row>
        <row r="804">
          <cell r="A804" t="str">
            <v>16002</v>
          </cell>
          <cell r="B804" t="str">
            <v>002</v>
          </cell>
          <cell r="C804" t="str">
            <v>AGUILILLA</v>
          </cell>
          <cell r="D804" t="str">
            <v>16</v>
          </cell>
          <cell r="E804" t="str">
            <v>Aguililla</v>
          </cell>
          <cell r="F804">
            <v>16214</v>
          </cell>
          <cell r="G804">
            <v>15307</v>
          </cell>
        </row>
        <row r="805">
          <cell r="A805" t="str">
            <v>16003</v>
          </cell>
          <cell r="B805" t="str">
            <v>003</v>
          </cell>
          <cell r="C805" t="str">
            <v>ÁLVARO OBREGÓN</v>
          </cell>
          <cell r="D805" t="str">
            <v>16</v>
          </cell>
          <cell r="E805" t="str">
            <v>Álvaro Obregón</v>
          </cell>
          <cell r="F805">
            <v>20913</v>
          </cell>
          <cell r="G805">
            <v>22905</v>
          </cell>
        </row>
        <row r="806">
          <cell r="A806" t="str">
            <v>16004</v>
          </cell>
          <cell r="B806" t="str">
            <v>004</v>
          </cell>
          <cell r="C806" t="str">
            <v>ANGAMACUTIRO</v>
          </cell>
          <cell r="D806" t="str">
            <v>16</v>
          </cell>
          <cell r="E806" t="str">
            <v>Angamacutiro</v>
          </cell>
          <cell r="F806">
            <v>14684</v>
          </cell>
          <cell r="G806">
            <v>15851</v>
          </cell>
        </row>
        <row r="807">
          <cell r="A807" t="str">
            <v>16005</v>
          </cell>
          <cell r="B807" t="str">
            <v>005</v>
          </cell>
          <cell r="C807" t="str">
            <v>ANGANGUEO</v>
          </cell>
          <cell r="D807" t="str">
            <v>16</v>
          </cell>
          <cell r="E807" t="str">
            <v>Angangueo</v>
          </cell>
          <cell r="F807">
            <v>10768</v>
          </cell>
          <cell r="G807">
            <v>11768</v>
          </cell>
        </row>
        <row r="808">
          <cell r="A808" t="str">
            <v>16006</v>
          </cell>
          <cell r="B808" t="str">
            <v>006</v>
          </cell>
          <cell r="C808" t="str">
            <v>APATZINGÁN</v>
          </cell>
          <cell r="D808" t="str">
            <v>16</v>
          </cell>
          <cell r="E808" t="str">
            <v>Apatzingán</v>
          </cell>
          <cell r="F808">
            <v>123649</v>
          </cell>
          <cell r="G808">
            <v>133955</v>
          </cell>
        </row>
        <row r="809">
          <cell r="A809" t="str">
            <v>16007</v>
          </cell>
          <cell r="B809" t="str">
            <v>007</v>
          </cell>
          <cell r="C809" t="str">
            <v>APORO</v>
          </cell>
          <cell r="D809" t="str">
            <v>16</v>
          </cell>
          <cell r="E809" t="str">
            <v>Aporo</v>
          </cell>
          <cell r="F809">
            <v>3218</v>
          </cell>
          <cell r="G809">
            <v>3432</v>
          </cell>
        </row>
        <row r="810">
          <cell r="A810" t="str">
            <v>16008</v>
          </cell>
          <cell r="B810" t="str">
            <v>008</v>
          </cell>
          <cell r="C810" t="str">
            <v>AQUILA</v>
          </cell>
          <cell r="D810" t="str">
            <v>16</v>
          </cell>
          <cell r="E810" t="str">
            <v>Aquila</v>
          </cell>
          <cell r="F810">
            <v>23536</v>
          </cell>
          <cell r="G810">
            <v>26147</v>
          </cell>
        </row>
        <row r="811">
          <cell r="A811" t="str">
            <v>16009</v>
          </cell>
          <cell r="B811" t="str">
            <v>009</v>
          </cell>
          <cell r="C811" t="str">
            <v>ARIO</v>
          </cell>
          <cell r="D811" t="str">
            <v>16</v>
          </cell>
          <cell r="E811" t="str">
            <v>Ario</v>
          </cell>
          <cell r="F811">
            <v>34848</v>
          </cell>
          <cell r="G811">
            <v>38656</v>
          </cell>
        </row>
        <row r="812">
          <cell r="A812" t="str">
            <v>16010</v>
          </cell>
          <cell r="B812" t="str">
            <v>010</v>
          </cell>
          <cell r="C812" t="str">
            <v>ARTEAGA</v>
          </cell>
          <cell r="D812" t="str">
            <v>16</v>
          </cell>
          <cell r="E812" t="str">
            <v>Arteaga</v>
          </cell>
          <cell r="F812">
            <v>21790</v>
          </cell>
          <cell r="G812">
            <v>22819</v>
          </cell>
        </row>
        <row r="813">
          <cell r="A813" t="str">
            <v>16011</v>
          </cell>
          <cell r="B813" t="str">
            <v>011</v>
          </cell>
          <cell r="C813" t="str">
            <v>BRISEÑAS</v>
          </cell>
          <cell r="D813" t="str">
            <v>16</v>
          </cell>
          <cell r="E813" t="str">
            <v>Briseñas</v>
          </cell>
          <cell r="F813">
            <v>10653</v>
          </cell>
          <cell r="G813">
            <v>11960</v>
          </cell>
        </row>
        <row r="814">
          <cell r="A814" t="str">
            <v>16012</v>
          </cell>
          <cell r="B814" t="str">
            <v>012</v>
          </cell>
          <cell r="C814" t="str">
            <v>BUENAVISTA</v>
          </cell>
          <cell r="D814" t="str">
            <v>16</v>
          </cell>
          <cell r="E814" t="str">
            <v>Buenavista</v>
          </cell>
          <cell r="F814">
            <v>42234</v>
          </cell>
          <cell r="G814">
            <v>49450</v>
          </cell>
        </row>
        <row r="815">
          <cell r="A815" t="str">
            <v>16013</v>
          </cell>
          <cell r="B815" t="str">
            <v>013</v>
          </cell>
          <cell r="C815" t="str">
            <v>CARÁCUARO</v>
          </cell>
          <cell r="D815" t="str">
            <v>16</v>
          </cell>
          <cell r="E815" t="str">
            <v>Carácuaro</v>
          </cell>
          <cell r="F815">
            <v>9212</v>
          </cell>
          <cell r="G815">
            <v>9652</v>
          </cell>
        </row>
        <row r="816">
          <cell r="A816" t="str">
            <v>16014</v>
          </cell>
          <cell r="B816" t="str">
            <v>014</v>
          </cell>
          <cell r="C816" t="str">
            <v>COAHUAYANA</v>
          </cell>
          <cell r="D816" t="str">
            <v>16</v>
          </cell>
          <cell r="E816" t="str">
            <v>Coahuayana</v>
          </cell>
          <cell r="F816">
            <v>14136</v>
          </cell>
          <cell r="G816">
            <v>15155</v>
          </cell>
        </row>
        <row r="817">
          <cell r="A817" t="str">
            <v>16015</v>
          </cell>
          <cell r="B817" t="str">
            <v>015</v>
          </cell>
          <cell r="C817" t="str">
            <v>COALCOMÁN DE VÁZQUEZ PALLARES</v>
          </cell>
          <cell r="D817" t="str">
            <v>16</v>
          </cell>
          <cell r="E817" t="str">
            <v>Coalcomán de Vázquez Pallares</v>
          </cell>
          <cell r="F817">
            <v>17615</v>
          </cell>
          <cell r="G817">
            <v>18450</v>
          </cell>
        </row>
        <row r="818">
          <cell r="A818" t="str">
            <v>16016</v>
          </cell>
          <cell r="B818" t="str">
            <v>016</v>
          </cell>
          <cell r="C818" t="str">
            <v>COENEO</v>
          </cell>
          <cell r="D818" t="str">
            <v>16</v>
          </cell>
          <cell r="E818" t="str">
            <v>Coeneo</v>
          </cell>
          <cell r="F818">
            <v>20492</v>
          </cell>
          <cell r="G818">
            <v>21736</v>
          </cell>
        </row>
        <row r="819">
          <cell r="A819" t="str">
            <v>16017</v>
          </cell>
          <cell r="B819" t="str">
            <v>017</v>
          </cell>
          <cell r="C819" t="str">
            <v>CONTEPEC</v>
          </cell>
          <cell r="D819" t="str">
            <v>16</v>
          </cell>
          <cell r="E819" t="str">
            <v>Contepec</v>
          </cell>
          <cell r="F819">
            <v>32954</v>
          </cell>
          <cell r="G819">
            <v>35877</v>
          </cell>
        </row>
        <row r="820">
          <cell r="A820" t="str">
            <v>16018</v>
          </cell>
          <cell r="B820" t="str">
            <v>018</v>
          </cell>
          <cell r="C820" t="str">
            <v>COPÁNDARO</v>
          </cell>
          <cell r="D820" t="str">
            <v>16</v>
          </cell>
          <cell r="E820" t="str">
            <v>Copándaro</v>
          </cell>
          <cell r="F820">
            <v>8952</v>
          </cell>
          <cell r="G820">
            <v>9487</v>
          </cell>
        </row>
        <row r="821">
          <cell r="A821" t="str">
            <v>16019</v>
          </cell>
          <cell r="B821" t="str">
            <v>019</v>
          </cell>
          <cell r="C821" t="str">
            <v>COTIJA</v>
          </cell>
          <cell r="D821" t="str">
            <v>16</v>
          </cell>
          <cell r="E821" t="str">
            <v>Cotija</v>
          </cell>
          <cell r="F821">
            <v>19644</v>
          </cell>
          <cell r="G821">
            <v>19674</v>
          </cell>
        </row>
        <row r="822">
          <cell r="A822" t="str">
            <v>16020</v>
          </cell>
          <cell r="B822" t="str">
            <v>020</v>
          </cell>
          <cell r="C822" t="str">
            <v>CUITZEO</v>
          </cell>
          <cell r="D822" t="str">
            <v>16</v>
          </cell>
          <cell r="E822" t="str">
            <v>Cuitzeo</v>
          </cell>
          <cell r="F822">
            <v>28227</v>
          </cell>
          <cell r="G822">
            <v>31334</v>
          </cell>
        </row>
        <row r="823">
          <cell r="A823" t="str">
            <v>16021</v>
          </cell>
          <cell r="B823" t="str">
            <v>021</v>
          </cell>
          <cell r="C823" t="str">
            <v>CHARAPAN</v>
          </cell>
          <cell r="D823" t="str">
            <v>16</v>
          </cell>
          <cell r="E823" t="str">
            <v>Charapan</v>
          </cell>
          <cell r="F823">
            <v>12163</v>
          </cell>
          <cell r="G823">
            <v>13006</v>
          </cell>
        </row>
        <row r="824">
          <cell r="A824" t="str">
            <v>16022</v>
          </cell>
          <cell r="B824" t="str">
            <v>022</v>
          </cell>
          <cell r="C824" t="str">
            <v>CHARO</v>
          </cell>
          <cell r="D824" t="str">
            <v>16</v>
          </cell>
          <cell r="E824" t="str">
            <v>Charo</v>
          </cell>
          <cell r="F824">
            <v>21723</v>
          </cell>
          <cell r="G824">
            <v>23273</v>
          </cell>
        </row>
        <row r="825">
          <cell r="A825" t="str">
            <v>16023</v>
          </cell>
          <cell r="B825" t="str">
            <v>023</v>
          </cell>
          <cell r="C825" t="str">
            <v>CHAVINDA</v>
          </cell>
          <cell r="D825" t="str">
            <v>16</v>
          </cell>
          <cell r="E825" t="str">
            <v>Chavinda</v>
          </cell>
          <cell r="F825">
            <v>9975</v>
          </cell>
          <cell r="G825">
            <v>10785</v>
          </cell>
        </row>
        <row r="826">
          <cell r="A826" t="str">
            <v>16024</v>
          </cell>
          <cell r="B826" t="str">
            <v>024</v>
          </cell>
          <cell r="C826" t="str">
            <v>CHERÁN</v>
          </cell>
          <cell r="D826" t="str">
            <v>16</v>
          </cell>
          <cell r="E826" t="str">
            <v>Cherán</v>
          </cell>
          <cell r="F826">
            <v>18141</v>
          </cell>
          <cell r="G826">
            <v>20016</v>
          </cell>
        </row>
        <row r="827">
          <cell r="A827" t="str">
            <v>16025</v>
          </cell>
          <cell r="B827" t="str">
            <v>025</v>
          </cell>
          <cell r="C827" t="str">
            <v>CHILCHOTA</v>
          </cell>
          <cell r="D827" t="str">
            <v>16</v>
          </cell>
          <cell r="E827" t="str">
            <v>Chilchota</v>
          </cell>
          <cell r="F827">
            <v>36293</v>
          </cell>
          <cell r="G827">
            <v>41138</v>
          </cell>
        </row>
        <row r="828">
          <cell r="A828" t="str">
            <v>16026</v>
          </cell>
          <cell r="B828" t="str">
            <v>026</v>
          </cell>
          <cell r="C828" t="str">
            <v>CHINICUILA</v>
          </cell>
          <cell r="D828" t="str">
            <v>16</v>
          </cell>
          <cell r="E828" t="str">
            <v>Chinicuila</v>
          </cell>
          <cell r="F828">
            <v>5271</v>
          </cell>
          <cell r="G828">
            <v>5016</v>
          </cell>
        </row>
        <row r="829">
          <cell r="A829" t="str">
            <v>16027</v>
          </cell>
          <cell r="B829" t="str">
            <v>027</v>
          </cell>
          <cell r="C829" t="str">
            <v>CHUCÁNDIRO</v>
          </cell>
          <cell r="D829" t="str">
            <v>16</v>
          </cell>
          <cell r="E829" t="str">
            <v>Chucándiro</v>
          </cell>
          <cell r="F829">
            <v>5166</v>
          </cell>
          <cell r="G829">
            <v>4567</v>
          </cell>
        </row>
        <row r="830">
          <cell r="A830" t="str">
            <v>16028</v>
          </cell>
          <cell r="B830" t="str">
            <v>028</v>
          </cell>
          <cell r="C830" t="str">
            <v>CHURINTZIO</v>
          </cell>
          <cell r="D830" t="str">
            <v>16</v>
          </cell>
          <cell r="E830" t="str">
            <v>Churintzio</v>
          </cell>
          <cell r="F830">
            <v>5564</v>
          </cell>
          <cell r="G830">
            <v>5345</v>
          </cell>
        </row>
        <row r="831">
          <cell r="A831" t="str">
            <v>16029</v>
          </cell>
          <cell r="B831" t="str">
            <v>029</v>
          </cell>
          <cell r="C831" t="str">
            <v>CHURUMUCO</v>
          </cell>
          <cell r="D831" t="str">
            <v>16</v>
          </cell>
          <cell r="E831" t="str">
            <v>Churumuco</v>
          </cell>
          <cell r="F831">
            <v>14366</v>
          </cell>
          <cell r="G831">
            <v>15902</v>
          </cell>
        </row>
        <row r="832">
          <cell r="A832" t="str">
            <v>16030</v>
          </cell>
          <cell r="B832" t="str">
            <v>030</v>
          </cell>
          <cell r="C832" t="str">
            <v>ECUANDUREO</v>
          </cell>
          <cell r="D832" t="str">
            <v>16</v>
          </cell>
          <cell r="E832" t="str">
            <v>Ecuandureo</v>
          </cell>
          <cell r="F832">
            <v>12855</v>
          </cell>
          <cell r="G832">
            <v>13168</v>
          </cell>
        </row>
        <row r="833">
          <cell r="A833" t="str">
            <v>16031</v>
          </cell>
          <cell r="B833" t="str">
            <v>031</v>
          </cell>
          <cell r="C833" t="str">
            <v>EPITACIO HUERTA</v>
          </cell>
          <cell r="D833" t="str">
            <v>16</v>
          </cell>
          <cell r="E833" t="str">
            <v>Epitacio Huerta</v>
          </cell>
          <cell r="F833">
            <v>16218</v>
          </cell>
          <cell r="G833">
            <v>17519</v>
          </cell>
        </row>
        <row r="834">
          <cell r="A834" t="str">
            <v>16032</v>
          </cell>
          <cell r="B834" t="str">
            <v>032</v>
          </cell>
          <cell r="C834" t="str">
            <v>ERONGARÍCUARO</v>
          </cell>
          <cell r="D834" t="str">
            <v>16</v>
          </cell>
          <cell r="E834" t="str">
            <v>Erongarícuaro</v>
          </cell>
          <cell r="F834">
            <v>14555</v>
          </cell>
          <cell r="G834">
            <v>16105</v>
          </cell>
        </row>
        <row r="835">
          <cell r="A835" t="str">
            <v>16033</v>
          </cell>
          <cell r="B835" t="str">
            <v>033</v>
          </cell>
          <cell r="C835" t="str">
            <v>GABRIEL ZAMORA</v>
          </cell>
          <cell r="D835" t="str">
            <v>16</v>
          </cell>
          <cell r="E835" t="str">
            <v>Gabriel Zamora</v>
          </cell>
          <cell r="F835">
            <v>21294</v>
          </cell>
          <cell r="G835">
            <v>23887</v>
          </cell>
        </row>
        <row r="836">
          <cell r="A836" t="str">
            <v>16034</v>
          </cell>
          <cell r="B836" t="str">
            <v>034</v>
          </cell>
          <cell r="C836" t="str">
            <v>HIDALGO</v>
          </cell>
          <cell r="D836" t="str">
            <v>16</v>
          </cell>
          <cell r="E836" t="str">
            <v>Hidalgo</v>
          </cell>
          <cell r="F836">
            <v>117620</v>
          </cell>
          <cell r="G836">
            <v>129114</v>
          </cell>
        </row>
        <row r="837">
          <cell r="A837" t="str">
            <v>16035</v>
          </cell>
          <cell r="B837" t="str">
            <v>035</v>
          </cell>
          <cell r="C837" t="str">
            <v>LA HUACANA</v>
          </cell>
          <cell r="D837" t="str">
            <v>16</v>
          </cell>
          <cell r="E837" t="str">
            <v>La Huacana</v>
          </cell>
          <cell r="F837">
            <v>32757</v>
          </cell>
          <cell r="G837">
            <v>35584</v>
          </cell>
        </row>
        <row r="838">
          <cell r="A838" t="str">
            <v>16036</v>
          </cell>
          <cell r="B838" t="str">
            <v>036</v>
          </cell>
          <cell r="C838" t="str">
            <v>HUANDACAREO</v>
          </cell>
          <cell r="D838" t="str">
            <v>16</v>
          </cell>
          <cell r="E838" t="str">
            <v>Huandacareo</v>
          </cell>
          <cell r="F838">
            <v>11592</v>
          </cell>
          <cell r="G838">
            <v>12489</v>
          </cell>
        </row>
        <row r="839">
          <cell r="A839" t="str">
            <v>16037</v>
          </cell>
          <cell r="B839" t="str">
            <v>037</v>
          </cell>
          <cell r="C839" t="str">
            <v>HUANIQUEO</v>
          </cell>
          <cell r="D839" t="str">
            <v>16</v>
          </cell>
          <cell r="E839" t="str">
            <v>Huaniqueo</v>
          </cell>
          <cell r="F839">
            <v>7983</v>
          </cell>
          <cell r="G839">
            <v>8412</v>
          </cell>
        </row>
        <row r="840">
          <cell r="A840" t="str">
            <v>16038</v>
          </cell>
          <cell r="B840" t="str">
            <v>038</v>
          </cell>
          <cell r="C840" t="str">
            <v>HUETAMO</v>
          </cell>
          <cell r="D840" t="str">
            <v>16</v>
          </cell>
          <cell r="E840" t="str">
            <v>Huetamo</v>
          </cell>
          <cell r="F840">
            <v>41937</v>
          </cell>
          <cell r="G840">
            <v>42622</v>
          </cell>
        </row>
        <row r="841">
          <cell r="A841" t="str">
            <v>16039</v>
          </cell>
          <cell r="B841" t="str">
            <v>039</v>
          </cell>
          <cell r="C841" t="str">
            <v>HUIRAMBA</v>
          </cell>
          <cell r="D841" t="str">
            <v>16</v>
          </cell>
          <cell r="E841" t="str">
            <v>Huiramba</v>
          </cell>
          <cell r="F841">
            <v>7925</v>
          </cell>
          <cell r="G841">
            <v>9250</v>
          </cell>
        </row>
        <row r="842">
          <cell r="A842" t="str">
            <v>16040</v>
          </cell>
          <cell r="B842" t="str">
            <v>040</v>
          </cell>
          <cell r="C842" t="str">
            <v>INDAPARAPEO</v>
          </cell>
          <cell r="D842" t="str">
            <v>16</v>
          </cell>
          <cell r="E842" t="str">
            <v>Indaparapeo</v>
          </cell>
          <cell r="F842">
            <v>16427</v>
          </cell>
          <cell r="G842">
            <v>17595</v>
          </cell>
        </row>
        <row r="843">
          <cell r="A843" t="str">
            <v>16041</v>
          </cell>
          <cell r="B843" t="str">
            <v>041</v>
          </cell>
          <cell r="C843" t="str">
            <v>IRIMBO</v>
          </cell>
          <cell r="D843" t="str">
            <v>16</v>
          </cell>
          <cell r="E843" t="str">
            <v>Irimbo</v>
          </cell>
          <cell r="F843">
            <v>14766</v>
          </cell>
          <cell r="G843">
            <v>15916</v>
          </cell>
        </row>
        <row r="844">
          <cell r="A844" t="str">
            <v>16042</v>
          </cell>
          <cell r="B844" t="str">
            <v>042</v>
          </cell>
          <cell r="C844" t="str">
            <v>IXTLÁN</v>
          </cell>
          <cell r="D844" t="str">
            <v>16</v>
          </cell>
          <cell r="E844" t="str">
            <v>Ixtlán</v>
          </cell>
          <cell r="F844">
            <v>13584</v>
          </cell>
          <cell r="G844">
            <v>13523</v>
          </cell>
        </row>
        <row r="845">
          <cell r="A845" t="str">
            <v>16043</v>
          </cell>
          <cell r="B845" t="str">
            <v>043</v>
          </cell>
          <cell r="C845" t="str">
            <v>JACONA</v>
          </cell>
          <cell r="D845" t="str">
            <v>16</v>
          </cell>
          <cell r="E845" t="str">
            <v>Jacona</v>
          </cell>
          <cell r="F845">
            <v>64011</v>
          </cell>
          <cell r="G845">
            <v>72669</v>
          </cell>
        </row>
        <row r="846">
          <cell r="A846" t="str">
            <v>16044</v>
          </cell>
          <cell r="B846" t="str">
            <v>044</v>
          </cell>
          <cell r="C846" t="str">
            <v>JIMÉNEZ</v>
          </cell>
          <cell r="D846" t="str">
            <v>16</v>
          </cell>
          <cell r="E846" t="str">
            <v>Jiménez</v>
          </cell>
          <cell r="F846">
            <v>13275</v>
          </cell>
          <cell r="G846">
            <v>13350</v>
          </cell>
        </row>
        <row r="847">
          <cell r="A847" t="str">
            <v>16045</v>
          </cell>
          <cell r="B847" t="str">
            <v>045</v>
          </cell>
          <cell r="C847" t="str">
            <v>JIQUILPAN</v>
          </cell>
          <cell r="D847" t="str">
            <v>16</v>
          </cell>
          <cell r="E847" t="str">
            <v>Jiquilpan</v>
          </cell>
          <cell r="F847">
            <v>34199</v>
          </cell>
          <cell r="G847">
            <v>34725</v>
          </cell>
        </row>
        <row r="848">
          <cell r="A848" t="str">
            <v>16046</v>
          </cell>
          <cell r="B848" t="str">
            <v>046</v>
          </cell>
          <cell r="C848" t="str">
            <v>JUÁREZ</v>
          </cell>
          <cell r="D848" t="str">
            <v>16</v>
          </cell>
          <cell r="E848" t="str">
            <v>Juárez</v>
          </cell>
          <cell r="F848">
            <v>13604</v>
          </cell>
          <cell r="G848">
            <v>15290</v>
          </cell>
        </row>
        <row r="849">
          <cell r="A849" t="str">
            <v>16047</v>
          </cell>
          <cell r="B849" t="str">
            <v>047</v>
          </cell>
          <cell r="C849" t="str">
            <v>JUNGAPEO</v>
          </cell>
          <cell r="D849" t="str">
            <v>16</v>
          </cell>
          <cell r="E849" t="str">
            <v>Jungapeo</v>
          </cell>
          <cell r="F849">
            <v>19986</v>
          </cell>
          <cell r="G849">
            <v>22358</v>
          </cell>
        </row>
        <row r="850">
          <cell r="A850" t="str">
            <v>16048</v>
          </cell>
          <cell r="B850" t="str">
            <v>048</v>
          </cell>
          <cell r="C850" t="str">
            <v>LAGUNILLAS</v>
          </cell>
          <cell r="D850" t="str">
            <v>16</v>
          </cell>
          <cell r="E850" t="str">
            <v>Lagunillas</v>
          </cell>
          <cell r="F850">
            <v>5506</v>
          </cell>
          <cell r="G850">
            <v>5862</v>
          </cell>
        </row>
        <row r="851">
          <cell r="A851" t="str">
            <v>16049</v>
          </cell>
          <cell r="B851" t="str">
            <v>049</v>
          </cell>
          <cell r="C851" t="str">
            <v>MADERO</v>
          </cell>
          <cell r="D851" t="str">
            <v>16</v>
          </cell>
          <cell r="E851" t="str">
            <v>Madero</v>
          </cell>
          <cell r="F851">
            <v>17427</v>
          </cell>
          <cell r="G851">
            <v>18769</v>
          </cell>
        </row>
        <row r="852">
          <cell r="A852" t="str">
            <v>16050</v>
          </cell>
          <cell r="B852" t="str">
            <v>050</v>
          </cell>
          <cell r="C852" t="str">
            <v>MARAVATÍO</v>
          </cell>
          <cell r="D852" t="str">
            <v>16</v>
          </cell>
          <cell r="E852" t="str">
            <v>Maravatío</v>
          </cell>
          <cell r="F852">
            <v>80258</v>
          </cell>
          <cell r="G852">
            <v>92676</v>
          </cell>
        </row>
        <row r="853">
          <cell r="A853" t="str">
            <v>16051</v>
          </cell>
          <cell r="B853" t="str">
            <v>051</v>
          </cell>
          <cell r="C853" t="str">
            <v>MARCOS CASTELLANOS</v>
          </cell>
          <cell r="D853" t="str">
            <v>16</v>
          </cell>
          <cell r="E853" t="str">
            <v>Marcos Castellanos</v>
          </cell>
          <cell r="F853">
            <v>13031</v>
          </cell>
          <cell r="G853">
            <v>14517</v>
          </cell>
        </row>
        <row r="854">
          <cell r="A854" t="str">
            <v>16052</v>
          </cell>
          <cell r="B854" t="str">
            <v>052</v>
          </cell>
          <cell r="C854" t="str">
            <v>LÁZARO CÁRDENAS</v>
          </cell>
          <cell r="D854" t="str">
            <v>16</v>
          </cell>
          <cell r="E854" t="str">
            <v>Lázaro Cárdenas</v>
          </cell>
          <cell r="F854">
            <v>178817</v>
          </cell>
          <cell r="G854">
            <v>192153</v>
          </cell>
        </row>
        <row r="855">
          <cell r="A855" t="str">
            <v>16053</v>
          </cell>
          <cell r="B855" t="str">
            <v>053</v>
          </cell>
          <cell r="C855" t="str">
            <v>MORELIA</v>
          </cell>
          <cell r="D855" t="str">
            <v>16</v>
          </cell>
          <cell r="E855" t="str">
            <v>Morelia</v>
          </cell>
          <cell r="F855">
            <v>729279</v>
          </cell>
          <cell r="G855">
            <v>825585</v>
          </cell>
        </row>
        <row r="856">
          <cell r="A856" t="str">
            <v>16054</v>
          </cell>
          <cell r="B856" t="str">
            <v>054</v>
          </cell>
          <cell r="C856" t="str">
            <v>MORELOS</v>
          </cell>
          <cell r="D856" t="str">
            <v>16</v>
          </cell>
          <cell r="E856" t="str">
            <v>Morelos</v>
          </cell>
          <cell r="F856">
            <v>8091</v>
          </cell>
          <cell r="G856">
            <v>7866</v>
          </cell>
        </row>
        <row r="857">
          <cell r="A857" t="str">
            <v>16055</v>
          </cell>
          <cell r="B857" t="str">
            <v>055</v>
          </cell>
          <cell r="C857" t="str">
            <v>MÚGICA</v>
          </cell>
          <cell r="D857" t="str">
            <v>16</v>
          </cell>
          <cell r="E857" t="str">
            <v>Múgica</v>
          </cell>
          <cell r="F857">
            <v>44963</v>
          </cell>
          <cell r="G857">
            <v>47864</v>
          </cell>
        </row>
        <row r="858">
          <cell r="A858" t="str">
            <v>16056</v>
          </cell>
          <cell r="B858" t="str">
            <v>056</v>
          </cell>
          <cell r="C858" t="str">
            <v>NAHUATZEN</v>
          </cell>
          <cell r="D858" t="str">
            <v>16</v>
          </cell>
          <cell r="E858" t="str">
            <v>Nahuatzen</v>
          </cell>
          <cell r="F858">
            <v>27174</v>
          </cell>
          <cell r="G858">
            <v>29906</v>
          </cell>
        </row>
        <row r="859">
          <cell r="A859" t="str">
            <v>16057</v>
          </cell>
          <cell r="B859" t="str">
            <v>057</v>
          </cell>
          <cell r="C859" t="str">
            <v>NOCUPÉTARO</v>
          </cell>
          <cell r="D859" t="str">
            <v>16</v>
          </cell>
          <cell r="E859" t="str">
            <v>Nocupétaro</v>
          </cell>
          <cell r="F859">
            <v>7799</v>
          </cell>
          <cell r="G859">
            <v>8501</v>
          </cell>
        </row>
        <row r="860">
          <cell r="A860" t="str">
            <v>16058</v>
          </cell>
          <cell r="B860" t="str">
            <v>058</v>
          </cell>
          <cell r="C860" t="str">
            <v>NUEVO PARANGARICUTIRO</v>
          </cell>
          <cell r="D860" t="str">
            <v>16</v>
          </cell>
          <cell r="E860" t="str">
            <v>Nuevo Parangaricutiro</v>
          </cell>
          <cell r="F860">
            <v>18834</v>
          </cell>
          <cell r="G860">
            <v>20844</v>
          </cell>
        </row>
        <row r="861">
          <cell r="A861" t="str">
            <v>16059</v>
          </cell>
          <cell r="B861" t="str">
            <v>059</v>
          </cell>
          <cell r="C861" t="str">
            <v>NUEVO URECHO</v>
          </cell>
          <cell r="D861" t="str">
            <v>16</v>
          </cell>
          <cell r="E861" t="str">
            <v>Nuevo Urecho</v>
          </cell>
          <cell r="F861">
            <v>8240</v>
          </cell>
          <cell r="G861">
            <v>8480</v>
          </cell>
        </row>
        <row r="862">
          <cell r="A862" t="str">
            <v>16060</v>
          </cell>
          <cell r="B862" t="str">
            <v>060</v>
          </cell>
          <cell r="C862" t="str">
            <v>NUMARÁN</v>
          </cell>
          <cell r="D862" t="str">
            <v>16</v>
          </cell>
          <cell r="E862" t="str">
            <v>Numarán</v>
          </cell>
          <cell r="F862">
            <v>9599</v>
          </cell>
          <cell r="G862">
            <v>10290</v>
          </cell>
        </row>
        <row r="863">
          <cell r="A863" t="str">
            <v>16061</v>
          </cell>
          <cell r="B863" t="str">
            <v>061</v>
          </cell>
          <cell r="C863" t="str">
            <v>OCAMPO</v>
          </cell>
          <cell r="D863" t="str">
            <v>16</v>
          </cell>
          <cell r="E863" t="str">
            <v>Ocampo</v>
          </cell>
          <cell r="F863">
            <v>22628</v>
          </cell>
          <cell r="G863">
            <v>25418</v>
          </cell>
        </row>
        <row r="864">
          <cell r="A864" t="str">
            <v>16062</v>
          </cell>
          <cell r="B864" t="str">
            <v>062</v>
          </cell>
          <cell r="C864" t="str">
            <v>PAJACUARÁN</v>
          </cell>
          <cell r="D864" t="str">
            <v>16</v>
          </cell>
          <cell r="E864" t="str">
            <v>Pajacuarán</v>
          </cell>
          <cell r="F864">
            <v>19450</v>
          </cell>
          <cell r="G864">
            <v>20338</v>
          </cell>
        </row>
        <row r="865">
          <cell r="A865" t="str">
            <v>16063</v>
          </cell>
          <cell r="B865" t="str">
            <v>063</v>
          </cell>
          <cell r="C865" t="str">
            <v>PANINDÍCUARO</v>
          </cell>
          <cell r="D865" t="str">
            <v>16</v>
          </cell>
          <cell r="E865" t="str">
            <v>Panindícuaro</v>
          </cell>
          <cell r="F865">
            <v>16064</v>
          </cell>
          <cell r="G865">
            <v>16536</v>
          </cell>
        </row>
        <row r="866">
          <cell r="A866" t="str">
            <v>16064</v>
          </cell>
          <cell r="B866" t="str">
            <v>064</v>
          </cell>
          <cell r="C866" t="str">
            <v>PARÁCUARO</v>
          </cell>
          <cell r="D866" t="str">
            <v>16</v>
          </cell>
          <cell r="E866" t="str">
            <v>Parácuaro</v>
          </cell>
          <cell r="F866">
            <v>25343</v>
          </cell>
          <cell r="G866">
            <v>27992</v>
          </cell>
        </row>
        <row r="867">
          <cell r="A867" t="str">
            <v>16065</v>
          </cell>
          <cell r="B867" t="str">
            <v>065</v>
          </cell>
          <cell r="C867" t="str">
            <v>PARACHO</v>
          </cell>
          <cell r="D867" t="str">
            <v>16</v>
          </cell>
          <cell r="E867" t="str">
            <v>Paracho</v>
          </cell>
          <cell r="F867">
            <v>34721</v>
          </cell>
          <cell r="G867">
            <v>39341</v>
          </cell>
        </row>
        <row r="868">
          <cell r="A868" t="str">
            <v>16066</v>
          </cell>
          <cell r="B868" t="str">
            <v>066</v>
          </cell>
          <cell r="C868" t="str">
            <v>PÁTZCUARO</v>
          </cell>
          <cell r="D868" t="str">
            <v>16</v>
          </cell>
          <cell r="E868" t="str">
            <v>Pátzcuaro</v>
          </cell>
          <cell r="F868">
            <v>87794</v>
          </cell>
          <cell r="G868">
            <v>98122</v>
          </cell>
        </row>
        <row r="869">
          <cell r="A869" t="str">
            <v>16067</v>
          </cell>
          <cell r="B869" t="str">
            <v>067</v>
          </cell>
          <cell r="C869" t="str">
            <v>PENJAMILLO</v>
          </cell>
          <cell r="D869" t="str">
            <v>16</v>
          </cell>
          <cell r="E869" t="str">
            <v>Penjamillo</v>
          </cell>
          <cell r="F869">
            <v>17159</v>
          </cell>
          <cell r="G869">
            <v>17752</v>
          </cell>
        </row>
        <row r="870">
          <cell r="A870" t="str">
            <v>16068</v>
          </cell>
          <cell r="B870" t="str">
            <v>068</v>
          </cell>
          <cell r="C870" t="str">
            <v>PERIBÁN</v>
          </cell>
          <cell r="D870" t="str">
            <v>16</v>
          </cell>
          <cell r="E870" t="str">
            <v>Peribán</v>
          </cell>
          <cell r="F870">
            <v>25296</v>
          </cell>
          <cell r="G870">
            <v>29376</v>
          </cell>
        </row>
        <row r="871">
          <cell r="A871" t="str">
            <v>16069</v>
          </cell>
          <cell r="B871" t="str">
            <v>069</v>
          </cell>
          <cell r="C871" t="str">
            <v>LA PIEDAD</v>
          </cell>
          <cell r="D871" t="str">
            <v>16</v>
          </cell>
          <cell r="E871" t="str">
            <v>La Piedad</v>
          </cell>
          <cell r="F871">
            <v>99576</v>
          </cell>
          <cell r="G871">
            <v>110385</v>
          </cell>
        </row>
        <row r="872">
          <cell r="A872" t="str">
            <v>16070</v>
          </cell>
          <cell r="B872" t="str">
            <v>070</v>
          </cell>
          <cell r="C872" t="str">
            <v>PURÉPERO</v>
          </cell>
          <cell r="D872" t="str">
            <v>16</v>
          </cell>
          <cell r="E872" t="str">
            <v>Purépero</v>
          </cell>
          <cell r="F872">
            <v>15306</v>
          </cell>
          <cell r="G872">
            <v>16103</v>
          </cell>
        </row>
        <row r="873">
          <cell r="A873" t="str">
            <v>16071</v>
          </cell>
          <cell r="B873" t="str">
            <v>071</v>
          </cell>
          <cell r="C873" t="str">
            <v>PURUÁNDIRO</v>
          </cell>
          <cell r="D873" t="str">
            <v>16</v>
          </cell>
          <cell r="E873" t="str">
            <v>Puruándiro</v>
          </cell>
          <cell r="F873">
            <v>67837</v>
          </cell>
          <cell r="G873">
            <v>70372</v>
          </cell>
        </row>
        <row r="874">
          <cell r="A874" t="str">
            <v>16072</v>
          </cell>
          <cell r="B874" t="str">
            <v>072</v>
          </cell>
          <cell r="C874" t="str">
            <v>QUERÉNDARO</v>
          </cell>
          <cell r="D874" t="str">
            <v>16</v>
          </cell>
          <cell r="E874" t="str">
            <v>Queréndaro</v>
          </cell>
          <cell r="F874">
            <v>13550</v>
          </cell>
          <cell r="G874">
            <v>14356</v>
          </cell>
        </row>
        <row r="875">
          <cell r="A875" t="str">
            <v>16073</v>
          </cell>
          <cell r="B875" t="str">
            <v>073</v>
          </cell>
          <cell r="C875" t="str">
            <v>QUIROGA</v>
          </cell>
          <cell r="D875" t="str">
            <v>16</v>
          </cell>
          <cell r="E875" t="str">
            <v>Quiroga</v>
          </cell>
          <cell r="F875">
            <v>25592</v>
          </cell>
          <cell r="G875">
            <v>29118</v>
          </cell>
        </row>
        <row r="876">
          <cell r="A876" t="str">
            <v>16074</v>
          </cell>
          <cell r="B876" t="str">
            <v>074</v>
          </cell>
          <cell r="C876" t="str">
            <v>COJUMATLÁN DE RÉGULES</v>
          </cell>
          <cell r="D876" t="str">
            <v>16</v>
          </cell>
          <cell r="E876" t="str">
            <v>Cojumatlán de Régules</v>
          </cell>
          <cell r="F876">
            <v>9980</v>
          </cell>
          <cell r="G876">
            <v>10935</v>
          </cell>
        </row>
        <row r="877">
          <cell r="A877" t="str">
            <v>16075</v>
          </cell>
          <cell r="B877" t="str">
            <v>075</v>
          </cell>
          <cell r="C877" t="str">
            <v>LOS REYES</v>
          </cell>
          <cell r="D877" t="str">
            <v>16</v>
          </cell>
          <cell r="E877" t="str">
            <v>Los Reyes</v>
          </cell>
          <cell r="F877">
            <v>64141</v>
          </cell>
          <cell r="G877">
            <v>73199</v>
          </cell>
        </row>
        <row r="878">
          <cell r="A878" t="str">
            <v>16076</v>
          </cell>
          <cell r="B878" t="str">
            <v>076</v>
          </cell>
          <cell r="C878" t="str">
            <v>SAHUAYO</v>
          </cell>
          <cell r="D878" t="str">
            <v>16</v>
          </cell>
          <cell r="E878" t="str">
            <v>Sahuayo</v>
          </cell>
          <cell r="F878">
            <v>72841</v>
          </cell>
          <cell r="G878">
            <v>81371</v>
          </cell>
        </row>
        <row r="879">
          <cell r="A879" t="str">
            <v>16077</v>
          </cell>
          <cell r="B879" t="str">
            <v>077</v>
          </cell>
          <cell r="C879" t="str">
            <v>SAN LUCAS</v>
          </cell>
          <cell r="D879" t="str">
            <v>16</v>
          </cell>
          <cell r="E879" t="str">
            <v>San Lucas</v>
          </cell>
          <cell r="F879">
            <v>18461</v>
          </cell>
          <cell r="G879">
            <v>18936</v>
          </cell>
        </row>
        <row r="880">
          <cell r="A880" t="str">
            <v>16078</v>
          </cell>
          <cell r="B880" t="str">
            <v>078</v>
          </cell>
          <cell r="C880" t="str">
            <v>SANTA ANA MAYA</v>
          </cell>
          <cell r="D880" t="str">
            <v>16</v>
          </cell>
          <cell r="E880" t="str">
            <v>Santa Ana Maya</v>
          </cell>
          <cell r="F880">
            <v>12618</v>
          </cell>
          <cell r="G880">
            <v>13124</v>
          </cell>
        </row>
        <row r="881">
          <cell r="A881" t="str">
            <v>16079</v>
          </cell>
          <cell r="B881" t="str">
            <v>079</v>
          </cell>
          <cell r="C881" t="str">
            <v>SALVADOR ESCALANTE</v>
          </cell>
          <cell r="D881" t="str">
            <v>16</v>
          </cell>
          <cell r="E881" t="str">
            <v>Salvador Escalante</v>
          </cell>
          <cell r="F881">
            <v>45217</v>
          </cell>
          <cell r="G881">
            <v>51652</v>
          </cell>
        </row>
        <row r="882">
          <cell r="A882" t="str">
            <v>16080</v>
          </cell>
          <cell r="B882" t="str">
            <v>080</v>
          </cell>
          <cell r="C882" t="str">
            <v>SENGUIO</v>
          </cell>
          <cell r="D882" t="str">
            <v>16</v>
          </cell>
          <cell r="E882" t="str">
            <v>Senguio</v>
          </cell>
          <cell r="F882">
            <v>18427</v>
          </cell>
          <cell r="G882">
            <v>19980</v>
          </cell>
        </row>
        <row r="883">
          <cell r="A883" t="str">
            <v>16081</v>
          </cell>
          <cell r="B883" t="str">
            <v>081</v>
          </cell>
          <cell r="C883" t="str">
            <v>SUSUPUATO</v>
          </cell>
          <cell r="D883" t="str">
            <v>16</v>
          </cell>
          <cell r="E883" t="str">
            <v>Susupuato</v>
          </cell>
          <cell r="F883">
            <v>8704</v>
          </cell>
          <cell r="G883">
            <v>9161</v>
          </cell>
        </row>
        <row r="884">
          <cell r="A884" t="str">
            <v>16082</v>
          </cell>
          <cell r="B884" t="str">
            <v>082</v>
          </cell>
          <cell r="C884" t="str">
            <v>TACÁMBARO</v>
          </cell>
          <cell r="D884" t="str">
            <v>16</v>
          </cell>
          <cell r="E884" t="str">
            <v>Tacámbaro</v>
          </cell>
          <cell r="F884">
            <v>69955</v>
          </cell>
          <cell r="G884">
            <v>81105</v>
          </cell>
        </row>
        <row r="885">
          <cell r="A885" t="str">
            <v>16083</v>
          </cell>
          <cell r="B885" t="str">
            <v>083</v>
          </cell>
          <cell r="C885" t="str">
            <v>TANCÍTARO</v>
          </cell>
          <cell r="D885" t="str">
            <v>16</v>
          </cell>
          <cell r="E885" t="str">
            <v>Tancítaro</v>
          </cell>
          <cell r="F885">
            <v>29414</v>
          </cell>
          <cell r="G885">
            <v>32707</v>
          </cell>
        </row>
        <row r="886">
          <cell r="A886" t="str">
            <v>16084</v>
          </cell>
          <cell r="B886" t="str">
            <v>084</v>
          </cell>
          <cell r="C886" t="str">
            <v>TANGAMANDAPIO</v>
          </cell>
          <cell r="D886" t="str">
            <v>16</v>
          </cell>
          <cell r="E886" t="str">
            <v>Tangamandapio</v>
          </cell>
          <cell r="F886">
            <v>27822</v>
          </cell>
          <cell r="G886">
            <v>30945</v>
          </cell>
        </row>
        <row r="887">
          <cell r="A887" t="str">
            <v>16085</v>
          </cell>
          <cell r="B887" t="str">
            <v>085</v>
          </cell>
          <cell r="C887" t="str">
            <v>TANGANCÍCUARO</v>
          </cell>
          <cell r="D887" t="str">
            <v>16</v>
          </cell>
          <cell r="E887" t="str">
            <v>Tangancícuaro</v>
          </cell>
          <cell r="F887">
            <v>32677</v>
          </cell>
          <cell r="G887">
            <v>35305</v>
          </cell>
        </row>
        <row r="888">
          <cell r="A888" t="str">
            <v>16086</v>
          </cell>
          <cell r="B888" t="str">
            <v>086</v>
          </cell>
          <cell r="C888" t="str">
            <v>TANHUATO</v>
          </cell>
          <cell r="D888" t="str">
            <v>16</v>
          </cell>
          <cell r="E888" t="str">
            <v>Tanhuato</v>
          </cell>
          <cell r="F888">
            <v>15176</v>
          </cell>
          <cell r="G888">
            <v>16286</v>
          </cell>
        </row>
        <row r="889">
          <cell r="A889" t="str">
            <v>16087</v>
          </cell>
          <cell r="B889" t="str">
            <v>087</v>
          </cell>
          <cell r="C889" t="str">
            <v>TARETAN</v>
          </cell>
          <cell r="D889" t="str">
            <v>16</v>
          </cell>
          <cell r="E889" t="str">
            <v>Taretan</v>
          </cell>
          <cell r="F889">
            <v>13558</v>
          </cell>
          <cell r="G889">
            <v>15465</v>
          </cell>
        </row>
        <row r="890">
          <cell r="A890" t="str">
            <v>16088</v>
          </cell>
          <cell r="B890" t="str">
            <v>088</v>
          </cell>
          <cell r="C890" t="str">
            <v>TARÍMBARO</v>
          </cell>
          <cell r="D890" t="str">
            <v>16</v>
          </cell>
          <cell r="E890" t="str">
            <v>Tarímbaro</v>
          </cell>
          <cell r="F890">
            <v>78623</v>
          </cell>
          <cell r="G890">
            <v>119032</v>
          </cell>
        </row>
        <row r="891">
          <cell r="A891" t="str">
            <v>16089</v>
          </cell>
          <cell r="B891" t="str">
            <v>089</v>
          </cell>
          <cell r="C891" t="str">
            <v>TEPALCATEPEC</v>
          </cell>
          <cell r="D891" t="str">
            <v>16</v>
          </cell>
          <cell r="E891" t="str">
            <v>Tepalcatepec</v>
          </cell>
          <cell r="F891">
            <v>22987</v>
          </cell>
          <cell r="G891">
            <v>24911</v>
          </cell>
        </row>
        <row r="892">
          <cell r="A892" t="str">
            <v>16090</v>
          </cell>
          <cell r="B892" t="str">
            <v>090</v>
          </cell>
          <cell r="C892" t="str">
            <v>TINGAMBATO</v>
          </cell>
          <cell r="D892" t="str">
            <v>16</v>
          </cell>
          <cell r="E892" t="str">
            <v>Tingambato</v>
          </cell>
          <cell r="F892">
            <v>13950</v>
          </cell>
          <cell r="G892">
            <v>15878</v>
          </cell>
        </row>
        <row r="893">
          <cell r="A893" t="str">
            <v>16091</v>
          </cell>
          <cell r="B893" t="str">
            <v>091</v>
          </cell>
          <cell r="C893" t="str">
            <v>TINGÜINDÍN</v>
          </cell>
          <cell r="D893" t="str">
            <v>16</v>
          </cell>
          <cell r="E893" t="str">
            <v>Tingüindín</v>
          </cell>
          <cell r="F893">
            <v>13511</v>
          </cell>
          <cell r="G893">
            <v>15337</v>
          </cell>
        </row>
        <row r="894">
          <cell r="A894" t="str">
            <v>16092</v>
          </cell>
          <cell r="B894" t="str">
            <v>092</v>
          </cell>
          <cell r="C894" t="str">
            <v>TIQUICHEO DE NICOLÁS ROMERO</v>
          </cell>
          <cell r="D894" t="str">
            <v>16</v>
          </cell>
          <cell r="E894" t="str">
            <v>Tiquicheo de Nicolás Romero</v>
          </cell>
          <cell r="F894">
            <v>14274</v>
          </cell>
          <cell r="G894">
            <v>14082</v>
          </cell>
        </row>
        <row r="895">
          <cell r="A895" t="str">
            <v>16093</v>
          </cell>
          <cell r="B895" t="str">
            <v>093</v>
          </cell>
          <cell r="C895" t="str">
            <v>TLALPUJAHUA</v>
          </cell>
          <cell r="D895" t="str">
            <v>16</v>
          </cell>
          <cell r="E895" t="str">
            <v>Tlalpujahua</v>
          </cell>
          <cell r="F895">
            <v>27587</v>
          </cell>
          <cell r="G895">
            <v>30331</v>
          </cell>
        </row>
        <row r="896">
          <cell r="A896" t="str">
            <v>16094</v>
          </cell>
          <cell r="B896" t="str">
            <v>094</v>
          </cell>
          <cell r="C896" t="str">
            <v>TLAZAZALCA</v>
          </cell>
          <cell r="D896" t="str">
            <v>16</v>
          </cell>
          <cell r="E896" t="str">
            <v>Tlazazalca</v>
          </cell>
          <cell r="F896">
            <v>6890</v>
          </cell>
          <cell r="G896">
            <v>6654</v>
          </cell>
        </row>
        <row r="897">
          <cell r="A897" t="str">
            <v>16095</v>
          </cell>
          <cell r="B897" t="str">
            <v>095</v>
          </cell>
          <cell r="C897" t="str">
            <v>TOCUMBO</v>
          </cell>
          <cell r="D897" t="str">
            <v>16</v>
          </cell>
          <cell r="E897" t="str">
            <v>Tocumbo</v>
          </cell>
          <cell r="F897">
            <v>11504</v>
          </cell>
          <cell r="G897">
            <v>12593</v>
          </cell>
        </row>
        <row r="898">
          <cell r="A898" t="str">
            <v>16096</v>
          </cell>
          <cell r="B898" t="str">
            <v>096</v>
          </cell>
          <cell r="C898" t="str">
            <v>TUMBISCATÍO</v>
          </cell>
          <cell r="D898" t="str">
            <v>16</v>
          </cell>
          <cell r="E898" t="str">
            <v>Tumbiscatío</v>
          </cell>
          <cell r="F898">
            <v>7890</v>
          </cell>
          <cell r="G898">
            <v>6992</v>
          </cell>
        </row>
        <row r="899">
          <cell r="A899" t="str">
            <v>16097</v>
          </cell>
          <cell r="B899" t="str">
            <v>097</v>
          </cell>
          <cell r="C899" t="str">
            <v>TURICATO</v>
          </cell>
          <cell r="D899" t="str">
            <v>16</v>
          </cell>
          <cell r="E899" t="str">
            <v>Turicato</v>
          </cell>
          <cell r="F899">
            <v>31877</v>
          </cell>
          <cell r="G899">
            <v>32588</v>
          </cell>
        </row>
        <row r="900">
          <cell r="A900" t="str">
            <v>16098</v>
          </cell>
          <cell r="B900" t="str">
            <v>098</v>
          </cell>
          <cell r="C900" t="str">
            <v>TUXPAN</v>
          </cell>
          <cell r="D900" t="str">
            <v>16</v>
          </cell>
          <cell r="E900" t="str">
            <v>Tuxpan</v>
          </cell>
          <cell r="F900">
            <v>26026</v>
          </cell>
          <cell r="G900">
            <v>28471</v>
          </cell>
        </row>
        <row r="901">
          <cell r="A901" t="str">
            <v>16099</v>
          </cell>
          <cell r="B901" t="str">
            <v>099</v>
          </cell>
          <cell r="C901" t="str">
            <v>TUZANTLA</v>
          </cell>
          <cell r="D901" t="str">
            <v>16</v>
          </cell>
          <cell r="E901" t="str">
            <v>Tuzantla</v>
          </cell>
          <cell r="F901">
            <v>16305</v>
          </cell>
          <cell r="G901">
            <v>15964</v>
          </cell>
        </row>
        <row r="902">
          <cell r="A902" t="str">
            <v>16100</v>
          </cell>
          <cell r="B902" t="str">
            <v>100</v>
          </cell>
          <cell r="C902" t="str">
            <v>TZINTZUNTZAN</v>
          </cell>
          <cell r="D902" t="str">
            <v>16</v>
          </cell>
          <cell r="E902" t="str">
            <v>Tzintzuntzan</v>
          </cell>
          <cell r="F902">
            <v>13556</v>
          </cell>
          <cell r="G902">
            <v>15139</v>
          </cell>
        </row>
        <row r="903">
          <cell r="A903" t="str">
            <v>16101</v>
          </cell>
          <cell r="B903" t="str">
            <v>101</v>
          </cell>
          <cell r="C903" t="str">
            <v>TZITZIO</v>
          </cell>
          <cell r="D903" t="str">
            <v>16</v>
          </cell>
          <cell r="E903" t="str">
            <v>Tzitzio</v>
          </cell>
          <cell r="F903">
            <v>9166</v>
          </cell>
          <cell r="G903">
            <v>9026</v>
          </cell>
        </row>
        <row r="904">
          <cell r="A904" t="str">
            <v>16102</v>
          </cell>
          <cell r="B904" t="str">
            <v>102</v>
          </cell>
          <cell r="C904" t="str">
            <v>URUAPAN</v>
          </cell>
          <cell r="D904" t="str">
            <v>16</v>
          </cell>
          <cell r="E904" t="str">
            <v>Uruapan</v>
          </cell>
          <cell r="F904">
            <v>315350</v>
          </cell>
          <cell r="G904">
            <v>354727</v>
          </cell>
        </row>
        <row r="905">
          <cell r="A905" t="str">
            <v>16103</v>
          </cell>
          <cell r="B905" t="str">
            <v>103</v>
          </cell>
          <cell r="C905" t="str">
            <v>VENUSTIANO CARRANZA</v>
          </cell>
          <cell r="D905" t="str">
            <v>16</v>
          </cell>
          <cell r="E905" t="str">
            <v>Venustiano Carranza</v>
          </cell>
          <cell r="F905">
            <v>23457</v>
          </cell>
          <cell r="G905">
            <v>26074</v>
          </cell>
        </row>
        <row r="906">
          <cell r="A906" t="str">
            <v>16104</v>
          </cell>
          <cell r="B906" t="str">
            <v>104</v>
          </cell>
          <cell r="C906" t="str">
            <v>VILLAMAR</v>
          </cell>
          <cell r="D906" t="str">
            <v>16</v>
          </cell>
          <cell r="E906" t="str">
            <v>Villamar</v>
          </cell>
          <cell r="F906">
            <v>16991</v>
          </cell>
          <cell r="G906">
            <v>17460</v>
          </cell>
        </row>
        <row r="907">
          <cell r="A907" t="str">
            <v>16105</v>
          </cell>
          <cell r="B907" t="str">
            <v>105</v>
          </cell>
          <cell r="C907" t="str">
            <v>VISTA HERMOSA</v>
          </cell>
          <cell r="D907" t="str">
            <v>16</v>
          </cell>
          <cell r="E907" t="str">
            <v>Vista Hermosa</v>
          </cell>
          <cell r="F907">
            <v>18995</v>
          </cell>
          <cell r="G907">
            <v>21677</v>
          </cell>
        </row>
        <row r="908">
          <cell r="A908" t="str">
            <v>16106</v>
          </cell>
          <cell r="B908" t="str">
            <v>106</v>
          </cell>
          <cell r="C908" t="str">
            <v>YURÉCUARO</v>
          </cell>
          <cell r="D908" t="str">
            <v>16</v>
          </cell>
          <cell r="E908" t="str">
            <v>Yurécuaro</v>
          </cell>
          <cell r="F908">
            <v>29995</v>
          </cell>
          <cell r="G908">
            <v>33136</v>
          </cell>
        </row>
        <row r="909">
          <cell r="A909" t="str">
            <v>16107</v>
          </cell>
          <cell r="B909" t="str">
            <v>107</v>
          </cell>
          <cell r="C909" t="str">
            <v>ZACAPU</v>
          </cell>
          <cell r="D909" t="str">
            <v>16</v>
          </cell>
          <cell r="E909" t="str">
            <v>Zacapu</v>
          </cell>
          <cell r="F909">
            <v>73455</v>
          </cell>
          <cell r="G909">
            <v>79809</v>
          </cell>
        </row>
        <row r="910">
          <cell r="A910" t="str">
            <v>16108</v>
          </cell>
          <cell r="B910" t="str">
            <v>108</v>
          </cell>
          <cell r="C910" t="str">
            <v>ZAMORA</v>
          </cell>
          <cell r="D910" t="str">
            <v>16</v>
          </cell>
          <cell r="E910" t="str">
            <v>Zamora</v>
          </cell>
          <cell r="F910">
            <v>186102</v>
          </cell>
          <cell r="G910">
            <v>207985</v>
          </cell>
        </row>
        <row r="911">
          <cell r="A911" t="str">
            <v>16109</v>
          </cell>
          <cell r="B911" t="str">
            <v>109</v>
          </cell>
          <cell r="C911" t="str">
            <v>ZINÁPARO</v>
          </cell>
          <cell r="D911" t="str">
            <v>16</v>
          </cell>
          <cell r="E911" t="str">
            <v>Zináparo</v>
          </cell>
          <cell r="F911">
            <v>3247</v>
          </cell>
          <cell r="G911">
            <v>3343</v>
          </cell>
        </row>
        <row r="912">
          <cell r="A912" t="str">
            <v>16110</v>
          </cell>
          <cell r="B912" t="str">
            <v>110</v>
          </cell>
          <cell r="C912" t="str">
            <v>ZINAPÉCUARO</v>
          </cell>
          <cell r="D912" t="str">
            <v>16</v>
          </cell>
          <cell r="E912" t="str">
            <v>Zinapécuaro</v>
          </cell>
          <cell r="F912">
            <v>46666</v>
          </cell>
          <cell r="G912">
            <v>49471</v>
          </cell>
        </row>
        <row r="913">
          <cell r="A913" t="str">
            <v>16111</v>
          </cell>
          <cell r="B913" t="str">
            <v>111</v>
          </cell>
          <cell r="C913" t="str">
            <v>ZIRACUARETIRO</v>
          </cell>
          <cell r="D913" t="str">
            <v>16</v>
          </cell>
          <cell r="E913" t="str">
            <v>Ziracuaretiro</v>
          </cell>
          <cell r="F913">
            <v>15222</v>
          </cell>
          <cell r="G913">
            <v>18251</v>
          </cell>
        </row>
        <row r="914">
          <cell r="A914" t="str">
            <v>16112</v>
          </cell>
          <cell r="B914" t="str">
            <v>112</v>
          </cell>
          <cell r="C914" t="str">
            <v>ZITÁCUARO</v>
          </cell>
          <cell r="D914" t="str">
            <v>16</v>
          </cell>
          <cell r="E914" t="str">
            <v>Zitácuaro</v>
          </cell>
          <cell r="F914">
            <v>155534</v>
          </cell>
          <cell r="G914">
            <v>172015</v>
          </cell>
        </row>
        <row r="915">
          <cell r="A915" t="str">
            <v>16113</v>
          </cell>
          <cell r="B915" t="str">
            <v>113</v>
          </cell>
          <cell r="C915" t="str">
            <v>JOSÉ SIXTO VERDUZCO</v>
          </cell>
          <cell r="D915" t="str">
            <v>16</v>
          </cell>
          <cell r="E915" t="str">
            <v>José Sixto Verduzco</v>
          </cell>
          <cell r="F915">
            <v>25576</v>
          </cell>
          <cell r="G915">
            <v>27504</v>
          </cell>
        </row>
        <row r="916">
          <cell r="A916" t="str">
            <v>16999</v>
          </cell>
          <cell r="B916" t="str">
            <v>999</v>
          </cell>
          <cell r="C916" t="str">
            <v>NO ESPECIFICADO</v>
          </cell>
          <cell r="D916" t="str">
            <v>16</v>
          </cell>
        </row>
        <row r="917">
          <cell r="A917" t="str">
            <v>17001</v>
          </cell>
          <cell r="B917" t="str">
            <v>001</v>
          </cell>
          <cell r="C917" t="str">
            <v>AMACUZAC</v>
          </cell>
          <cell r="D917" t="str">
            <v>17</v>
          </cell>
          <cell r="E917" t="str">
            <v>Amacuzac</v>
          </cell>
          <cell r="F917">
            <v>17021</v>
          </cell>
          <cell r="G917">
            <v>18861</v>
          </cell>
        </row>
        <row r="918">
          <cell r="A918" t="str">
            <v>17002</v>
          </cell>
          <cell r="B918" t="str">
            <v>002</v>
          </cell>
          <cell r="C918" t="str">
            <v>ATLATLAHUCAN</v>
          </cell>
          <cell r="D918" t="str">
            <v>17</v>
          </cell>
          <cell r="E918" t="str">
            <v>Atlatlahucan</v>
          </cell>
          <cell r="F918">
            <v>18895</v>
          </cell>
          <cell r="G918">
            <v>24153</v>
          </cell>
        </row>
        <row r="919">
          <cell r="A919" t="str">
            <v>17003</v>
          </cell>
          <cell r="B919" t="str">
            <v>003</v>
          </cell>
          <cell r="C919" t="str">
            <v>AXOCHIAPAN</v>
          </cell>
          <cell r="D919" t="str">
            <v>17</v>
          </cell>
          <cell r="E919" t="str">
            <v>Axochiapan</v>
          </cell>
          <cell r="F919">
            <v>33695</v>
          </cell>
          <cell r="G919">
            <v>38236</v>
          </cell>
        </row>
        <row r="920">
          <cell r="A920" t="str">
            <v>17004</v>
          </cell>
          <cell r="B920" t="str">
            <v>004</v>
          </cell>
          <cell r="C920" t="str">
            <v>AYALA</v>
          </cell>
          <cell r="D920" t="str">
            <v>17</v>
          </cell>
          <cell r="E920" t="str">
            <v>Ayala</v>
          </cell>
          <cell r="F920">
            <v>78866</v>
          </cell>
          <cell r="G920">
            <v>91043</v>
          </cell>
        </row>
        <row r="921">
          <cell r="A921" t="str">
            <v>17005</v>
          </cell>
          <cell r="B921" t="str">
            <v>005</v>
          </cell>
          <cell r="C921" t="str">
            <v>COATLÁN DEL RÍO</v>
          </cell>
          <cell r="D921" t="str">
            <v>17</v>
          </cell>
          <cell r="E921" t="str">
            <v>Coatlán del Río</v>
          </cell>
          <cell r="F921">
            <v>9471</v>
          </cell>
          <cell r="G921">
            <v>10479</v>
          </cell>
        </row>
        <row r="922">
          <cell r="A922" t="str">
            <v>17006</v>
          </cell>
          <cell r="B922" t="str">
            <v>006</v>
          </cell>
          <cell r="C922" t="str">
            <v>CUAUTLA</v>
          </cell>
          <cell r="D922" t="str">
            <v>17</v>
          </cell>
          <cell r="E922" t="str">
            <v>Cuautla</v>
          </cell>
          <cell r="F922">
            <v>175207</v>
          </cell>
          <cell r="G922">
            <v>208227</v>
          </cell>
        </row>
        <row r="923">
          <cell r="A923" t="str">
            <v>17007</v>
          </cell>
          <cell r="B923" t="str">
            <v>007</v>
          </cell>
          <cell r="C923" t="str">
            <v>CUERNAVACA</v>
          </cell>
          <cell r="D923" t="str">
            <v>17</v>
          </cell>
          <cell r="E923" t="str">
            <v>Cuernavaca</v>
          </cell>
          <cell r="F923">
            <v>365168</v>
          </cell>
          <cell r="G923">
            <v>399426</v>
          </cell>
        </row>
        <row r="924">
          <cell r="A924" t="str">
            <v>17008</v>
          </cell>
          <cell r="B924" t="str">
            <v>008</v>
          </cell>
          <cell r="C924" t="str">
            <v>EMILIANO ZAPATA</v>
          </cell>
          <cell r="D924" t="str">
            <v>17</v>
          </cell>
          <cell r="E924" t="str">
            <v>Emiliano Zapata</v>
          </cell>
          <cell r="F924">
            <v>83485</v>
          </cell>
          <cell r="G924">
            <v>106645</v>
          </cell>
        </row>
        <row r="925">
          <cell r="A925" t="str">
            <v>17009</v>
          </cell>
          <cell r="B925" t="str">
            <v>009</v>
          </cell>
          <cell r="C925" t="str">
            <v>HUITZILAC</v>
          </cell>
          <cell r="D925" t="str">
            <v>17</v>
          </cell>
          <cell r="E925" t="str">
            <v>Huitzilac</v>
          </cell>
          <cell r="F925">
            <v>17340</v>
          </cell>
          <cell r="G925">
            <v>20372</v>
          </cell>
        </row>
        <row r="926">
          <cell r="A926" t="str">
            <v>17010</v>
          </cell>
          <cell r="B926" t="str">
            <v>010</v>
          </cell>
          <cell r="C926" t="str">
            <v>JANTETELCO</v>
          </cell>
          <cell r="D926" t="str">
            <v>17</v>
          </cell>
          <cell r="E926" t="str">
            <v>Jantetelco</v>
          </cell>
          <cell r="F926">
            <v>15646</v>
          </cell>
          <cell r="G926">
            <v>18361</v>
          </cell>
        </row>
        <row r="927">
          <cell r="A927" t="str">
            <v>17011</v>
          </cell>
          <cell r="B927" t="str">
            <v>011</v>
          </cell>
          <cell r="C927" t="str">
            <v>JIUTEPEC</v>
          </cell>
          <cell r="D927" t="str">
            <v>17</v>
          </cell>
          <cell r="E927" t="str">
            <v>Jiutepec</v>
          </cell>
          <cell r="F927">
            <v>196953</v>
          </cell>
          <cell r="G927">
            <v>227649</v>
          </cell>
        </row>
        <row r="928">
          <cell r="A928" t="str">
            <v>17012</v>
          </cell>
          <cell r="B928" t="str">
            <v>012</v>
          </cell>
          <cell r="C928" t="str">
            <v>JOJUTLA</v>
          </cell>
          <cell r="D928" t="str">
            <v>17</v>
          </cell>
          <cell r="E928" t="str">
            <v>Jojutla</v>
          </cell>
          <cell r="F928">
            <v>55115</v>
          </cell>
          <cell r="G928">
            <v>61366</v>
          </cell>
        </row>
        <row r="929">
          <cell r="A929" t="str">
            <v>17013</v>
          </cell>
          <cell r="B929" t="str">
            <v>013</v>
          </cell>
          <cell r="C929" t="str">
            <v>JONACATEPEC DE LEANDRO VALLE</v>
          </cell>
          <cell r="D929" t="str">
            <v>17</v>
          </cell>
          <cell r="E929" t="str">
            <v>Jonacatepec</v>
          </cell>
          <cell r="F929">
            <v>14604</v>
          </cell>
          <cell r="G929">
            <v>16732</v>
          </cell>
        </row>
        <row r="930">
          <cell r="A930" t="str">
            <v>17014</v>
          </cell>
          <cell r="B930" t="str">
            <v>014</v>
          </cell>
          <cell r="C930" t="str">
            <v>MAZATEPEC</v>
          </cell>
          <cell r="D930" t="str">
            <v>17</v>
          </cell>
          <cell r="E930" t="str">
            <v>Mazatepec</v>
          </cell>
          <cell r="F930">
            <v>9456</v>
          </cell>
          <cell r="G930">
            <v>10691</v>
          </cell>
        </row>
        <row r="931">
          <cell r="A931" t="str">
            <v>17015</v>
          </cell>
          <cell r="B931" t="str">
            <v>015</v>
          </cell>
          <cell r="C931" t="str">
            <v>MIACATLÁN</v>
          </cell>
          <cell r="D931" t="str">
            <v>17</v>
          </cell>
          <cell r="E931" t="str">
            <v>Miacatlán</v>
          </cell>
          <cell r="F931">
            <v>24990</v>
          </cell>
          <cell r="G931">
            <v>28263</v>
          </cell>
        </row>
        <row r="932">
          <cell r="A932" t="str">
            <v>17016</v>
          </cell>
          <cell r="B932" t="str">
            <v>016</v>
          </cell>
          <cell r="C932" t="str">
            <v>OCUITUCO</v>
          </cell>
          <cell r="D932" t="str">
            <v>17</v>
          </cell>
          <cell r="E932" t="str">
            <v>Ocuituco</v>
          </cell>
          <cell r="F932">
            <v>16858</v>
          </cell>
          <cell r="G932">
            <v>19683</v>
          </cell>
        </row>
        <row r="933">
          <cell r="A933" t="str">
            <v>17017</v>
          </cell>
          <cell r="B933" t="str">
            <v>017</v>
          </cell>
          <cell r="C933" t="str">
            <v>PUENTE DE IXTLA</v>
          </cell>
          <cell r="D933" t="str">
            <v>17</v>
          </cell>
          <cell r="E933" t="str">
            <v>Puente de Ixtla</v>
          </cell>
          <cell r="F933">
            <v>61585</v>
          </cell>
          <cell r="G933">
            <v>70917</v>
          </cell>
        </row>
        <row r="934">
          <cell r="A934" t="str">
            <v>17018</v>
          </cell>
          <cell r="B934" t="str">
            <v>018</v>
          </cell>
          <cell r="C934" t="str">
            <v>TEMIXCO</v>
          </cell>
          <cell r="D934" t="str">
            <v>17</v>
          </cell>
          <cell r="E934" t="str">
            <v>Temixco</v>
          </cell>
          <cell r="F934">
            <v>108126</v>
          </cell>
          <cell r="G934">
            <v>123812</v>
          </cell>
        </row>
        <row r="935">
          <cell r="A935" t="str">
            <v>17019</v>
          </cell>
          <cell r="B935" t="str">
            <v>019</v>
          </cell>
          <cell r="C935" t="str">
            <v>TEPALCINGO</v>
          </cell>
          <cell r="D935" t="str">
            <v>17</v>
          </cell>
          <cell r="E935" t="str">
            <v>Tepalcingo</v>
          </cell>
          <cell r="F935">
            <v>25346</v>
          </cell>
          <cell r="G935">
            <v>28871</v>
          </cell>
        </row>
        <row r="936">
          <cell r="A936" t="str">
            <v>17020</v>
          </cell>
          <cell r="B936" t="str">
            <v>020</v>
          </cell>
          <cell r="C936" t="str">
            <v>TEPOZTLÁN</v>
          </cell>
          <cell r="D936" t="str">
            <v>17</v>
          </cell>
          <cell r="E936" t="str">
            <v>Tepoztlán</v>
          </cell>
          <cell r="F936">
            <v>41629</v>
          </cell>
          <cell r="G936">
            <v>51373</v>
          </cell>
        </row>
        <row r="937">
          <cell r="A937" t="str">
            <v>17021</v>
          </cell>
          <cell r="B937" t="str">
            <v>021</v>
          </cell>
          <cell r="C937" t="str">
            <v>TETECALA</v>
          </cell>
          <cell r="D937" t="str">
            <v>17</v>
          </cell>
          <cell r="E937" t="str">
            <v>Tetecala</v>
          </cell>
          <cell r="F937">
            <v>7441</v>
          </cell>
          <cell r="G937">
            <v>8326</v>
          </cell>
        </row>
        <row r="938">
          <cell r="A938" t="str">
            <v>17022</v>
          </cell>
          <cell r="B938" t="str">
            <v>022</v>
          </cell>
          <cell r="C938" t="str">
            <v>TETELA DEL VOLCÁN</v>
          </cell>
          <cell r="D938" t="str">
            <v>17</v>
          </cell>
          <cell r="E938" t="str">
            <v>Tetela del Volcán</v>
          </cell>
          <cell r="F938">
            <v>19138</v>
          </cell>
          <cell r="G938">
            <v>22015</v>
          </cell>
        </row>
        <row r="939">
          <cell r="A939" t="str">
            <v>17023</v>
          </cell>
          <cell r="B939" t="str">
            <v>023</v>
          </cell>
          <cell r="C939" t="str">
            <v>TLALNEPANTLA</v>
          </cell>
          <cell r="D939" t="str">
            <v>17</v>
          </cell>
          <cell r="E939" t="str">
            <v>Tlalnepantla</v>
          </cell>
          <cell r="F939">
            <v>6636</v>
          </cell>
          <cell r="G939">
            <v>7714</v>
          </cell>
        </row>
        <row r="940">
          <cell r="A940" t="str">
            <v>17024</v>
          </cell>
          <cell r="B940" t="str">
            <v>024</v>
          </cell>
          <cell r="C940" t="str">
            <v>TLALTIZAPÁN DE ZAPATA</v>
          </cell>
          <cell r="D940" t="str">
            <v>17</v>
          </cell>
          <cell r="E940" t="str">
            <v>Tlaltizapán</v>
          </cell>
          <cell r="F940">
            <v>48881</v>
          </cell>
          <cell r="G940">
            <v>55553</v>
          </cell>
        </row>
        <row r="941">
          <cell r="A941" t="str">
            <v>17025</v>
          </cell>
          <cell r="B941" t="str">
            <v>025</v>
          </cell>
          <cell r="C941" t="str">
            <v>TLAQUILTENANGO</v>
          </cell>
          <cell r="D941" t="str">
            <v>17</v>
          </cell>
          <cell r="E941" t="str">
            <v>Tlaquiltenango</v>
          </cell>
          <cell r="F941">
            <v>31534</v>
          </cell>
          <cell r="G941">
            <v>36147</v>
          </cell>
        </row>
        <row r="942">
          <cell r="A942" t="str">
            <v>17026</v>
          </cell>
          <cell r="B942" t="str">
            <v>026</v>
          </cell>
          <cell r="C942" t="str">
            <v>TLAYACAPAN</v>
          </cell>
          <cell r="D942" t="str">
            <v>17</v>
          </cell>
          <cell r="E942" t="str">
            <v>Tlayacapan</v>
          </cell>
          <cell r="F942">
            <v>16543</v>
          </cell>
          <cell r="G942">
            <v>19129</v>
          </cell>
        </row>
        <row r="943">
          <cell r="A943" t="str">
            <v>17027</v>
          </cell>
          <cell r="B943" t="str">
            <v>027</v>
          </cell>
          <cell r="C943" t="str">
            <v>TOTOLAPAN</v>
          </cell>
          <cell r="D943" t="str">
            <v>17</v>
          </cell>
          <cell r="E943" t="str">
            <v>Totolapan</v>
          </cell>
          <cell r="F943">
            <v>10789</v>
          </cell>
          <cell r="G943">
            <v>12802</v>
          </cell>
        </row>
        <row r="944">
          <cell r="A944" t="str">
            <v>17028</v>
          </cell>
          <cell r="B944" t="str">
            <v>028</v>
          </cell>
          <cell r="C944" t="str">
            <v>XOCHITEPEC</v>
          </cell>
          <cell r="D944" t="str">
            <v>17</v>
          </cell>
          <cell r="E944" t="str">
            <v>Xochitepec</v>
          </cell>
          <cell r="F944">
            <v>63382</v>
          </cell>
          <cell r="G944">
            <v>74691</v>
          </cell>
        </row>
        <row r="945">
          <cell r="A945" t="str">
            <v>17029</v>
          </cell>
          <cell r="B945" t="str">
            <v>029</v>
          </cell>
          <cell r="C945" t="str">
            <v>YAUTEPEC</v>
          </cell>
          <cell r="D945" t="str">
            <v>17</v>
          </cell>
          <cell r="E945" t="str">
            <v>Yautepec</v>
          </cell>
          <cell r="F945">
            <v>97827</v>
          </cell>
          <cell r="G945">
            <v>109914</v>
          </cell>
        </row>
        <row r="946">
          <cell r="A946" t="str">
            <v>17030</v>
          </cell>
          <cell r="B946" t="str">
            <v>030</v>
          </cell>
          <cell r="C946" t="str">
            <v>YECAPIXTLA</v>
          </cell>
          <cell r="D946" t="str">
            <v>17</v>
          </cell>
          <cell r="E946" t="str">
            <v>Yecapixtla</v>
          </cell>
          <cell r="F946">
            <v>46809</v>
          </cell>
          <cell r="G946">
            <v>56334</v>
          </cell>
        </row>
        <row r="947">
          <cell r="A947" t="str">
            <v>17031</v>
          </cell>
          <cell r="B947" t="str">
            <v>031</v>
          </cell>
          <cell r="C947" t="str">
            <v>ZACATEPEC</v>
          </cell>
          <cell r="D947" t="str">
            <v>17</v>
          </cell>
          <cell r="E947" t="str">
            <v>Zacatepec</v>
          </cell>
          <cell r="F947">
            <v>35063</v>
          </cell>
          <cell r="G947">
            <v>39137</v>
          </cell>
        </row>
        <row r="948">
          <cell r="A948" t="str">
            <v>17032</v>
          </cell>
          <cell r="B948" t="str">
            <v>032</v>
          </cell>
          <cell r="C948" t="str">
            <v>ZACUALPAN DE AMILPAS</v>
          </cell>
          <cell r="D948" t="str">
            <v>17</v>
          </cell>
          <cell r="E948" t="str">
            <v>Zacualpan</v>
          </cell>
          <cell r="F948">
            <v>9087</v>
          </cell>
          <cell r="G948">
            <v>10182</v>
          </cell>
        </row>
        <row r="949">
          <cell r="A949" t="str">
            <v>17033</v>
          </cell>
          <cell r="B949" t="str">
            <v>033</v>
          </cell>
          <cell r="C949" t="str">
            <v>TEMOAC</v>
          </cell>
          <cell r="D949" t="str">
            <v>17</v>
          </cell>
          <cell r="E949" t="str">
            <v>Temoac</v>
          </cell>
          <cell r="F949">
            <v>14641</v>
          </cell>
          <cell r="G949">
            <v>16954</v>
          </cell>
        </row>
        <row r="950">
          <cell r="A950" t="str">
            <v>17034</v>
          </cell>
          <cell r="B950" t="str">
            <v>034</v>
          </cell>
          <cell r="C950" t="str">
            <v>COATETELCO</v>
          </cell>
          <cell r="D950" t="str">
            <v>17</v>
          </cell>
          <cell r="E950" t="str">
            <v>Coatetelco</v>
          </cell>
        </row>
        <row r="951">
          <cell r="A951" t="str">
            <v>17035</v>
          </cell>
          <cell r="B951" t="str">
            <v>035</v>
          </cell>
          <cell r="C951" t="str">
            <v>XOXOCOTLA</v>
          </cell>
          <cell r="D951" t="str">
            <v>17</v>
          </cell>
          <cell r="E951" t="str">
            <v>Xoxocotla</v>
          </cell>
        </row>
        <row r="952">
          <cell r="A952" t="str">
            <v>17999</v>
          </cell>
          <cell r="B952" t="str">
            <v>999</v>
          </cell>
          <cell r="C952" t="str">
            <v>NO ESPECIFICADO</v>
          </cell>
          <cell r="D952" t="str">
            <v>17</v>
          </cell>
        </row>
        <row r="953">
          <cell r="A953" t="str">
            <v>18001</v>
          </cell>
          <cell r="B953" t="str">
            <v>001</v>
          </cell>
          <cell r="C953" t="str">
            <v>ACAPONETA</v>
          </cell>
          <cell r="D953" t="str">
            <v>18</v>
          </cell>
          <cell r="E953" t="str">
            <v>Acaponeta</v>
          </cell>
          <cell r="F953">
            <v>36572</v>
          </cell>
          <cell r="G953">
            <v>40422</v>
          </cell>
        </row>
        <row r="954">
          <cell r="A954" t="str">
            <v>18002</v>
          </cell>
          <cell r="B954" t="str">
            <v>002</v>
          </cell>
          <cell r="C954" t="str">
            <v>AHUACATLÁN</v>
          </cell>
          <cell r="D954" t="str">
            <v>18</v>
          </cell>
          <cell r="E954" t="str">
            <v>Ahuacatlán</v>
          </cell>
          <cell r="F954">
            <v>15229</v>
          </cell>
          <cell r="G954">
            <v>17226</v>
          </cell>
        </row>
        <row r="955">
          <cell r="A955" t="str">
            <v>18003</v>
          </cell>
          <cell r="B955" t="str">
            <v>003</v>
          </cell>
          <cell r="C955" t="str">
            <v>AMATLÁN DE CAÑAS</v>
          </cell>
          <cell r="D955" t="str">
            <v>18</v>
          </cell>
          <cell r="E955" t="str">
            <v>Amatlán de Cañas</v>
          </cell>
          <cell r="F955">
            <v>11188</v>
          </cell>
          <cell r="G955">
            <v>12736</v>
          </cell>
        </row>
        <row r="956">
          <cell r="A956" t="str">
            <v>18004</v>
          </cell>
          <cell r="B956" t="str">
            <v>004</v>
          </cell>
          <cell r="C956" t="str">
            <v>COMPOSTELA</v>
          </cell>
          <cell r="D956" t="str">
            <v>18</v>
          </cell>
          <cell r="E956" t="str">
            <v>Compostela</v>
          </cell>
          <cell r="F956">
            <v>70399</v>
          </cell>
          <cell r="G956">
            <v>81920</v>
          </cell>
        </row>
        <row r="957">
          <cell r="A957" t="str">
            <v>18005</v>
          </cell>
          <cell r="B957" t="str">
            <v>005</v>
          </cell>
          <cell r="C957" t="str">
            <v>HUAJICORI</v>
          </cell>
          <cell r="D957" t="str">
            <v>18</v>
          </cell>
          <cell r="E957" t="str">
            <v>Huajicori</v>
          </cell>
          <cell r="F957">
            <v>11400</v>
          </cell>
          <cell r="G957">
            <v>13540</v>
          </cell>
        </row>
        <row r="958">
          <cell r="A958" t="str">
            <v>18006</v>
          </cell>
          <cell r="B958" t="str">
            <v>006</v>
          </cell>
          <cell r="C958" t="str">
            <v>IXTLÁN DEL RÍO</v>
          </cell>
          <cell r="D958" t="str">
            <v>18</v>
          </cell>
          <cell r="E958" t="str">
            <v>Ixtlán del Río</v>
          </cell>
          <cell r="F958">
            <v>27273</v>
          </cell>
          <cell r="G958">
            <v>31770</v>
          </cell>
        </row>
        <row r="959">
          <cell r="A959" t="str">
            <v>18007</v>
          </cell>
          <cell r="B959" t="str">
            <v>007</v>
          </cell>
          <cell r="C959" t="str">
            <v>JALA</v>
          </cell>
          <cell r="D959" t="str">
            <v>18</v>
          </cell>
          <cell r="E959" t="str">
            <v>Jala</v>
          </cell>
          <cell r="F959">
            <v>17698</v>
          </cell>
          <cell r="G959">
            <v>20016</v>
          </cell>
        </row>
        <row r="960">
          <cell r="A960" t="str">
            <v>18008</v>
          </cell>
          <cell r="B960" t="str">
            <v>008</v>
          </cell>
          <cell r="C960" t="str">
            <v>XALISCO</v>
          </cell>
          <cell r="D960" t="str">
            <v>18</v>
          </cell>
          <cell r="E960" t="str">
            <v>Xalisco</v>
          </cell>
          <cell r="F960">
            <v>49102</v>
          </cell>
          <cell r="G960">
            <v>62038</v>
          </cell>
        </row>
        <row r="961">
          <cell r="A961" t="str">
            <v>18009</v>
          </cell>
          <cell r="B961" t="str">
            <v>009</v>
          </cell>
          <cell r="C961" t="str">
            <v>DEL NAYAR</v>
          </cell>
          <cell r="D961" t="str">
            <v>18</v>
          </cell>
          <cell r="E961" t="str">
            <v>Del Nayar</v>
          </cell>
          <cell r="F961">
            <v>34300</v>
          </cell>
          <cell r="G961">
            <v>45317</v>
          </cell>
        </row>
        <row r="962">
          <cell r="A962" t="str">
            <v>18010</v>
          </cell>
          <cell r="B962" t="str">
            <v>010</v>
          </cell>
          <cell r="C962" t="str">
            <v>ROSAMORADA</v>
          </cell>
          <cell r="D962" t="str">
            <v>18</v>
          </cell>
          <cell r="E962" t="str">
            <v>Rosamorada</v>
          </cell>
          <cell r="F962">
            <v>34393</v>
          </cell>
          <cell r="G962">
            <v>37093</v>
          </cell>
        </row>
        <row r="963">
          <cell r="A963" t="str">
            <v>18011</v>
          </cell>
          <cell r="B963" t="str">
            <v>011</v>
          </cell>
          <cell r="C963" t="str">
            <v>RUÍZ</v>
          </cell>
          <cell r="D963" t="str">
            <v>18</v>
          </cell>
          <cell r="E963" t="str">
            <v>Ruíz</v>
          </cell>
          <cell r="F963">
            <v>23469</v>
          </cell>
          <cell r="G963">
            <v>26928</v>
          </cell>
        </row>
        <row r="964">
          <cell r="A964" t="str">
            <v>18012</v>
          </cell>
          <cell r="B964" t="str">
            <v>012</v>
          </cell>
          <cell r="C964" t="str">
            <v>SAN BLAS</v>
          </cell>
          <cell r="D964" t="str">
            <v>18</v>
          </cell>
          <cell r="E964" t="str">
            <v>San Blas</v>
          </cell>
          <cell r="F964">
            <v>43120</v>
          </cell>
          <cell r="G964">
            <v>48024</v>
          </cell>
        </row>
        <row r="965">
          <cell r="A965" t="str">
            <v>18013</v>
          </cell>
          <cell r="B965" t="str">
            <v>013</v>
          </cell>
          <cell r="C965" t="str">
            <v>SAN PEDRO LAGUNILLAS</v>
          </cell>
          <cell r="D965" t="str">
            <v>18</v>
          </cell>
          <cell r="E965" t="str">
            <v>San Pedro Lagunillas</v>
          </cell>
          <cell r="F965">
            <v>7510</v>
          </cell>
          <cell r="G965">
            <v>8231</v>
          </cell>
        </row>
        <row r="966">
          <cell r="A966" t="str">
            <v>18014</v>
          </cell>
          <cell r="B966" t="str">
            <v>014</v>
          </cell>
          <cell r="C966" t="str">
            <v>SANTA MARÍA DEL ORO</v>
          </cell>
          <cell r="D966" t="str">
            <v>18</v>
          </cell>
          <cell r="E966" t="str">
            <v>Santa María del Oro</v>
          </cell>
          <cell r="F966">
            <v>22412</v>
          </cell>
          <cell r="G966">
            <v>25510</v>
          </cell>
        </row>
        <row r="967">
          <cell r="A967" t="str">
            <v>18015</v>
          </cell>
          <cell r="B967" t="str">
            <v>015</v>
          </cell>
          <cell r="C967" t="str">
            <v>SANTIAGO IXCUINTLA</v>
          </cell>
          <cell r="D967" t="str">
            <v>18</v>
          </cell>
          <cell r="E967" t="str">
            <v>Santiago Ixcuintla</v>
          </cell>
          <cell r="F967">
            <v>93074</v>
          </cell>
          <cell r="G967">
            <v>106038</v>
          </cell>
        </row>
        <row r="968">
          <cell r="A968" t="str">
            <v>18016</v>
          </cell>
          <cell r="B968" t="str">
            <v>016</v>
          </cell>
          <cell r="C968" t="str">
            <v>TECUALA</v>
          </cell>
          <cell r="D968" t="str">
            <v>18</v>
          </cell>
          <cell r="E968" t="str">
            <v>Tecuala</v>
          </cell>
          <cell r="F968">
            <v>39756</v>
          </cell>
          <cell r="G968">
            <v>43043</v>
          </cell>
        </row>
        <row r="969">
          <cell r="A969" t="str">
            <v>18017</v>
          </cell>
          <cell r="B969" t="str">
            <v>017</v>
          </cell>
          <cell r="C969" t="str">
            <v>TEPIC</v>
          </cell>
          <cell r="D969" t="str">
            <v>18</v>
          </cell>
          <cell r="E969" t="str">
            <v>Tepic</v>
          </cell>
          <cell r="F969">
            <v>380249</v>
          </cell>
          <cell r="G969">
            <v>445889</v>
          </cell>
        </row>
        <row r="970">
          <cell r="A970" t="str">
            <v>18018</v>
          </cell>
          <cell r="B970" t="str">
            <v>018</v>
          </cell>
          <cell r="C970" t="str">
            <v>TUXPAN</v>
          </cell>
          <cell r="D970" t="str">
            <v>18</v>
          </cell>
          <cell r="E970" t="str">
            <v>Tuxpan</v>
          </cell>
          <cell r="F970">
            <v>30030</v>
          </cell>
          <cell r="G970">
            <v>33358</v>
          </cell>
        </row>
        <row r="971">
          <cell r="A971" t="str">
            <v>18019</v>
          </cell>
          <cell r="B971" t="str">
            <v>019</v>
          </cell>
          <cell r="C971" t="str">
            <v>LA YESCA</v>
          </cell>
          <cell r="D971" t="str">
            <v>18</v>
          </cell>
          <cell r="E971" t="str">
            <v>La Yesca</v>
          </cell>
          <cell r="F971">
            <v>13600</v>
          </cell>
          <cell r="G971">
            <v>14962</v>
          </cell>
        </row>
        <row r="972">
          <cell r="A972" t="str">
            <v>18020</v>
          </cell>
          <cell r="B972" t="str">
            <v>020</v>
          </cell>
          <cell r="C972" t="str">
            <v>BAHÍA DE BANDERAS</v>
          </cell>
          <cell r="D972" t="str">
            <v>18</v>
          </cell>
          <cell r="E972" t="str">
            <v>Bahía de Banderas</v>
          </cell>
          <cell r="F972">
            <v>124205</v>
          </cell>
          <cell r="G972">
            <v>174510</v>
          </cell>
        </row>
        <row r="973">
          <cell r="A973" t="str">
            <v>18999</v>
          </cell>
          <cell r="B973" t="str">
            <v>999</v>
          </cell>
          <cell r="C973" t="str">
            <v>NO ESPECIFICADO</v>
          </cell>
          <cell r="D973" t="str">
            <v>18</v>
          </cell>
        </row>
        <row r="974">
          <cell r="A974" t="str">
            <v>19001</v>
          </cell>
          <cell r="B974" t="str">
            <v>001</v>
          </cell>
          <cell r="C974" t="str">
            <v>ABASOLO</v>
          </cell>
          <cell r="D974" t="str">
            <v>19</v>
          </cell>
          <cell r="E974" t="str">
            <v>Abasolo</v>
          </cell>
          <cell r="F974">
            <v>2791</v>
          </cell>
          <cell r="G974">
            <v>2918</v>
          </cell>
        </row>
        <row r="975">
          <cell r="A975" t="str">
            <v>19002</v>
          </cell>
          <cell r="B975" t="str">
            <v>002</v>
          </cell>
          <cell r="C975" t="str">
            <v>AGUALEGUAS</v>
          </cell>
          <cell r="D975" t="str">
            <v>19</v>
          </cell>
          <cell r="E975" t="str">
            <v>Agualeguas</v>
          </cell>
          <cell r="F975">
            <v>3443</v>
          </cell>
          <cell r="G975">
            <v>2599</v>
          </cell>
        </row>
        <row r="976">
          <cell r="A976" t="str">
            <v>19003</v>
          </cell>
          <cell r="B976" t="str">
            <v>003</v>
          </cell>
          <cell r="C976" t="str">
            <v>LOS ALDAMAS</v>
          </cell>
          <cell r="D976" t="str">
            <v>19</v>
          </cell>
          <cell r="E976" t="str">
            <v>Los Aldamas</v>
          </cell>
          <cell r="F976">
            <v>1374</v>
          </cell>
          <cell r="G976">
            <v>1506</v>
          </cell>
        </row>
        <row r="977">
          <cell r="A977" t="str">
            <v>19004</v>
          </cell>
          <cell r="B977" t="str">
            <v>004</v>
          </cell>
          <cell r="C977" t="str">
            <v>ALLENDE</v>
          </cell>
          <cell r="D977" t="str">
            <v>19</v>
          </cell>
          <cell r="E977" t="str">
            <v>Allende</v>
          </cell>
          <cell r="F977">
            <v>32593</v>
          </cell>
          <cell r="G977">
            <v>38297</v>
          </cell>
        </row>
        <row r="978">
          <cell r="A978" t="str">
            <v>19005</v>
          </cell>
          <cell r="B978" t="str">
            <v>005</v>
          </cell>
          <cell r="C978" t="str">
            <v>ANÁHUAC</v>
          </cell>
          <cell r="D978" t="str">
            <v>19</v>
          </cell>
          <cell r="E978" t="str">
            <v>Anáhuac</v>
          </cell>
          <cell r="F978">
            <v>18480</v>
          </cell>
          <cell r="G978">
            <v>19976</v>
          </cell>
        </row>
        <row r="979">
          <cell r="A979" t="str">
            <v>19006</v>
          </cell>
          <cell r="B979" t="str">
            <v>006</v>
          </cell>
          <cell r="C979" t="str">
            <v>APODACA</v>
          </cell>
          <cell r="D979" t="str">
            <v>19</v>
          </cell>
          <cell r="E979" t="str">
            <v>Apodaca</v>
          </cell>
          <cell r="F979">
            <v>523370</v>
          </cell>
          <cell r="G979">
            <v>665734</v>
          </cell>
        </row>
        <row r="980">
          <cell r="A980" t="str">
            <v>19007</v>
          </cell>
          <cell r="B980" t="str">
            <v>007</v>
          </cell>
          <cell r="C980" t="str">
            <v>ARAMBERRI</v>
          </cell>
          <cell r="D980" t="str">
            <v>19</v>
          </cell>
          <cell r="E980" t="str">
            <v>Aramberri</v>
          </cell>
          <cell r="F980">
            <v>15470</v>
          </cell>
          <cell r="G980">
            <v>17800</v>
          </cell>
        </row>
        <row r="981">
          <cell r="A981" t="str">
            <v>19008</v>
          </cell>
          <cell r="B981" t="str">
            <v>008</v>
          </cell>
          <cell r="C981" t="str">
            <v>BUSTAMANTE</v>
          </cell>
          <cell r="D981" t="str">
            <v>19</v>
          </cell>
          <cell r="E981" t="str">
            <v>Bustamante</v>
          </cell>
          <cell r="F981">
            <v>3773</v>
          </cell>
          <cell r="G981">
            <v>4384</v>
          </cell>
        </row>
        <row r="982">
          <cell r="A982" t="str">
            <v>19009</v>
          </cell>
          <cell r="B982" t="str">
            <v>009</v>
          </cell>
          <cell r="C982" t="str">
            <v>CADEREYTA JIMÉNEZ</v>
          </cell>
          <cell r="D982" t="str">
            <v>19</v>
          </cell>
          <cell r="E982" t="str">
            <v>Cadereyta Jiménez</v>
          </cell>
          <cell r="F982">
            <v>86445</v>
          </cell>
          <cell r="G982">
            <v>105145</v>
          </cell>
        </row>
        <row r="983">
          <cell r="A983" t="str">
            <v>19010</v>
          </cell>
          <cell r="B983" t="str">
            <v>010</v>
          </cell>
          <cell r="C983" t="str">
            <v>EL CARMEN</v>
          </cell>
          <cell r="D983" t="str">
            <v>19</v>
          </cell>
          <cell r="E983" t="str">
            <v>Carmen</v>
          </cell>
          <cell r="F983">
            <v>16092</v>
          </cell>
          <cell r="G983">
            <v>47326</v>
          </cell>
        </row>
        <row r="984">
          <cell r="A984" t="str">
            <v>19011</v>
          </cell>
          <cell r="B984" t="str">
            <v>011</v>
          </cell>
          <cell r="C984" t="str">
            <v>CERRALVO</v>
          </cell>
          <cell r="D984" t="str">
            <v>19</v>
          </cell>
          <cell r="E984" t="str">
            <v>Cerralvo</v>
          </cell>
          <cell r="F984">
            <v>7855</v>
          </cell>
          <cell r="G984">
            <v>8324</v>
          </cell>
        </row>
        <row r="985">
          <cell r="A985" t="str">
            <v>19012</v>
          </cell>
          <cell r="B985" t="str">
            <v>012</v>
          </cell>
          <cell r="C985" t="str">
            <v>CIÉNEGA DE FLORES</v>
          </cell>
          <cell r="D985" t="str">
            <v>19</v>
          </cell>
          <cell r="E985" t="str">
            <v>Ciénega de Flores</v>
          </cell>
          <cell r="F985">
            <v>24526</v>
          </cell>
          <cell r="G985">
            <v>50563</v>
          </cell>
        </row>
        <row r="986">
          <cell r="A986" t="str">
            <v>19013</v>
          </cell>
          <cell r="B986" t="str">
            <v>013</v>
          </cell>
          <cell r="C986" t="str">
            <v>CHINA</v>
          </cell>
          <cell r="D986" t="str">
            <v>19</v>
          </cell>
          <cell r="E986" t="str">
            <v>China</v>
          </cell>
          <cell r="F986">
            <v>10864</v>
          </cell>
          <cell r="G986">
            <v>11962</v>
          </cell>
        </row>
        <row r="987">
          <cell r="A987" t="str">
            <v>19014</v>
          </cell>
          <cell r="B987" t="str">
            <v>014</v>
          </cell>
          <cell r="C987" t="str">
            <v>DOCTOR ARROYO</v>
          </cell>
          <cell r="D987" t="str">
            <v>19</v>
          </cell>
          <cell r="E987" t="str">
            <v>Dr. Arroyo</v>
          </cell>
          <cell r="F987">
            <v>35445</v>
          </cell>
          <cell r="G987">
            <v>37859</v>
          </cell>
        </row>
        <row r="988">
          <cell r="A988" t="str">
            <v>19015</v>
          </cell>
          <cell r="B988" t="str">
            <v>015</v>
          </cell>
          <cell r="C988" t="str">
            <v>DOCTOR COSS</v>
          </cell>
          <cell r="D988" t="str">
            <v>19</v>
          </cell>
          <cell r="E988" t="str">
            <v>Dr. Coss</v>
          </cell>
          <cell r="F988">
            <v>1716</v>
          </cell>
          <cell r="G988">
            <v>1845</v>
          </cell>
        </row>
        <row r="989">
          <cell r="A989" t="str">
            <v>19016</v>
          </cell>
          <cell r="B989" t="str">
            <v>016</v>
          </cell>
          <cell r="C989" t="str">
            <v>DOCTOR GONZÁLEZ</v>
          </cell>
          <cell r="D989" t="str">
            <v>19</v>
          </cell>
          <cell r="E989" t="str">
            <v>Dr. González</v>
          </cell>
          <cell r="F989">
            <v>3345</v>
          </cell>
          <cell r="G989">
            <v>3294</v>
          </cell>
        </row>
        <row r="990">
          <cell r="A990" t="str">
            <v>19017</v>
          </cell>
          <cell r="B990" t="str">
            <v>017</v>
          </cell>
          <cell r="C990" t="str">
            <v>GALEANA</v>
          </cell>
          <cell r="D990" t="str">
            <v>19</v>
          </cell>
          <cell r="E990" t="str">
            <v>Galeana</v>
          </cell>
          <cell r="F990">
            <v>39991</v>
          </cell>
          <cell r="G990">
            <v>44989</v>
          </cell>
        </row>
        <row r="991">
          <cell r="A991" t="str">
            <v>19018</v>
          </cell>
          <cell r="B991" t="str">
            <v>018</v>
          </cell>
          <cell r="C991" t="str">
            <v>GARCÍA</v>
          </cell>
          <cell r="D991" t="str">
            <v>19</v>
          </cell>
          <cell r="E991" t="str">
            <v>García</v>
          </cell>
          <cell r="F991">
            <v>143668</v>
          </cell>
          <cell r="G991">
            <v>300745</v>
          </cell>
        </row>
        <row r="992">
          <cell r="A992" t="str">
            <v>19019</v>
          </cell>
          <cell r="B992" t="str">
            <v>019</v>
          </cell>
          <cell r="C992" t="str">
            <v>SAN PEDRO GARZA GARCÍA</v>
          </cell>
          <cell r="D992" t="str">
            <v>19</v>
          </cell>
          <cell r="E992" t="str">
            <v>San Pedro Garza García</v>
          </cell>
          <cell r="F992">
            <v>122659</v>
          </cell>
          <cell r="G992">
            <v>137614</v>
          </cell>
        </row>
        <row r="993">
          <cell r="A993" t="str">
            <v>19020</v>
          </cell>
          <cell r="B993" t="str">
            <v>020</v>
          </cell>
          <cell r="C993" t="str">
            <v>GENERAL BRAVO</v>
          </cell>
          <cell r="D993" t="str">
            <v>19</v>
          </cell>
          <cell r="E993" t="str">
            <v>Gral. Bravo</v>
          </cell>
          <cell r="F993">
            <v>5527</v>
          </cell>
          <cell r="G993">
            <v>6127</v>
          </cell>
        </row>
        <row r="994">
          <cell r="A994" t="str">
            <v>19021</v>
          </cell>
          <cell r="B994" t="str">
            <v>021</v>
          </cell>
          <cell r="C994" t="str">
            <v>GENERAL ESCOBEDO</v>
          </cell>
          <cell r="D994" t="str">
            <v>19</v>
          </cell>
          <cell r="E994" t="str">
            <v>Gral. Escobedo</v>
          </cell>
          <cell r="F994">
            <v>357937</v>
          </cell>
          <cell r="G994">
            <v>466325</v>
          </cell>
        </row>
        <row r="995">
          <cell r="A995" t="str">
            <v>19022</v>
          </cell>
          <cell r="B995" t="str">
            <v>022</v>
          </cell>
          <cell r="C995" t="str">
            <v>GENERAL TERÁN</v>
          </cell>
          <cell r="D995" t="str">
            <v>19</v>
          </cell>
          <cell r="E995" t="str">
            <v>Gral. Terán</v>
          </cell>
          <cell r="F995">
            <v>14437</v>
          </cell>
          <cell r="G995">
            <v>16283</v>
          </cell>
        </row>
        <row r="996">
          <cell r="A996" t="str">
            <v>19023</v>
          </cell>
          <cell r="B996" t="str">
            <v>023</v>
          </cell>
          <cell r="C996" t="str">
            <v>GENERAL TREVIÑO</v>
          </cell>
          <cell r="D996" t="str">
            <v>19</v>
          </cell>
          <cell r="E996" t="str">
            <v>Gral. Treviño</v>
          </cell>
          <cell r="F996">
            <v>1277</v>
          </cell>
          <cell r="G996">
            <v>1194</v>
          </cell>
        </row>
        <row r="997">
          <cell r="A997" t="str">
            <v>19024</v>
          </cell>
          <cell r="B997" t="str">
            <v>024</v>
          </cell>
          <cell r="C997" t="str">
            <v>GENERAL ZARAGOZA</v>
          </cell>
          <cell r="D997" t="str">
            <v>19</v>
          </cell>
          <cell r="E997" t="str">
            <v>Gral. Zaragoza</v>
          </cell>
          <cell r="F997">
            <v>5942</v>
          </cell>
          <cell r="G997">
            <v>6604</v>
          </cell>
        </row>
        <row r="998">
          <cell r="A998" t="str">
            <v>19025</v>
          </cell>
          <cell r="B998" t="str">
            <v>025</v>
          </cell>
          <cell r="C998" t="str">
            <v>GENERAL ZUAZUA</v>
          </cell>
          <cell r="D998" t="str">
            <v>19</v>
          </cell>
          <cell r="E998" t="str">
            <v>Gral. Zuazua</v>
          </cell>
          <cell r="F998">
            <v>55213</v>
          </cell>
          <cell r="G998">
            <v>91913</v>
          </cell>
        </row>
        <row r="999">
          <cell r="A999" t="str">
            <v>19026</v>
          </cell>
          <cell r="B999" t="str">
            <v>026</v>
          </cell>
          <cell r="C999" t="str">
            <v>GUADALUPE</v>
          </cell>
          <cell r="D999" t="str">
            <v>19</v>
          </cell>
          <cell r="E999" t="str">
            <v>Guadalupe</v>
          </cell>
          <cell r="F999">
            <v>678006</v>
          </cell>
          <cell r="G999">
            <v>710413</v>
          </cell>
        </row>
        <row r="1000">
          <cell r="A1000" t="str">
            <v>19027</v>
          </cell>
          <cell r="B1000" t="str">
            <v>027</v>
          </cell>
          <cell r="C1000" t="str">
            <v>LOS HERRERAS</v>
          </cell>
          <cell r="D1000" t="str">
            <v>19</v>
          </cell>
          <cell r="E1000" t="str">
            <v>Los Herreras</v>
          </cell>
          <cell r="F1000">
            <v>2030</v>
          </cell>
          <cell r="G1000">
            <v>1998</v>
          </cell>
        </row>
        <row r="1001">
          <cell r="A1001" t="str">
            <v>19028</v>
          </cell>
          <cell r="B1001" t="str">
            <v>028</v>
          </cell>
          <cell r="C1001" t="str">
            <v>HIGUERAS</v>
          </cell>
          <cell r="D1001" t="str">
            <v>19</v>
          </cell>
          <cell r="E1001" t="str">
            <v>Higueras</v>
          </cell>
          <cell r="F1001">
            <v>1594</v>
          </cell>
          <cell r="G1001">
            <v>1712</v>
          </cell>
        </row>
        <row r="1002">
          <cell r="A1002" t="str">
            <v>19029</v>
          </cell>
          <cell r="B1002" t="str">
            <v>029</v>
          </cell>
          <cell r="C1002" t="str">
            <v>HUALAHUISES</v>
          </cell>
          <cell r="D1002" t="str">
            <v>19</v>
          </cell>
          <cell r="E1002" t="str">
            <v>Hualahuises</v>
          </cell>
          <cell r="F1002">
            <v>6914</v>
          </cell>
          <cell r="G1002">
            <v>7746</v>
          </cell>
        </row>
        <row r="1003">
          <cell r="A1003" t="str">
            <v>19030</v>
          </cell>
          <cell r="B1003" t="str">
            <v>030</v>
          </cell>
          <cell r="C1003" t="str">
            <v>ITURBIDE</v>
          </cell>
          <cell r="D1003" t="str">
            <v>19</v>
          </cell>
          <cell r="E1003" t="str">
            <v>Iturbide</v>
          </cell>
          <cell r="F1003">
            <v>3558</v>
          </cell>
          <cell r="G1003">
            <v>3979</v>
          </cell>
        </row>
        <row r="1004">
          <cell r="A1004" t="str">
            <v>19031</v>
          </cell>
          <cell r="B1004" t="str">
            <v>031</v>
          </cell>
          <cell r="C1004" t="str">
            <v>JUÁREZ</v>
          </cell>
          <cell r="D1004" t="str">
            <v>19</v>
          </cell>
          <cell r="E1004" t="str">
            <v>Juárez</v>
          </cell>
          <cell r="F1004">
            <v>256970</v>
          </cell>
          <cell r="G1004">
            <v>396864</v>
          </cell>
        </row>
        <row r="1005">
          <cell r="A1005" t="str">
            <v>19032</v>
          </cell>
          <cell r="B1005" t="str">
            <v>032</v>
          </cell>
          <cell r="C1005" t="str">
            <v>LAMPAZOS DE NARANJO</v>
          </cell>
          <cell r="D1005" t="str">
            <v>19</v>
          </cell>
          <cell r="E1005" t="str">
            <v>Lampazos de Naranjo</v>
          </cell>
          <cell r="F1005">
            <v>5349</v>
          </cell>
          <cell r="G1005">
            <v>5783</v>
          </cell>
        </row>
        <row r="1006">
          <cell r="A1006" t="str">
            <v>19033</v>
          </cell>
          <cell r="B1006" t="str">
            <v>033</v>
          </cell>
          <cell r="C1006" t="str">
            <v>LINARES</v>
          </cell>
          <cell r="D1006" t="str">
            <v>19</v>
          </cell>
          <cell r="E1006" t="str">
            <v>Linares</v>
          </cell>
          <cell r="F1006">
            <v>78669</v>
          </cell>
          <cell r="G1006">
            <v>88689</v>
          </cell>
        </row>
        <row r="1007">
          <cell r="A1007" t="str">
            <v>19034</v>
          </cell>
          <cell r="B1007" t="str">
            <v>034</v>
          </cell>
          <cell r="C1007" t="str">
            <v>MARÍN</v>
          </cell>
          <cell r="D1007" t="str">
            <v>19</v>
          </cell>
          <cell r="E1007" t="str">
            <v>Marín</v>
          </cell>
          <cell r="F1007">
            <v>5488</v>
          </cell>
          <cell r="G1007">
            <v>6199</v>
          </cell>
        </row>
        <row r="1008">
          <cell r="A1008" t="str">
            <v>19035</v>
          </cell>
          <cell r="B1008" t="str">
            <v>035</v>
          </cell>
          <cell r="C1008" t="str">
            <v>MELCHOR OCAMPO</v>
          </cell>
          <cell r="D1008" t="str">
            <v>19</v>
          </cell>
          <cell r="E1008" t="str">
            <v>Melchor Ocampo</v>
          </cell>
          <cell r="F1008">
            <v>862</v>
          </cell>
          <cell r="G1008">
            <v>1071</v>
          </cell>
        </row>
        <row r="1009">
          <cell r="A1009" t="str">
            <v>19036</v>
          </cell>
          <cell r="B1009" t="str">
            <v>036</v>
          </cell>
          <cell r="C1009" t="str">
            <v>MIER Y NORIEGA</v>
          </cell>
          <cell r="D1009" t="str">
            <v>19</v>
          </cell>
          <cell r="E1009" t="str">
            <v>Mier y Noriega</v>
          </cell>
          <cell r="F1009">
            <v>7095</v>
          </cell>
          <cell r="G1009">
            <v>7601</v>
          </cell>
        </row>
        <row r="1010">
          <cell r="A1010" t="str">
            <v>19037</v>
          </cell>
          <cell r="B1010" t="str">
            <v>037</v>
          </cell>
          <cell r="C1010" t="str">
            <v>MINA</v>
          </cell>
          <cell r="D1010" t="str">
            <v>19</v>
          </cell>
          <cell r="E1010" t="str">
            <v>Mina</v>
          </cell>
          <cell r="F1010">
            <v>5447</v>
          </cell>
          <cell r="G1010">
            <v>5882</v>
          </cell>
        </row>
        <row r="1011">
          <cell r="A1011" t="str">
            <v>19038</v>
          </cell>
          <cell r="B1011" t="str">
            <v>038</v>
          </cell>
          <cell r="C1011" t="str">
            <v>MONTEMORELOS</v>
          </cell>
          <cell r="D1011" t="str">
            <v>19</v>
          </cell>
          <cell r="E1011" t="str">
            <v>Montemorelos</v>
          </cell>
          <cell r="F1011">
            <v>59113</v>
          </cell>
          <cell r="G1011">
            <v>67657</v>
          </cell>
        </row>
        <row r="1012">
          <cell r="A1012" t="str">
            <v>19039</v>
          </cell>
          <cell r="B1012" t="str">
            <v>039</v>
          </cell>
          <cell r="C1012" t="str">
            <v>MONTERREY</v>
          </cell>
          <cell r="D1012" t="str">
            <v>19</v>
          </cell>
          <cell r="E1012" t="str">
            <v>Monterrey</v>
          </cell>
          <cell r="F1012">
            <v>1135550</v>
          </cell>
          <cell r="G1012">
            <v>1124835</v>
          </cell>
        </row>
        <row r="1013">
          <cell r="A1013" t="str">
            <v>19040</v>
          </cell>
          <cell r="B1013" t="str">
            <v>040</v>
          </cell>
          <cell r="C1013" t="str">
            <v>PARÁS</v>
          </cell>
          <cell r="D1013" t="str">
            <v>19</v>
          </cell>
          <cell r="E1013" t="str">
            <v>Parás</v>
          </cell>
          <cell r="F1013">
            <v>1034</v>
          </cell>
          <cell r="G1013">
            <v>1083</v>
          </cell>
        </row>
        <row r="1014">
          <cell r="A1014" t="str">
            <v>19041</v>
          </cell>
          <cell r="B1014" t="str">
            <v>041</v>
          </cell>
          <cell r="C1014" t="str">
            <v>PESQUERÍA</v>
          </cell>
          <cell r="D1014" t="str">
            <v>19</v>
          </cell>
          <cell r="E1014" t="str">
            <v>Pesquería</v>
          </cell>
          <cell r="F1014">
            <v>20843</v>
          </cell>
          <cell r="G1014">
            <v>112583</v>
          </cell>
        </row>
        <row r="1015">
          <cell r="A1015" t="str">
            <v>19042</v>
          </cell>
          <cell r="B1015" t="str">
            <v>042</v>
          </cell>
          <cell r="C1015" t="str">
            <v>LOS RAMONES</v>
          </cell>
          <cell r="D1015" t="str">
            <v>19</v>
          </cell>
          <cell r="E1015" t="str">
            <v>Los Ramones</v>
          </cell>
          <cell r="F1015">
            <v>5359</v>
          </cell>
          <cell r="G1015">
            <v>5201</v>
          </cell>
        </row>
        <row r="1016">
          <cell r="A1016" t="str">
            <v>19043</v>
          </cell>
          <cell r="B1016" t="str">
            <v>043</v>
          </cell>
          <cell r="C1016" t="str">
            <v>RAYONES</v>
          </cell>
          <cell r="D1016" t="str">
            <v>19</v>
          </cell>
          <cell r="E1016" t="str">
            <v>Rayones</v>
          </cell>
          <cell r="F1016">
            <v>2628</v>
          </cell>
          <cell r="G1016">
            <v>2987</v>
          </cell>
        </row>
        <row r="1017">
          <cell r="A1017" t="str">
            <v>19044</v>
          </cell>
          <cell r="B1017" t="str">
            <v>044</v>
          </cell>
          <cell r="C1017" t="str">
            <v>SABINAS HIDALGO</v>
          </cell>
          <cell r="D1017" t="str">
            <v>19</v>
          </cell>
          <cell r="E1017" t="str">
            <v>Sabinas Hidalgo</v>
          </cell>
          <cell r="F1017">
            <v>34671</v>
          </cell>
          <cell r="G1017">
            <v>39096</v>
          </cell>
        </row>
        <row r="1018">
          <cell r="A1018" t="str">
            <v>19045</v>
          </cell>
          <cell r="B1018" t="str">
            <v>045</v>
          </cell>
          <cell r="C1018" t="str">
            <v>SALINAS VICTORIA</v>
          </cell>
          <cell r="D1018" t="str">
            <v>19</v>
          </cell>
          <cell r="E1018" t="str">
            <v>Salinas Victoria</v>
          </cell>
          <cell r="F1018">
            <v>32660</v>
          </cell>
          <cell r="G1018">
            <v>61868</v>
          </cell>
        </row>
        <row r="1019">
          <cell r="A1019" t="str">
            <v>19046</v>
          </cell>
          <cell r="B1019" t="str">
            <v>046</v>
          </cell>
          <cell r="C1019" t="str">
            <v>SAN NICOLÁS DE LOS GARZA</v>
          </cell>
          <cell r="D1019" t="str">
            <v>19</v>
          </cell>
          <cell r="E1019" t="str">
            <v>San Nicolás de los Garza</v>
          </cell>
          <cell r="F1019">
            <v>443273</v>
          </cell>
          <cell r="G1019">
            <v>474163</v>
          </cell>
        </row>
        <row r="1020">
          <cell r="A1020" t="str">
            <v>19047</v>
          </cell>
          <cell r="B1020" t="str">
            <v>047</v>
          </cell>
          <cell r="C1020" t="str">
            <v>HIDALGO</v>
          </cell>
          <cell r="D1020" t="str">
            <v>19</v>
          </cell>
          <cell r="E1020" t="str">
            <v>Hidalgo</v>
          </cell>
          <cell r="F1020">
            <v>16604</v>
          </cell>
          <cell r="G1020">
            <v>15902</v>
          </cell>
        </row>
        <row r="1021">
          <cell r="A1021" t="str">
            <v>19048</v>
          </cell>
          <cell r="B1021" t="str">
            <v>048</v>
          </cell>
          <cell r="C1021" t="str">
            <v>SANTA CATARINA</v>
          </cell>
          <cell r="D1021" t="str">
            <v>19</v>
          </cell>
          <cell r="E1021" t="str">
            <v>Santa Catarina</v>
          </cell>
          <cell r="F1021">
            <v>268955</v>
          </cell>
          <cell r="G1021">
            <v>322051</v>
          </cell>
        </row>
        <row r="1022">
          <cell r="A1022" t="str">
            <v>19049</v>
          </cell>
          <cell r="B1022" t="str">
            <v>049</v>
          </cell>
          <cell r="C1022" t="str">
            <v>SANTIAGO</v>
          </cell>
          <cell r="D1022" t="str">
            <v>19</v>
          </cell>
          <cell r="E1022" t="str">
            <v>Santiago</v>
          </cell>
          <cell r="F1022">
            <v>40469</v>
          </cell>
          <cell r="G1022">
            <v>46955</v>
          </cell>
        </row>
        <row r="1023">
          <cell r="A1023" t="str">
            <v>19050</v>
          </cell>
          <cell r="B1023" t="str">
            <v>050</v>
          </cell>
          <cell r="C1023" t="str">
            <v>VALLECILLO</v>
          </cell>
          <cell r="D1023" t="str">
            <v>19</v>
          </cell>
          <cell r="E1023" t="str">
            <v>Vallecillo</v>
          </cell>
          <cell r="F1023">
            <v>1971</v>
          </cell>
          <cell r="G1023">
            <v>1942</v>
          </cell>
        </row>
        <row r="1024">
          <cell r="A1024" t="str">
            <v>19051</v>
          </cell>
          <cell r="B1024" t="str">
            <v>051</v>
          </cell>
          <cell r="C1024" t="str">
            <v>VILLALDAMA</v>
          </cell>
          <cell r="D1024" t="str">
            <v>19</v>
          </cell>
          <cell r="E1024" t="str">
            <v>Villaldama</v>
          </cell>
          <cell r="F1024">
            <v>4113</v>
          </cell>
          <cell r="G1024">
            <v>4567</v>
          </cell>
        </row>
        <row r="1025">
          <cell r="A1025" t="str">
            <v>19999</v>
          </cell>
          <cell r="B1025" t="str">
            <v>999</v>
          </cell>
          <cell r="C1025" t="str">
            <v>NO ESPECIFICADO</v>
          </cell>
          <cell r="D1025" t="str">
            <v>19</v>
          </cell>
        </row>
        <row r="1026">
          <cell r="A1026" t="str">
            <v>20001</v>
          </cell>
          <cell r="B1026" t="str">
            <v>001</v>
          </cell>
          <cell r="C1026" t="str">
            <v>ABEJONES</v>
          </cell>
          <cell r="D1026" t="str">
            <v>20</v>
          </cell>
          <cell r="E1026" t="str">
            <v>Abejones</v>
          </cell>
          <cell r="F1026">
            <v>1084</v>
          </cell>
          <cell r="G1026">
            <v>1033</v>
          </cell>
        </row>
        <row r="1027">
          <cell r="A1027" t="str">
            <v>20002</v>
          </cell>
          <cell r="B1027" t="str">
            <v>002</v>
          </cell>
          <cell r="C1027" t="str">
            <v>ACATLÁN DE PÉREZ FIGUEROA</v>
          </cell>
          <cell r="D1027" t="str">
            <v>20</v>
          </cell>
          <cell r="E1027" t="str">
            <v>Acatlán de Pérez Figueroa</v>
          </cell>
          <cell r="F1027">
            <v>44885</v>
          </cell>
          <cell r="G1027">
            <v>47616</v>
          </cell>
        </row>
        <row r="1028">
          <cell r="A1028" t="str">
            <v>20003</v>
          </cell>
          <cell r="B1028" t="str">
            <v>003</v>
          </cell>
          <cell r="C1028" t="str">
            <v>ASUNCIÓN CACALOTEPEC</v>
          </cell>
          <cell r="D1028" t="str">
            <v>20</v>
          </cell>
          <cell r="E1028" t="str">
            <v>Asunción Cacalotepec</v>
          </cell>
          <cell r="F1028">
            <v>2495</v>
          </cell>
          <cell r="G1028">
            <v>2176</v>
          </cell>
        </row>
        <row r="1029">
          <cell r="A1029" t="str">
            <v>20004</v>
          </cell>
          <cell r="B1029" t="str">
            <v>004</v>
          </cell>
          <cell r="C1029" t="str">
            <v>ASUNCIÓN CUYOTEPEJI</v>
          </cell>
          <cell r="D1029" t="str">
            <v>20</v>
          </cell>
          <cell r="E1029" t="str">
            <v>Asunción Cuyotepeji</v>
          </cell>
          <cell r="F1029">
            <v>1012</v>
          </cell>
          <cell r="G1029">
            <v>1029</v>
          </cell>
        </row>
        <row r="1030">
          <cell r="A1030" t="str">
            <v>20005</v>
          </cell>
          <cell r="B1030" t="str">
            <v>005</v>
          </cell>
          <cell r="C1030" t="str">
            <v>ASUNCIÓN IXTALTEPEC</v>
          </cell>
          <cell r="D1030" t="str">
            <v>20</v>
          </cell>
          <cell r="E1030" t="str">
            <v>Asunción Ixtaltepec</v>
          </cell>
          <cell r="F1030">
            <v>14751</v>
          </cell>
          <cell r="G1030">
            <v>15831</v>
          </cell>
        </row>
        <row r="1031">
          <cell r="A1031" t="str">
            <v>20006</v>
          </cell>
          <cell r="B1031" t="str">
            <v>006</v>
          </cell>
          <cell r="C1031" t="str">
            <v>ASUNCIÓN NOCHIXTLÁN</v>
          </cell>
          <cell r="D1031" t="str">
            <v>20</v>
          </cell>
          <cell r="E1031" t="str">
            <v>Asunción Nochixtlán</v>
          </cell>
          <cell r="F1031">
            <v>17820</v>
          </cell>
          <cell r="G1031">
            <v>19655</v>
          </cell>
        </row>
        <row r="1032">
          <cell r="A1032" t="str">
            <v>20007</v>
          </cell>
          <cell r="B1032" t="str">
            <v>007</v>
          </cell>
          <cell r="C1032" t="str">
            <v>ASUNCIÓN OCOTLÁN</v>
          </cell>
          <cell r="D1032" t="str">
            <v>20</v>
          </cell>
          <cell r="E1032" t="str">
            <v>Asunción Ocotlán</v>
          </cell>
          <cell r="F1032">
            <v>2612</v>
          </cell>
          <cell r="G1032">
            <v>2496</v>
          </cell>
        </row>
        <row r="1033">
          <cell r="A1033" t="str">
            <v>20008</v>
          </cell>
          <cell r="B1033" t="str">
            <v>008</v>
          </cell>
          <cell r="C1033" t="str">
            <v>ASUNCIÓN TLACOLULITA</v>
          </cell>
          <cell r="D1033" t="str">
            <v>20</v>
          </cell>
          <cell r="E1033" t="str">
            <v>Asunción Tlacolulita</v>
          </cell>
          <cell r="F1033">
            <v>842</v>
          </cell>
          <cell r="G1033">
            <v>804</v>
          </cell>
        </row>
        <row r="1034">
          <cell r="A1034" t="str">
            <v>20009</v>
          </cell>
          <cell r="B1034" t="str">
            <v>009</v>
          </cell>
          <cell r="C1034" t="str">
            <v>AYOTZINTEPEC</v>
          </cell>
          <cell r="D1034" t="str">
            <v>20</v>
          </cell>
          <cell r="E1034" t="str">
            <v>Ayotzintepec</v>
          </cell>
          <cell r="F1034">
            <v>6720</v>
          </cell>
          <cell r="G1034">
            <v>7452</v>
          </cell>
        </row>
        <row r="1035">
          <cell r="A1035" t="str">
            <v>20010</v>
          </cell>
          <cell r="B1035" t="str">
            <v>010</v>
          </cell>
          <cell r="C1035" t="str">
            <v>EL BARRIO DE LA SOLEDAD</v>
          </cell>
          <cell r="D1035" t="str">
            <v>20</v>
          </cell>
          <cell r="E1035" t="str">
            <v>El Barrio de la Soledad</v>
          </cell>
          <cell r="F1035">
            <v>13608</v>
          </cell>
          <cell r="G1035">
            <v>14895</v>
          </cell>
        </row>
        <row r="1036">
          <cell r="A1036" t="str">
            <v>20011</v>
          </cell>
          <cell r="B1036" t="str">
            <v>011</v>
          </cell>
          <cell r="C1036" t="str">
            <v>CALIHUALÁ</v>
          </cell>
          <cell r="D1036" t="str">
            <v>20</v>
          </cell>
          <cell r="E1036" t="str">
            <v>Calihualá</v>
          </cell>
          <cell r="F1036">
            <v>1220</v>
          </cell>
          <cell r="G1036">
            <v>1197</v>
          </cell>
        </row>
        <row r="1037">
          <cell r="A1037" t="str">
            <v>20012</v>
          </cell>
          <cell r="B1037" t="str">
            <v>012</v>
          </cell>
          <cell r="C1037" t="str">
            <v>CANDELARIA LOXICHA</v>
          </cell>
          <cell r="D1037" t="str">
            <v>20</v>
          </cell>
          <cell r="E1037" t="str">
            <v>Candelaria Loxicha</v>
          </cell>
          <cell r="F1037">
            <v>9860</v>
          </cell>
          <cell r="G1037">
            <v>10829</v>
          </cell>
        </row>
        <row r="1038">
          <cell r="A1038" t="str">
            <v>20013</v>
          </cell>
          <cell r="B1038" t="str">
            <v>013</v>
          </cell>
          <cell r="C1038" t="str">
            <v>CIÉNEGA DE ZIMATLÁN</v>
          </cell>
          <cell r="D1038" t="str">
            <v>20</v>
          </cell>
          <cell r="E1038" t="str">
            <v>Ciénega de Zimatlán</v>
          </cell>
          <cell r="F1038">
            <v>2785</v>
          </cell>
          <cell r="G1038">
            <v>3096</v>
          </cell>
        </row>
        <row r="1039">
          <cell r="A1039" t="str">
            <v>20014</v>
          </cell>
          <cell r="B1039" t="str">
            <v>014</v>
          </cell>
          <cell r="C1039" t="str">
            <v>CIUDAD IXTEPEC</v>
          </cell>
          <cell r="D1039" t="str">
            <v>20</v>
          </cell>
          <cell r="E1039" t="str">
            <v>Ciudad Ixtepec</v>
          </cell>
          <cell r="F1039">
            <v>26450</v>
          </cell>
          <cell r="G1039">
            <v>30368</v>
          </cell>
        </row>
        <row r="1040">
          <cell r="A1040" t="str">
            <v>20015</v>
          </cell>
          <cell r="B1040" t="str">
            <v>015</v>
          </cell>
          <cell r="C1040" t="str">
            <v>COATECAS ALTAS</v>
          </cell>
          <cell r="D1040" t="str">
            <v>20</v>
          </cell>
          <cell r="E1040" t="str">
            <v>Coatecas Altas</v>
          </cell>
          <cell r="F1040">
            <v>4712</v>
          </cell>
          <cell r="G1040">
            <v>4738</v>
          </cell>
        </row>
        <row r="1041">
          <cell r="A1041" t="str">
            <v>20016</v>
          </cell>
          <cell r="B1041" t="str">
            <v>016</v>
          </cell>
          <cell r="C1041" t="str">
            <v>COICOYÁN DE LAS FLORES</v>
          </cell>
          <cell r="D1041" t="str">
            <v>20</v>
          </cell>
          <cell r="E1041" t="str">
            <v>Coicoyán de las Flores</v>
          </cell>
          <cell r="F1041">
            <v>8531</v>
          </cell>
          <cell r="G1041">
            <v>10372</v>
          </cell>
        </row>
        <row r="1042">
          <cell r="A1042" t="str">
            <v>20017</v>
          </cell>
          <cell r="B1042" t="str">
            <v>017</v>
          </cell>
          <cell r="C1042" t="str">
            <v>LA COMPAÑÍA</v>
          </cell>
          <cell r="D1042" t="str">
            <v>20</v>
          </cell>
          <cell r="E1042" t="str">
            <v>La Compañía</v>
          </cell>
          <cell r="F1042">
            <v>3302</v>
          </cell>
          <cell r="G1042">
            <v>3399</v>
          </cell>
        </row>
        <row r="1043">
          <cell r="A1043" t="str">
            <v>20018</v>
          </cell>
          <cell r="B1043" t="str">
            <v>018</v>
          </cell>
          <cell r="C1043" t="str">
            <v>CONCEPCIÓN BUENAVISTA</v>
          </cell>
          <cell r="D1043" t="str">
            <v>20</v>
          </cell>
          <cell r="E1043" t="str">
            <v>Concepción Buenavista</v>
          </cell>
          <cell r="F1043">
            <v>834</v>
          </cell>
          <cell r="G1043">
            <v>826</v>
          </cell>
        </row>
        <row r="1044">
          <cell r="A1044" t="str">
            <v>20019</v>
          </cell>
          <cell r="B1044" t="str">
            <v>019</v>
          </cell>
          <cell r="C1044" t="str">
            <v>CONCEPCIÓN PÁPALO</v>
          </cell>
          <cell r="D1044" t="str">
            <v>20</v>
          </cell>
          <cell r="E1044" t="str">
            <v>Concepción Pápalo</v>
          </cell>
          <cell r="F1044">
            <v>3071</v>
          </cell>
          <cell r="G1044">
            <v>3078</v>
          </cell>
        </row>
        <row r="1045">
          <cell r="A1045" t="str">
            <v>20020</v>
          </cell>
          <cell r="B1045" t="str">
            <v>020</v>
          </cell>
          <cell r="C1045" t="str">
            <v>CONSTANCIA DEL ROSARIO</v>
          </cell>
          <cell r="D1045" t="str">
            <v>20</v>
          </cell>
          <cell r="E1045" t="str">
            <v>Constancia del Rosario</v>
          </cell>
          <cell r="F1045">
            <v>3860</v>
          </cell>
          <cell r="G1045">
            <v>4086</v>
          </cell>
        </row>
        <row r="1046">
          <cell r="A1046" t="str">
            <v>20021</v>
          </cell>
          <cell r="B1046" t="str">
            <v>021</v>
          </cell>
          <cell r="C1046" t="str">
            <v>COSOLAPA</v>
          </cell>
          <cell r="D1046" t="str">
            <v>20</v>
          </cell>
          <cell r="E1046" t="str">
            <v>Cosolapa</v>
          </cell>
          <cell r="F1046">
            <v>14667</v>
          </cell>
          <cell r="G1046">
            <v>16254</v>
          </cell>
        </row>
        <row r="1047">
          <cell r="A1047" t="str">
            <v>20022</v>
          </cell>
          <cell r="B1047" t="str">
            <v>022</v>
          </cell>
          <cell r="C1047" t="str">
            <v>COSOLTEPEC</v>
          </cell>
          <cell r="D1047" t="str">
            <v>20</v>
          </cell>
          <cell r="E1047" t="str">
            <v>Cosoltepec</v>
          </cell>
          <cell r="F1047">
            <v>866</v>
          </cell>
          <cell r="G1047">
            <v>790</v>
          </cell>
        </row>
        <row r="1048">
          <cell r="A1048" t="str">
            <v>20023</v>
          </cell>
          <cell r="B1048" t="str">
            <v>023</v>
          </cell>
          <cell r="C1048" t="str">
            <v>CUILÁPAM DE GUERRERO</v>
          </cell>
          <cell r="D1048" t="str">
            <v>20</v>
          </cell>
          <cell r="E1048" t="str">
            <v>Cuilápam de Guerrero</v>
          </cell>
          <cell r="F1048">
            <v>18428</v>
          </cell>
          <cell r="G1048">
            <v>22761</v>
          </cell>
        </row>
        <row r="1049">
          <cell r="A1049" t="str">
            <v>20024</v>
          </cell>
          <cell r="B1049" t="str">
            <v>024</v>
          </cell>
          <cell r="C1049" t="str">
            <v>CUYAMECALCO VILLA DE ZARAGOZA</v>
          </cell>
          <cell r="D1049" t="str">
            <v>20</v>
          </cell>
          <cell r="E1049" t="str">
            <v>Cuyamecalco Villa de Zaragoza</v>
          </cell>
          <cell r="F1049">
            <v>3846</v>
          </cell>
          <cell r="G1049">
            <v>3804</v>
          </cell>
        </row>
        <row r="1050">
          <cell r="A1050" t="str">
            <v>20025</v>
          </cell>
          <cell r="B1050" t="str">
            <v>025</v>
          </cell>
          <cell r="C1050" t="str">
            <v>CHAHUITES</v>
          </cell>
          <cell r="D1050" t="str">
            <v>20</v>
          </cell>
          <cell r="E1050" t="str">
            <v>Chahuites</v>
          </cell>
          <cell r="F1050">
            <v>11105</v>
          </cell>
          <cell r="G1050">
            <v>12034</v>
          </cell>
        </row>
        <row r="1051">
          <cell r="A1051" t="str">
            <v>20026</v>
          </cell>
          <cell r="B1051" t="str">
            <v>026</v>
          </cell>
          <cell r="C1051" t="str">
            <v>CHALCATONGO DE HIDALGO</v>
          </cell>
          <cell r="D1051" t="str">
            <v>20</v>
          </cell>
          <cell r="E1051" t="str">
            <v>Chalcatongo de Hidalgo</v>
          </cell>
          <cell r="F1051">
            <v>8481</v>
          </cell>
          <cell r="G1051">
            <v>9427</v>
          </cell>
        </row>
        <row r="1052">
          <cell r="A1052" t="str">
            <v>20027</v>
          </cell>
          <cell r="B1052" t="str">
            <v>027</v>
          </cell>
          <cell r="C1052" t="str">
            <v>CHIQUIHUITLÁN DE BENITO JUÁREZ</v>
          </cell>
          <cell r="D1052" t="str">
            <v>20</v>
          </cell>
          <cell r="E1052" t="str">
            <v>Chiquihuitlán de Benito Juárez</v>
          </cell>
          <cell r="F1052">
            <v>2458</v>
          </cell>
          <cell r="G1052">
            <v>2418</v>
          </cell>
        </row>
        <row r="1053">
          <cell r="A1053" t="str">
            <v>20028</v>
          </cell>
          <cell r="B1053" t="str">
            <v>028</v>
          </cell>
          <cell r="C1053" t="str">
            <v>HEROICA CIUDAD DE EJUTLA DE CRESPO</v>
          </cell>
          <cell r="D1053" t="str">
            <v>20</v>
          </cell>
          <cell r="E1053" t="str">
            <v>Heroica Ciudad de Ejutla de Crespo</v>
          </cell>
          <cell r="F1053">
            <v>19679</v>
          </cell>
          <cell r="G1053">
            <v>21913</v>
          </cell>
        </row>
        <row r="1054">
          <cell r="A1054" t="str">
            <v>20029</v>
          </cell>
          <cell r="B1054" t="str">
            <v>029</v>
          </cell>
          <cell r="C1054" t="str">
            <v>ELOXOCHITLÁN DE FLORES MAGÓN</v>
          </cell>
          <cell r="D1054" t="str">
            <v>20</v>
          </cell>
          <cell r="E1054" t="str">
            <v>Eloxochitlán de Flores Magón</v>
          </cell>
          <cell r="F1054">
            <v>4263</v>
          </cell>
          <cell r="G1054">
            <v>4443</v>
          </cell>
        </row>
        <row r="1055">
          <cell r="A1055" t="str">
            <v>20030</v>
          </cell>
          <cell r="B1055" t="str">
            <v>030</v>
          </cell>
          <cell r="C1055" t="str">
            <v>EL ESPINAL</v>
          </cell>
          <cell r="D1055" t="str">
            <v>20</v>
          </cell>
          <cell r="E1055" t="str">
            <v>El Espinal</v>
          </cell>
          <cell r="F1055">
            <v>8310</v>
          </cell>
          <cell r="G1055">
            <v>9121</v>
          </cell>
        </row>
        <row r="1056">
          <cell r="A1056" t="str">
            <v>20031</v>
          </cell>
          <cell r="B1056" t="str">
            <v>031</v>
          </cell>
          <cell r="C1056" t="str">
            <v>TAMAZULÁPAM DEL ESPÍRITU SANTO</v>
          </cell>
          <cell r="D1056" t="str">
            <v>20</v>
          </cell>
          <cell r="E1056" t="str">
            <v>Tamazulápam del Espíritu Santo</v>
          </cell>
          <cell r="F1056">
            <v>7362</v>
          </cell>
          <cell r="G1056">
            <v>7677</v>
          </cell>
        </row>
        <row r="1057">
          <cell r="A1057" t="str">
            <v>20032</v>
          </cell>
          <cell r="B1057" t="str">
            <v>032</v>
          </cell>
          <cell r="C1057" t="str">
            <v>FRESNILLO DE TRUJANO</v>
          </cell>
          <cell r="D1057" t="str">
            <v>20</v>
          </cell>
          <cell r="E1057" t="str">
            <v>Fresnillo de Trujano</v>
          </cell>
          <cell r="F1057">
            <v>1033</v>
          </cell>
          <cell r="G1057">
            <v>1060</v>
          </cell>
        </row>
        <row r="1058">
          <cell r="A1058" t="str">
            <v>20033</v>
          </cell>
          <cell r="B1058" t="str">
            <v>033</v>
          </cell>
          <cell r="C1058" t="str">
            <v>GUADALUPE ETLA</v>
          </cell>
          <cell r="D1058" t="str">
            <v>20</v>
          </cell>
          <cell r="E1058" t="str">
            <v>Guadalupe Etla</v>
          </cell>
          <cell r="F1058">
            <v>2433</v>
          </cell>
          <cell r="G1058">
            <v>2822</v>
          </cell>
        </row>
        <row r="1059">
          <cell r="A1059" t="str">
            <v>20034</v>
          </cell>
          <cell r="B1059" t="str">
            <v>034</v>
          </cell>
          <cell r="C1059" t="str">
            <v>GUADALUPE DE RAMÍREZ</v>
          </cell>
          <cell r="D1059" t="str">
            <v>20</v>
          </cell>
          <cell r="E1059" t="str">
            <v>Guadalupe de Ramírez</v>
          </cell>
          <cell r="F1059">
            <v>1425</v>
          </cell>
          <cell r="G1059">
            <v>1325</v>
          </cell>
        </row>
        <row r="1060">
          <cell r="A1060" t="str">
            <v>20035</v>
          </cell>
          <cell r="B1060" t="str">
            <v>035</v>
          </cell>
          <cell r="C1060" t="str">
            <v>GUELATAO DE JUÁREZ</v>
          </cell>
          <cell r="D1060" t="str">
            <v>20</v>
          </cell>
          <cell r="E1060" t="str">
            <v>Guelatao de Juárez</v>
          </cell>
          <cell r="F1060">
            <v>544</v>
          </cell>
          <cell r="G1060">
            <v>570</v>
          </cell>
        </row>
        <row r="1061">
          <cell r="A1061" t="str">
            <v>20036</v>
          </cell>
          <cell r="B1061" t="str">
            <v>036</v>
          </cell>
          <cell r="C1061" t="str">
            <v>GUEVEA DE HUMBOLDT</v>
          </cell>
          <cell r="D1061" t="str">
            <v>20</v>
          </cell>
          <cell r="E1061" t="str">
            <v>Guevea de Humboldt</v>
          </cell>
          <cell r="F1061">
            <v>5285</v>
          </cell>
          <cell r="G1061">
            <v>5479</v>
          </cell>
        </row>
        <row r="1062">
          <cell r="A1062" t="str">
            <v>20037</v>
          </cell>
          <cell r="B1062" t="str">
            <v>037</v>
          </cell>
          <cell r="C1062" t="str">
            <v>MESONES HIDALGO</v>
          </cell>
          <cell r="D1062" t="str">
            <v>20</v>
          </cell>
          <cell r="E1062" t="str">
            <v>Mesones Hidalgo</v>
          </cell>
          <cell r="F1062">
            <v>4402</v>
          </cell>
          <cell r="G1062">
            <v>4554</v>
          </cell>
        </row>
        <row r="1063">
          <cell r="A1063" t="str">
            <v>20038</v>
          </cell>
          <cell r="B1063" t="str">
            <v>038</v>
          </cell>
          <cell r="C1063" t="str">
            <v>VILLA HIDALGO</v>
          </cell>
          <cell r="D1063" t="str">
            <v>20</v>
          </cell>
          <cell r="E1063" t="str">
            <v>Villa Hidalgo</v>
          </cell>
          <cell r="F1063">
            <v>2112</v>
          </cell>
          <cell r="G1063">
            <v>2021</v>
          </cell>
        </row>
        <row r="1064">
          <cell r="A1064" t="str">
            <v>20039</v>
          </cell>
          <cell r="B1064" t="str">
            <v>039</v>
          </cell>
          <cell r="C1064" t="str">
            <v>HEROICA CIUDAD DE HUAJUAPAN DE LEÓN</v>
          </cell>
          <cell r="D1064" t="str">
            <v>20</v>
          </cell>
          <cell r="E1064" t="str">
            <v>Heroica Ciudad de Huajuapan de León</v>
          </cell>
          <cell r="F1064">
            <v>69839</v>
          </cell>
          <cell r="G1064">
            <v>81271</v>
          </cell>
        </row>
        <row r="1065">
          <cell r="A1065" t="str">
            <v>20040</v>
          </cell>
          <cell r="B1065" t="str">
            <v>040</v>
          </cell>
          <cell r="C1065" t="str">
            <v>HUAUTEPEC</v>
          </cell>
          <cell r="D1065" t="str">
            <v>20</v>
          </cell>
          <cell r="E1065" t="str">
            <v>Huautepec</v>
          </cell>
          <cell r="F1065">
            <v>5995</v>
          </cell>
          <cell r="G1065">
            <v>6449</v>
          </cell>
        </row>
        <row r="1066">
          <cell r="A1066" t="str">
            <v>20041</v>
          </cell>
          <cell r="B1066" t="str">
            <v>041</v>
          </cell>
          <cell r="C1066" t="str">
            <v>HUAUTLA DE JIMÉNEZ</v>
          </cell>
          <cell r="D1066" t="str">
            <v>20</v>
          </cell>
          <cell r="E1066" t="str">
            <v>Huautla de Jiménez</v>
          </cell>
          <cell r="F1066">
            <v>30004</v>
          </cell>
          <cell r="G1066">
            <v>32459</v>
          </cell>
        </row>
        <row r="1067">
          <cell r="A1067" t="str">
            <v>20042</v>
          </cell>
          <cell r="B1067" t="str">
            <v>042</v>
          </cell>
          <cell r="C1067" t="str">
            <v>IXTLÁN DE JUÁREZ</v>
          </cell>
          <cell r="D1067" t="str">
            <v>20</v>
          </cell>
          <cell r="E1067" t="str">
            <v>Ixtlán de Juárez</v>
          </cell>
          <cell r="F1067">
            <v>7674</v>
          </cell>
          <cell r="G1067">
            <v>8521</v>
          </cell>
        </row>
        <row r="1068">
          <cell r="A1068" t="str">
            <v>20043</v>
          </cell>
          <cell r="B1068" t="str">
            <v>043</v>
          </cell>
          <cell r="C1068" t="str">
            <v>JUCHITÁN DE ZARAGOZA</v>
          </cell>
          <cell r="D1068" t="str">
            <v>20</v>
          </cell>
          <cell r="E1068" t="str">
            <v>Heroica Ciudad de Juchitán de Zaragoza</v>
          </cell>
          <cell r="F1068">
            <v>93038</v>
          </cell>
          <cell r="G1068">
            <v>103241</v>
          </cell>
        </row>
        <row r="1069">
          <cell r="A1069" t="str">
            <v>20044</v>
          </cell>
          <cell r="B1069" t="str">
            <v>044</v>
          </cell>
          <cell r="C1069" t="str">
            <v>LOMA BONITA</v>
          </cell>
          <cell r="D1069" t="str">
            <v>20</v>
          </cell>
          <cell r="E1069" t="str">
            <v>Loma Bonita</v>
          </cell>
          <cell r="F1069">
            <v>41535</v>
          </cell>
          <cell r="G1069">
            <v>44584</v>
          </cell>
        </row>
        <row r="1070">
          <cell r="A1070" t="str">
            <v>20045</v>
          </cell>
          <cell r="B1070" t="str">
            <v>045</v>
          </cell>
          <cell r="C1070" t="str">
            <v>MAGDALENA APASCO</v>
          </cell>
          <cell r="D1070" t="str">
            <v>20</v>
          </cell>
          <cell r="E1070" t="str">
            <v>Magdalena Apasco</v>
          </cell>
          <cell r="F1070">
            <v>7522</v>
          </cell>
          <cell r="G1070">
            <v>9300</v>
          </cell>
        </row>
        <row r="1071">
          <cell r="A1071" t="str">
            <v>20046</v>
          </cell>
          <cell r="B1071" t="str">
            <v>046</v>
          </cell>
          <cell r="C1071" t="str">
            <v>MAGDALENA JALTEPEC</v>
          </cell>
          <cell r="D1071" t="str">
            <v>20</v>
          </cell>
          <cell r="E1071" t="str">
            <v>Magdalena Jaltepec</v>
          </cell>
          <cell r="F1071">
            <v>3313</v>
          </cell>
          <cell r="G1071">
            <v>3311</v>
          </cell>
        </row>
        <row r="1072">
          <cell r="A1072" t="str">
            <v>20047</v>
          </cell>
          <cell r="B1072" t="str">
            <v>047</v>
          </cell>
          <cell r="C1072" t="str">
            <v>SANTA MAGDALENA JICOTLÁN</v>
          </cell>
          <cell r="D1072" t="str">
            <v>20</v>
          </cell>
          <cell r="E1072" t="str">
            <v>Santa Magdalena Jicotlán</v>
          </cell>
          <cell r="F1072">
            <v>93</v>
          </cell>
          <cell r="G1072">
            <v>95</v>
          </cell>
        </row>
        <row r="1073">
          <cell r="A1073" t="str">
            <v>20048</v>
          </cell>
          <cell r="B1073" t="str">
            <v>048</v>
          </cell>
          <cell r="C1073" t="str">
            <v>MAGDALENA MIXTEPEC</v>
          </cell>
          <cell r="D1073" t="str">
            <v>20</v>
          </cell>
          <cell r="E1073" t="str">
            <v>Magdalena Mixtepec</v>
          </cell>
          <cell r="F1073">
            <v>1304</v>
          </cell>
          <cell r="G1073">
            <v>1401</v>
          </cell>
        </row>
        <row r="1074">
          <cell r="A1074" t="str">
            <v>20049</v>
          </cell>
          <cell r="B1074" t="str">
            <v>049</v>
          </cell>
          <cell r="C1074" t="str">
            <v>MAGDALENA OCOTLÁN</v>
          </cell>
          <cell r="D1074" t="str">
            <v>20</v>
          </cell>
          <cell r="E1074" t="str">
            <v>Magdalena Ocotlán</v>
          </cell>
          <cell r="F1074">
            <v>1141</v>
          </cell>
          <cell r="G1074">
            <v>1209</v>
          </cell>
        </row>
        <row r="1075">
          <cell r="A1075" t="str">
            <v>20050</v>
          </cell>
          <cell r="B1075" t="str">
            <v>050</v>
          </cell>
          <cell r="C1075" t="str">
            <v>MAGDALENA PEÑASCO</v>
          </cell>
          <cell r="D1075" t="str">
            <v>20</v>
          </cell>
          <cell r="E1075" t="str">
            <v>Magdalena Peñasco</v>
          </cell>
          <cell r="F1075">
            <v>3778</v>
          </cell>
          <cell r="G1075">
            <v>3644</v>
          </cell>
        </row>
        <row r="1076">
          <cell r="A1076" t="str">
            <v>20051</v>
          </cell>
          <cell r="B1076" t="str">
            <v>051</v>
          </cell>
          <cell r="C1076" t="str">
            <v>MAGDALENA TEITIPAC</v>
          </cell>
          <cell r="D1076" t="str">
            <v>20</v>
          </cell>
          <cell r="E1076" t="str">
            <v>Magdalena Teitipac</v>
          </cell>
          <cell r="F1076">
            <v>4368</v>
          </cell>
          <cell r="G1076">
            <v>4782</v>
          </cell>
        </row>
        <row r="1077">
          <cell r="A1077" t="str">
            <v>20052</v>
          </cell>
          <cell r="B1077" t="str">
            <v>052</v>
          </cell>
          <cell r="C1077" t="str">
            <v>MAGDALENA TEQUISISTLÁN</v>
          </cell>
          <cell r="D1077" t="str">
            <v>20</v>
          </cell>
          <cell r="E1077" t="str">
            <v>Magdalena Tequisistlán</v>
          </cell>
          <cell r="F1077">
            <v>6182</v>
          </cell>
          <cell r="G1077">
            <v>6361</v>
          </cell>
        </row>
        <row r="1078">
          <cell r="A1078" t="str">
            <v>20053</v>
          </cell>
          <cell r="B1078" t="str">
            <v>053</v>
          </cell>
          <cell r="C1078" t="str">
            <v>MAGDALENA TLACOTEPEC</v>
          </cell>
          <cell r="D1078" t="str">
            <v>20</v>
          </cell>
          <cell r="E1078" t="str">
            <v>Magdalena Tlacotepec</v>
          </cell>
          <cell r="F1078">
            <v>1221</v>
          </cell>
          <cell r="G1078">
            <v>1302</v>
          </cell>
        </row>
        <row r="1079">
          <cell r="A1079" t="str">
            <v>20054</v>
          </cell>
          <cell r="B1079" t="str">
            <v>054</v>
          </cell>
          <cell r="C1079" t="str">
            <v>MAGDALENA ZAHUATLÁN</v>
          </cell>
          <cell r="D1079" t="str">
            <v>20</v>
          </cell>
          <cell r="E1079" t="str">
            <v>Magdalena Zahuatlán</v>
          </cell>
          <cell r="F1079">
            <v>409</v>
          </cell>
          <cell r="G1079">
            <v>427</v>
          </cell>
        </row>
        <row r="1080">
          <cell r="A1080" t="str">
            <v>20055</v>
          </cell>
          <cell r="B1080" t="str">
            <v>055</v>
          </cell>
          <cell r="C1080" t="str">
            <v>MARISCALA DE JUÁREZ</v>
          </cell>
          <cell r="D1080" t="str">
            <v>20</v>
          </cell>
          <cell r="E1080" t="str">
            <v>Mariscala de Juárez</v>
          </cell>
          <cell r="F1080">
            <v>3530</v>
          </cell>
          <cell r="G1080">
            <v>3682</v>
          </cell>
        </row>
        <row r="1081">
          <cell r="A1081" t="str">
            <v>20056</v>
          </cell>
          <cell r="B1081" t="str">
            <v>056</v>
          </cell>
          <cell r="C1081" t="str">
            <v>MÁRTIRES DE TACUBAYA</v>
          </cell>
          <cell r="D1081" t="str">
            <v>20</v>
          </cell>
          <cell r="E1081" t="str">
            <v>Mártires de Tacubaya</v>
          </cell>
          <cell r="F1081">
            <v>1451</v>
          </cell>
          <cell r="G1081">
            <v>1497</v>
          </cell>
        </row>
        <row r="1082">
          <cell r="A1082" t="str">
            <v>20057</v>
          </cell>
          <cell r="B1082" t="str">
            <v>057</v>
          </cell>
          <cell r="C1082" t="str">
            <v>MATÍAS ROMERO AVENDAÑO</v>
          </cell>
          <cell r="D1082" t="str">
            <v>20</v>
          </cell>
          <cell r="E1082" t="str">
            <v>Matías Romero Avendaño</v>
          </cell>
          <cell r="F1082">
            <v>38019</v>
          </cell>
          <cell r="G1082">
            <v>40690</v>
          </cell>
        </row>
        <row r="1083">
          <cell r="A1083" t="str">
            <v>20058</v>
          </cell>
          <cell r="B1083" t="str">
            <v>058</v>
          </cell>
          <cell r="C1083" t="str">
            <v>MAZATLÁN VILLA DE FLORES</v>
          </cell>
          <cell r="D1083" t="str">
            <v>20</v>
          </cell>
          <cell r="E1083" t="str">
            <v>Mazatlán Villa de Flores</v>
          </cell>
          <cell r="F1083">
            <v>13435</v>
          </cell>
          <cell r="G1083">
            <v>13516</v>
          </cell>
        </row>
        <row r="1084">
          <cell r="A1084" t="str">
            <v>20059</v>
          </cell>
          <cell r="B1084" t="str">
            <v>059</v>
          </cell>
          <cell r="C1084" t="str">
            <v>MIAHUATLÁN DE PORFIRIO DÍAZ</v>
          </cell>
          <cell r="D1084" t="str">
            <v>20</v>
          </cell>
          <cell r="E1084" t="str">
            <v>Miahuatlán de Porfirio Díaz</v>
          </cell>
          <cell r="F1084">
            <v>41387</v>
          </cell>
          <cell r="G1084">
            <v>45679</v>
          </cell>
        </row>
        <row r="1085">
          <cell r="A1085" t="str">
            <v>20060</v>
          </cell>
          <cell r="B1085" t="str">
            <v>060</v>
          </cell>
          <cell r="C1085" t="str">
            <v>MIXISTLÁN DE LA REFORMA</v>
          </cell>
          <cell r="D1085" t="str">
            <v>20</v>
          </cell>
          <cell r="E1085" t="str">
            <v>Mixistlán de la Reforma</v>
          </cell>
          <cell r="F1085">
            <v>2770</v>
          </cell>
          <cell r="G1085">
            <v>2713</v>
          </cell>
        </row>
        <row r="1086">
          <cell r="A1086" t="str">
            <v>20061</v>
          </cell>
          <cell r="B1086" t="str">
            <v>061</v>
          </cell>
          <cell r="C1086" t="str">
            <v>MONJAS</v>
          </cell>
          <cell r="D1086" t="str">
            <v>20</v>
          </cell>
          <cell r="E1086" t="str">
            <v>Monjas</v>
          </cell>
          <cell r="F1086">
            <v>2568</v>
          </cell>
          <cell r="G1086">
            <v>2846</v>
          </cell>
        </row>
        <row r="1087">
          <cell r="A1087" t="str">
            <v>20062</v>
          </cell>
          <cell r="B1087" t="str">
            <v>062</v>
          </cell>
          <cell r="C1087" t="str">
            <v>NATIVIDAD</v>
          </cell>
          <cell r="D1087" t="str">
            <v>20</v>
          </cell>
          <cell r="E1087" t="str">
            <v>Natividad</v>
          </cell>
          <cell r="F1087">
            <v>586</v>
          </cell>
          <cell r="G1087">
            <v>626</v>
          </cell>
        </row>
        <row r="1088">
          <cell r="A1088" t="str">
            <v>20063</v>
          </cell>
          <cell r="B1088" t="str">
            <v>063</v>
          </cell>
          <cell r="C1088" t="str">
            <v>NAZARENO ETLA</v>
          </cell>
          <cell r="D1088" t="str">
            <v>20</v>
          </cell>
          <cell r="E1088" t="str">
            <v>Nazareno Etla</v>
          </cell>
          <cell r="F1088">
            <v>3882</v>
          </cell>
          <cell r="G1088">
            <v>4234</v>
          </cell>
        </row>
        <row r="1089">
          <cell r="A1089" t="str">
            <v>20064</v>
          </cell>
          <cell r="B1089" t="str">
            <v>064</v>
          </cell>
          <cell r="C1089" t="str">
            <v>NEJAPA DE MADERO</v>
          </cell>
          <cell r="D1089" t="str">
            <v>20</v>
          </cell>
          <cell r="E1089" t="str">
            <v>Nejapa de Madero</v>
          </cell>
          <cell r="F1089">
            <v>7390</v>
          </cell>
          <cell r="G1089">
            <v>7729</v>
          </cell>
        </row>
        <row r="1090">
          <cell r="A1090" t="str">
            <v>20065</v>
          </cell>
          <cell r="B1090" t="str">
            <v>065</v>
          </cell>
          <cell r="C1090" t="str">
            <v>IXPANTEPEC NIEVES</v>
          </cell>
          <cell r="D1090" t="str">
            <v>20</v>
          </cell>
          <cell r="E1090" t="str">
            <v>Ixpantepec Nieves</v>
          </cell>
          <cell r="F1090">
            <v>1182</v>
          </cell>
          <cell r="G1090">
            <v>1184</v>
          </cell>
        </row>
        <row r="1091">
          <cell r="A1091" t="str">
            <v>20066</v>
          </cell>
          <cell r="B1091" t="str">
            <v>066</v>
          </cell>
          <cell r="C1091" t="str">
            <v>SANTIAGO NILTEPEC</v>
          </cell>
          <cell r="D1091" t="str">
            <v>20</v>
          </cell>
          <cell r="E1091" t="str">
            <v>Santiago Niltepec</v>
          </cell>
          <cell r="F1091">
            <v>5353</v>
          </cell>
          <cell r="G1091">
            <v>5572</v>
          </cell>
        </row>
        <row r="1092">
          <cell r="A1092" t="str">
            <v>20067</v>
          </cell>
          <cell r="B1092" t="str">
            <v>067</v>
          </cell>
          <cell r="C1092" t="str">
            <v>OAXACA DE JUÁREZ</v>
          </cell>
          <cell r="D1092" t="str">
            <v>20</v>
          </cell>
          <cell r="E1092" t="str">
            <v>Oaxaca de Juárez</v>
          </cell>
          <cell r="F1092">
            <v>263357</v>
          </cell>
          <cell r="G1092">
            <v>258636</v>
          </cell>
        </row>
        <row r="1093">
          <cell r="A1093" t="str">
            <v>20068</v>
          </cell>
          <cell r="B1093" t="str">
            <v>068</v>
          </cell>
          <cell r="C1093" t="str">
            <v>OCOTLÁN DE MORELOS</v>
          </cell>
          <cell r="D1093" t="str">
            <v>20</v>
          </cell>
          <cell r="E1093" t="str">
            <v>Ocotlán de Morelos</v>
          </cell>
          <cell r="F1093">
            <v>21341</v>
          </cell>
          <cell r="G1093">
            <v>22936</v>
          </cell>
        </row>
        <row r="1094">
          <cell r="A1094" t="str">
            <v>20069</v>
          </cell>
          <cell r="B1094" t="str">
            <v>069</v>
          </cell>
          <cell r="C1094" t="str">
            <v>LA PE</v>
          </cell>
          <cell r="D1094" t="str">
            <v>20</v>
          </cell>
          <cell r="E1094" t="str">
            <v>La Pe</v>
          </cell>
          <cell r="F1094">
            <v>2446</v>
          </cell>
          <cell r="G1094">
            <v>2745</v>
          </cell>
        </row>
        <row r="1095">
          <cell r="A1095" t="str">
            <v>20070</v>
          </cell>
          <cell r="B1095" t="str">
            <v>070</v>
          </cell>
          <cell r="C1095" t="str">
            <v>PINOTEPA DE DON LUIS</v>
          </cell>
          <cell r="D1095" t="str">
            <v>20</v>
          </cell>
          <cell r="E1095" t="str">
            <v>Pinotepa de Don Luis</v>
          </cell>
          <cell r="F1095">
            <v>6629</v>
          </cell>
          <cell r="G1095">
            <v>7201</v>
          </cell>
        </row>
        <row r="1096">
          <cell r="A1096" t="str">
            <v>20071</v>
          </cell>
          <cell r="B1096" t="str">
            <v>071</v>
          </cell>
          <cell r="C1096" t="str">
            <v>PLUMA HIDALGO</v>
          </cell>
          <cell r="D1096" t="str">
            <v>20</v>
          </cell>
          <cell r="E1096" t="str">
            <v>Pluma Hidalgo</v>
          </cell>
          <cell r="F1096">
            <v>3060</v>
          </cell>
          <cell r="G1096">
            <v>2996</v>
          </cell>
        </row>
        <row r="1097">
          <cell r="A1097" t="str">
            <v>20072</v>
          </cell>
          <cell r="B1097" t="str">
            <v>072</v>
          </cell>
          <cell r="C1097" t="str">
            <v>SAN JOSÉ DEL PROGRESO</v>
          </cell>
          <cell r="D1097" t="str">
            <v>20</v>
          </cell>
          <cell r="E1097" t="str">
            <v>San José del Progreso</v>
          </cell>
          <cell r="F1097">
            <v>6579</v>
          </cell>
          <cell r="G1097">
            <v>7071</v>
          </cell>
        </row>
        <row r="1098">
          <cell r="A1098" t="str">
            <v>20073</v>
          </cell>
          <cell r="B1098" t="str">
            <v>073</v>
          </cell>
          <cell r="C1098" t="str">
            <v>PUTLA VILLA DE GUERRERO</v>
          </cell>
          <cell r="D1098" t="str">
            <v>20</v>
          </cell>
          <cell r="E1098" t="str">
            <v>Putla Villa de Guerrero</v>
          </cell>
          <cell r="F1098">
            <v>31897</v>
          </cell>
          <cell r="G1098">
            <v>34568</v>
          </cell>
        </row>
        <row r="1099">
          <cell r="A1099" t="str">
            <v>20074</v>
          </cell>
          <cell r="B1099" t="str">
            <v>074</v>
          </cell>
          <cell r="C1099" t="str">
            <v>SANTA CATARINA QUIOQUITANI</v>
          </cell>
          <cell r="D1099" t="str">
            <v>20</v>
          </cell>
          <cell r="E1099" t="str">
            <v>Santa Catarina Quioquitani</v>
          </cell>
          <cell r="F1099">
            <v>505</v>
          </cell>
          <cell r="G1099">
            <v>554</v>
          </cell>
        </row>
        <row r="1100">
          <cell r="A1100" t="str">
            <v>20075</v>
          </cell>
          <cell r="B1100" t="str">
            <v>075</v>
          </cell>
          <cell r="C1100" t="str">
            <v>REFORMA DE PINEDA</v>
          </cell>
          <cell r="D1100" t="str">
            <v>20</v>
          </cell>
          <cell r="E1100" t="str">
            <v>Reforma de Pineda</v>
          </cell>
          <cell r="F1100">
            <v>2671</v>
          </cell>
          <cell r="G1100">
            <v>2896</v>
          </cell>
        </row>
        <row r="1101">
          <cell r="A1101" t="str">
            <v>20076</v>
          </cell>
          <cell r="B1101" t="str">
            <v>076</v>
          </cell>
          <cell r="C1101" t="str">
            <v>LA REFORMA</v>
          </cell>
          <cell r="D1101" t="str">
            <v>20</v>
          </cell>
          <cell r="E1101" t="str">
            <v>La Reforma</v>
          </cell>
          <cell r="F1101">
            <v>3331</v>
          </cell>
          <cell r="G1101">
            <v>3324</v>
          </cell>
        </row>
        <row r="1102">
          <cell r="A1102" t="str">
            <v>20077</v>
          </cell>
          <cell r="B1102" t="str">
            <v>077</v>
          </cell>
          <cell r="C1102" t="str">
            <v>REYES ETLA</v>
          </cell>
          <cell r="D1102" t="str">
            <v>20</v>
          </cell>
          <cell r="E1102" t="str">
            <v>Reyes Etla</v>
          </cell>
          <cell r="F1102">
            <v>3568</v>
          </cell>
          <cell r="G1102">
            <v>4087</v>
          </cell>
        </row>
        <row r="1103">
          <cell r="A1103" t="str">
            <v>20078</v>
          </cell>
          <cell r="B1103" t="str">
            <v>078</v>
          </cell>
          <cell r="C1103" t="str">
            <v>ROJAS DE CUAUHTÉMOC</v>
          </cell>
          <cell r="D1103" t="str">
            <v>20</v>
          </cell>
          <cell r="E1103" t="str">
            <v>Rojas de Cuauhtémoc</v>
          </cell>
          <cell r="F1103">
            <v>1092</v>
          </cell>
          <cell r="G1103">
            <v>1160</v>
          </cell>
        </row>
        <row r="1104">
          <cell r="A1104" t="str">
            <v>20079</v>
          </cell>
          <cell r="B1104" t="str">
            <v>079</v>
          </cell>
          <cell r="C1104" t="str">
            <v>SALINA CRUZ</v>
          </cell>
          <cell r="D1104" t="str">
            <v>20</v>
          </cell>
          <cell r="E1104" t="str">
            <v>Salina Cruz</v>
          </cell>
          <cell r="F1104">
            <v>82371</v>
          </cell>
          <cell r="G1104">
            <v>92577</v>
          </cell>
        </row>
        <row r="1105">
          <cell r="A1105" t="str">
            <v>20080</v>
          </cell>
          <cell r="B1105" t="str">
            <v>080</v>
          </cell>
          <cell r="C1105" t="str">
            <v>SAN AGUSTÍN AMATENGO</v>
          </cell>
          <cell r="D1105" t="str">
            <v>20</v>
          </cell>
          <cell r="E1105" t="str">
            <v>San Agustín Amatengo</v>
          </cell>
          <cell r="F1105">
            <v>1312</v>
          </cell>
          <cell r="G1105">
            <v>1475</v>
          </cell>
        </row>
        <row r="1106">
          <cell r="A1106" t="str">
            <v>20081</v>
          </cell>
          <cell r="B1106" t="str">
            <v>081</v>
          </cell>
          <cell r="C1106" t="str">
            <v>SAN AGUSTÍN ATENANGO</v>
          </cell>
          <cell r="D1106" t="str">
            <v>20</v>
          </cell>
          <cell r="E1106" t="str">
            <v>San Agustín Atenango</v>
          </cell>
          <cell r="F1106">
            <v>1914</v>
          </cell>
          <cell r="G1106">
            <v>1800</v>
          </cell>
        </row>
        <row r="1107">
          <cell r="A1107" t="str">
            <v>20082</v>
          </cell>
          <cell r="B1107" t="str">
            <v>082</v>
          </cell>
          <cell r="C1107" t="str">
            <v>SAN AGUSTÍN CHAYUCO</v>
          </cell>
          <cell r="D1107" t="str">
            <v>20</v>
          </cell>
          <cell r="E1107" t="str">
            <v>San Agustín Chayuco</v>
          </cell>
          <cell r="F1107">
            <v>3952</v>
          </cell>
          <cell r="G1107">
            <v>4096</v>
          </cell>
        </row>
        <row r="1108">
          <cell r="A1108" t="str">
            <v>20083</v>
          </cell>
          <cell r="B1108" t="str">
            <v>083</v>
          </cell>
          <cell r="C1108" t="str">
            <v>SAN AGUSTÍN DE LAS JUNTAS</v>
          </cell>
          <cell r="D1108" t="str">
            <v>20</v>
          </cell>
          <cell r="E1108" t="str">
            <v>San Agustín de las Juntas</v>
          </cell>
          <cell r="F1108">
            <v>8089</v>
          </cell>
          <cell r="G1108">
            <v>10151</v>
          </cell>
        </row>
        <row r="1109">
          <cell r="A1109" t="str">
            <v>20084</v>
          </cell>
          <cell r="B1109" t="str">
            <v>084</v>
          </cell>
          <cell r="C1109" t="str">
            <v>SAN AGUSTÍN ETLA</v>
          </cell>
          <cell r="D1109" t="str">
            <v>20</v>
          </cell>
          <cell r="E1109" t="str">
            <v>San Agustín Etla</v>
          </cell>
          <cell r="F1109">
            <v>3893</v>
          </cell>
          <cell r="G1109">
            <v>4278</v>
          </cell>
        </row>
        <row r="1110">
          <cell r="A1110" t="str">
            <v>20085</v>
          </cell>
          <cell r="B1110" t="str">
            <v>085</v>
          </cell>
          <cell r="C1110" t="str">
            <v>SAN AGUSTÍN LOXICHA</v>
          </cell>
          <cell r="D1110" t="str">
            <v>20</v>
          </cell>
          <cell r="E1110" t="str">
            <v>San Agustín Loxicha</v>
          </cell>
          <cell r="F1110">
            <v>22565</v>
          </cell>
          <cell r="G1110">
            <v>25684</v>
          </cell>
        </row>
        <row r="1111">
          <cell r="A1111" t="str">
            <v>20086</v>
          </cell>
          <cell r="B1111" t="str">
            <v>086</v>
          </cell>
          <cell r="C1111" t="str">
            <v>SAN AGUSTÍN TLACOTEPEC</v>
          </cell>
          <cell r="D1111" t="str">
            <v>20</v>
          </cell>
          <cell r="E1111" t="str">
            <v>San Agustín Tlacotepec</v>
          </cell>
          <cell r="F1111">
            <v>874</v>
          </cell>
          <cell r="G1111">
            <v>980</v>
          </cell>
        </row>
        <row r="1112">
          <cell r="A1112" t="str">
            <v>20087</v>
          </cell>
          <cell r="B1112" t="str">
            <v>087</v>
          </cell>
          <cell r="C1112" t="str">
            <v>SAN AGUSTÍN YATARENI</v>
          </cell>
          <cell r="D1112" t="str">
            <v>20</v>
          </cell>
          <cell r="E1112" t="str">
            <v>San Agustín Yatareni</v>
          </cell>
          <cell r="F1112">
            <v>4075</v>
          </cell>
          <cell r="G1112">
            <v>4610</v>
          </cell>
        </row>
        <row r="1113">
          <cell r="A1113" t="str">
            <v>20088</v>
          </cell>
          <cell r="B1113" t="str">
            <v>088</v>
          </cell>
          <cell r="C1113" t="str">
            <v>SAN ANDRÉS CABECERA NUEVA</v>
          </cell>
          <cell r="D1113" t="str">
            <v>20</v>
          </cell>
          <cell r="E1113" t="str">
            <v>San Andrés Cabecera Nueva</v>
          </cell>
          <cell r="F1113">
            <v>2851</v>
          </cell>
          <cell r="G1113">
            <v>2867</v>
          </cell>
        </row>
        <row r="1114">
          <cell r="A1114" t="str">
            <v>20089</v>
          </cell>
          <cell r="B1114" t="str">
            <v>089</v>
          </cell>
          <cell r="C1114" t="str">
            <v>SAN ANDRÉS DINICUITI</v>
          </cell>
          <cell r="D1114" t="str">
            <v>20</v>
          </cell>
          <cell r="E1114" t="str">
            <v>San Andrés Dinicuiti</v>
          </cell>
          <cell r="F1114">
            <v>2152</v>
          </cell>
          <cell r="G1114">
            <v>2199</v>
          </cell>
        </row>
        <row r="1115">
          <cell r="A1115" t="str">
            <v>20090</v>
          </cell>
          <cell r="B1115" t="str">
            <v>090</v>
          </cell>
          <cell r="C1115" t="str">
            <v>SAN ANDRÉS HUAXPALTEPEC</v>
          </cell>
          <cell r="D1115" t="str">
            <v>20</v>
          </cell>
          <cell r="E1115" t="str">
            <v>San Andrés Huaxpaltepec</v>
          </cell>
          <cell r="F1115">
            <v>5867</v>
          </cell>
          <cell r="G1115">
            <v>6381</v>
          </cell>
        </row>
        <row r="1116">
          <cell r="A1116" t="str">
            <v>20091</v>
          </cell>
          <cell r="B1116" t="str">
            <v>091</v>
          </cell>
          <cell r="C1116" t="str">
            <v>SAN ANDRÉS HUAYÁPAM</v>
          </cell>
          <cell r="D1116" t="str">
            <v>20</v>
          </cell>
          <cell r="E1116" t="str">
            <v>San Andrés Huayápam</v>
          </cell>
          <cell r="F1116">
            <v>4879</v>
          </cell>
          <cell r="G1116">
            <v>5655</v>
          </cell>
        </row>
        <row r="1117">
          <cell r="A1117" t="str">
            <v>20092</v>
          </cell>
          <cell r="B1117" t="str">
            <v>092</v>
          </cell>
          <cell r="C1117" t="str">
            <v>SAN ANDRÉS IXTLAHUACA</v>
          </cell>
          <cell r="D1117" t="str">
            <v>20</v>
          </cell>
          <cell r="E1117" t="str">
            <v>San Andrés Ixtlahuaca</v>
          </cell>
          <cell r="F1117">
            <v>1439</v>
          </cell>
          <cell r="G1117">
            <v>1666</v>
          </cell>
        </row>
        <row r="1118">
          <cell r="A1118" t="str">
            <v>20093</v>
          </cell>
          <cell r="B1118" t="str">
            <v>093</v>
          </cell>
          <cell r="C1118" t="str">
            <v>SAN ANDRÉS LAGUNAS</v>
          </cell>
          <cell r="D1118" t="str">
            <v>20</v>
          </cell>
          <cell r="E1118" t="str">
            <v>San Andrés Lagunas</v>
          </cell>
          <cell r="F1118">
            <v>505</v>
          </cell>
          <cell r="G1118">
            <v>505</v>
          </cell>
        </row>
        <row r="1119">
          <cell r="A1119" t="str">
            <v>20094</v>
          </cell>
          <cell r="B1119" t="str">
            <v>094</v>
          </cell>
          <cell r="C1119" t="str">
            <v>SAN ANDRÉS NUXIÑO</v>
          </cell>
          <cell r="D1119" t="str">
            <v>20</v>
          </cell>
          <cell r="E1119" t="str">
            <v>San Andrés Nuxiño</v>
          </cell>
          <cell r="F1119">
            <v>1898</v>
          </cell>
          <cell r="G1119">
            <v>1814</v>
          </cell>
        </row>
        <row r="1120">
          <cell r="A1120" t="str">
            <v>20095</v>
          </cell>
          <cell r="B1120" t="str">
            <v>095</v>
          </cell>
          <cell r="C1120" t="str">
            <v>SAN ANDRÉS PAXTLÁN</v>
          </cell>
          <cell r="D1120" t="str">
            <v>20</v>
          </cell>
          <cell r="E1120" t="str">
            <v>San Andrés Paxtlán</v>
          </cell>
          <cell r="F1120">
            <v>3990</v>
          </cell>
          <cell r="G1120">
            <v>4502</v>
          </cell>
        </row>
        <row r="1121">
          <cell r="A1121" t="str">
            <v>20096</v>
          </cell>
          <cell r="B1121" t="str">
            <v>096</v>
          </cell>
          <cell r="C1121" t="str">
            <v>SAN ANDRÉS SINAXTLA</v>
          </cell>
          <cell r="D1121" t="str">
            <v>20</v>
          </cell>
          <cell r="E1121" t="str">
            <v>San Andrés Sinaxtla</v>
          </cell>
          <cell r="F1121">
            <v>772</v>
          </cell>
          <cell r="G1121">
            <v>778</v>
          </cell>
        </row>
        <row r="1122">
          <cell r="A1122" t="str">
            <v>20097</v>
          </cell>
          <cell r="B1122" t="str">
            <v>097</v>
          </cell>
          <cell r="C1122" t="str">
            <v>SAN ANDRÉS SOLAGA</v>
          </cell>
          <cell r="D1122" t="str">
            <v>20</v>
          </cell>
          <cell r="E1122" t="str">
            <v>San Andrés Solaga</v>
          </cell>
          <cell r="F1122">
            <v>1740</v>
          </cell>
          <cell r="G1122">
            <v>1779</v>
          </cell>
        </row>
        <row r="1123">
          <cell r="A1123" t="str">
            <v>20098</v>
          </cell>
          <cell r="B1123" t="str">
            <v>098</v>
          </cell>
          <cell r="C1123" t="str">
            <v>SAN ANDRÉS TEOTILÁLPAM</v>
          </cell>
          <cell r="D1123" t="str">
            <v>20</v>
          </cell>
          <cell r="E1123" t="str">
            <v>San Andrés Teotilálpam</v>
          </cell>
          <cell r="F1123">
            <v>4427</v>
          </cell>
          <cell r="G1123">
            <v>4590</v>
          </cell>
        </row>
        <row r="1124">
          <cell r="A1124" t="str">
            <v>20099</v>
          </cell>
          <cell r="B1124" t="str">
            <v>099</v>
          </cell>
          <cell r="C1124" t="str">
            <v>SAN ANDRÉS TEPETLAPA</v>
          </cell>
          <cell r="D1124" t="str">
            <v>20</v>
          </cell>
          <cell r="E1124" t="str">
            <v>San Andrés Tepetlapa</v>
          </cell>
          <cell r="F1124">
            <v>475</v>
          </cell>
          <cell r="G1124">
            <v>525</v>
          </cell>
        </row>
        <row r="1125">
          <cell r="A1125" t="str">
            <v>20100</v>
          </cell>
          <cell r="B1125" t="str">
            <v>100</v>
          </cell>
          <cell r="C1125" t="str">
            <v>SAN ANDRÉS YAÁ</v>
          </cell>
          <cell r="D1125" t="str">
            <v>20</v>
          </cell>
          <cell r="E1125" t="str">
            <v>San Andrés Yaá</v>
          </cell>
          <cell r="F1125">
            <v>497</v>
          </cell>
          <cell r="G1125">
            <v>462</v>
          </cell>
        </row>
        <row r="1126">
          <cell r="A1126" t="str">
            <v>20101</v>
          </cell>
          <cell r="B1126" t="str">
            <v>101</v>
          </cell>
          <cell r="C1126" t="str">
            <v>SAN ANDRÉS ZABACHE</v>
          </cell>
          <cell r="D1126" t="str">
            <v>20</v>
          </cell>
          <cell r="E1126" t="str">
            <v>San Andrés Zabache</v>
          </cell>
          <cell r="F1126">
            <v>726</v>
          </cell>
          <cell r="G1126">
            <v>735</v>
          </cell>
        </row>
        <row r="1127">
          <cell r="A1127" t="str">
            <v>20102</v>
          </cell>
          <cell r="B1127" t="str">
            <v>102</v>
          </cell>
          <cell r="C1127" t="str">
            <v>SAN ANDRÉS ZAUTLA</v>
          </cell>
          <cell r="D1127" t="str">
            <v>20</v>
          </cell>
          <cell r="E1127" t="str">
            <v>San Andrés Zautla</v>
          </cell>
          <cell r="F1127">
            <v>4405</v>
          </cell>
          <cell r="G1127">
            <v>4838</v>
          </cell>
        </row>
        <row r="1128">
          <cell r="A1128" t="str">
            <v>20103</v>
          </cell>
          <cell r="B1128" t="str">
            <v>103</v>
          </cell>
          <cell r="C1128" t="str">
            <v>SAN ANTONINO CASTILLO VELASCO</v>
          </cell>
          <cell r="D1128" t="str">
            <v>20</v>
          </cell>
          <cell r="E1128" t="str">
            <v>San Antonino Castillo Velasco</v>
          </cell>
          <cell r="F1128">
            <v>5651</v>
          </cell>
          <cell r="G1128">
            <v>6330</v>
          </cell>
        </row>
        <row r="1129">
          <cell r="A1129" t="str">
            <v>20104</v>
          </cell>
          <cell r="B1129" t="str">
            <v>104</v>
          </cell>
          <cell r="C1129" t="str">
            <v>SAN ANTONINO EL ALTO</v>
          </cell>
          <cell r="D1129" t="str">
            <v>20</v>
          </cell>
          <cell r="E1129" t="str">
            <v>San Antonino el Alto</v>
          </cell>
          <cell r="F1129">
            <v>2508</v>
          </cell>
          <cell r="G1129">
            <v>2788</v>
          </cell>
        </row>
        <row r="1130">
          <cell r="A1130" t="str">
            <v>20105</v>
          </cell>
          <cell r="B1130" t="str">
            <v>105</v>
          </cell>
          <cell r="C1130" t="str">
            <v>SAN ANTONINO MONTE VERDE</v>
          </cell>
          <cell r="D1130" t="str">
            <v>20</v>
          </cell>
          <cell r="E1130" t="str">
            <v>San Antonino Monte Verde</v>
          </cell>
          <cell r="F1130">
            <v>6650</v>
          </cell>
          <cell r="G1130">
            <v>7456</v>
          </cell>
        </row>
        <row r="1131">
          <cell r="A1131" t="str">
            <v>20106</v>
          </cell>
          <cell r="B1131" t="str">
            <v>106</v>
          </cell>
          <cell r="C1131" t="str">
            <v>SAN ANTONIO ACUTLA</v>
          </cell>
          <cell r="D1131" t="str">
            <v>20</v>
          </cell>
          <cell r="E1131" t="str">
            <v>San Antonio Acutla</v>
          </cell>
          <cell r="F1131">
            <v>297</v>
          </cell>
          <cell r="G1131">
            <v>269</v>
          </cell>
        </row>
        <row r="1132">
          <cell r="A1132" t="str">
            <v>20107</v>
          </cell>
          <cell r="B1132" t="str">
            <v>107</v>
          </cell>
          <cell r="C1132" t="str">
            <v>SAN ANTONIO DE LA CAL</v>
          </cell>
          <cell r="D1132" t="str">
            <v>20</v>
          </cell>
          <cell r="E1132" t="str">
            <v>San Antonio de la Cal</v>
          </cell>
          <cell r="F1132">
            <v>21456</v>
          </cell>
          <cell r="G1132">
            <v>25602</v>
          </cell>
        </row>
        <row r="1133">
          <cell r="A1133" t="str">
            <v>20108</v>
          </cell>
          <cell r="B1133" t="str">
            <v>108</v>
          </cell>
          <cell r="C1133" t="str">
            <v>SAN ANTONIO HUITEPEC</v>
          </cell>
          <cell r="D1133" t="str">
            <v>20</v>
          </cell>
          <cell r="E1133" t="str">
            <v>San Antonio Huitepec</v>
          </cell>
          <cell r="F1133">
            <v>4289</v>
          </cell>
          <cell r="G1133">
            <v>4563</v>
          </cell>
        </row>
        <row r="1134">
          <cell r="A1134" t="str">
            <v>20109</v>
          </cell>
          <cell r="B1134" t="str">
            <v>109</v>
          </cell>
          <cell r="C1134" t="str">
            <v>SAN ANTONIO NANAHUATÍPAM</v>
          </cell>
          <cell r="D1134" t="str">
            <v>20</v>
          </cell>
          <cell r="E1134" t="str">
            <v>San Antonio Nanahuatípam</v>
          </cell>
          <cell r="F1134">
            <v>1233</v>
          </cell>
          <cell r="G1134">
            <v>1279</v>
          </cell>
        </row>
        <row r="1135">
          <cell r="A1135" t="str">
            <v>20110</v>
          </cell>
          <cell r="B1135" t="str">
            <v>110</v>
          </cell>
          <cell r="C1135" t="str">
            <v>SAN ANTONIO SINICAHUA</v>
          </cell>
          <cell r="D1135" t="str">
            <v>20</v>
          </cell>
          <cell r="E1135" t="str">
            <v>San Antonio Sinicahua</v>
          </cell>
          <cell r="F1135">
            <v>1603</v>
          </cell>
          <cell r="G1135">
            <v>1631</v>
          </cell>
        </row>
        <row r="1136">
          <cell r="A1136" t="str">
            <v>20111</v>
          </cell>
          <cell r="B1136" t="str">
            <v>111</v>
          </cell>
          <cell r="C1136" t="str">
            <v>SAN ANTONIO TEPETLAPA</v>
          </cell>
          <cell r="D1136" t="str">
            <v>20</v>
          </cell>
          <cell r="E1136" t="str">
            <v>San Antonio Tepetlapa</v>
          </cell>
          <cell r="F1136">
            <v>4394</v>
          </cell>
          <cell r="G1136">
            <v>4460</v>
          </cell>
        </row>
        <row r="1137">
          <cell r="A1137" t="str">
            <v>20112</v>
          </cell>
          <cell r="B1137" t="str">
            <v>112</v>
          </cell>
          <cell r="C1137" t="str">
            <v>SAN BALTAZAR CHICHICÁPAM</v>
          </cell>
          <cell r="D1137" t="str">
            <v>20</v>
          </cell>
          <cell r="E1137" t="str">
            <v>San Baltazar Chichicápam</v>
          </cell>
          <cell r="F1137">
            <v>2439</v>
          </cell>
          <cell r="G1137">
            <v>2610</v>
          </cell>
        </row>
        <row r="1138">
          <cell r="A1138" t="str">
            <v>20113</v>
          </cell>
          <cell r="B1138" t="str">
            <v>113</v>
          </cell>
          <cell r="C1138" t="str">
            <v>SAN BALTAZAR LOXICHA</v>
          </cell>
          <cell r="D1138" t="str">
            <v>20</v>
          </cell>
          <cell r="E1138" t="str">
            <v>San Baltazar Loxicha</v>
          </cell>
          <cell r="F1138">
            <v>2832</v>
          </cell>
          <cell r="G1138">
            <v>3072</v>
          </cell>
        </row>
        <row r="1139">
          <cell r="A1139" t="str">
            <v>20114</v>
          </cell>
          <cell r="B1139" t="str">
            <v>114</v>
          </cell>
          <cell r="C1139" t="str">
            <v>SAN BALTAZAR YATZACHI EL BAJO</v>
          </cell>
          <cell r="D1139" t="str">
            <v>20</v>
          </cell>
          <cell r="E1139" t="str">
            <v>San Baltazar Yatzachi el Bajo</v>
          </cell>
          <cell r="F1139">
            <v>677</v>
          </cell>
          <cell r="G1139">
            <v>678</v>
          </cell>
        </row>
        <row r="1140">
          <cell r="A1140" t="str">
            <v>20115</v>
          </cell>
          <cell r="B1140" t="str">
            <v>115</v>
          </cell>
          <cell r="C1140" t="str">
            <v>SAN BARTOLO COYOTEPEC</v>
          </cell>
          <cell r="D1140" t="str">
            <v>20</v>
          </cell>
          <cell r="E1140" t="str">
            <v>San Bartolo Coyotepec</v>
          </cell>
          <cell r="F1140">
            <v>8684</v>
          </cell>
          <cell r="G1140">
            <v>10186</v>
          </cell>
        </row>
        <row r="1141">
          <cell r="A1141" t="str">
            <v>20116</v>
          </cell>
          <cell r="B1141" t="str">
            <v>116</v>
          </cell>
          <cell r="C1141" t="str">
            <v>SAN BARTOLOMÉ AYAUTLA</v>
          </cell>
          <cell r="D1141" t="str">
            <v>20</v>
          </cell>
          <cell r="E1141" t="str">
            <v>San Bartolomé Ayautla</v>
          </cell>
          <cell r="F1141">
            <v>4052</v>
          </cell>
          <cell r="G1141">
            <v>4660</v>
          </cell>
        </row>
        <row r="1142">
          <cell r="A1142" t="str">
            <v>20117</v>
          </cell>
          <cell r="B1142" t="str">
            <v>117</v>
          </cell>
          <cell r="C1142" t="str">
            <v>SAN BARTOLOMÉ LOXICHA</v>
          </cell>
          <cell r="D1142" t="str">
            <v>20</v>
          </cell>
          <cell r="E1142" t="str">
            <v>San Bartolomé Loxicha</v>
          </cell>
          <cell r="F1142">
            <v>2422</v>
          </cell>
          <cell r="G1142">
            <v>2423</v>
          </cell>
        </row>
        <row r="1143">
          <cell r="A1143" t="str">
            <v>20118</v>
          </cell>
          <cell r="B1143" t="str">
            <v>118</v>
          </cell>
          <cell r="C1143" t="str">
            <v>SAN BARTOLOMÉ QUIALANA</v>
          </cell>
          <cell r="D1143" t="str">
            <v>20</v>
          </cell>
          <cell r="E1143" t="str">
            <v>San Bartolomé Quialana</v>
          </cell>
          <cell r="F1143">
            <v>2470</v>
          </cell>
          <cell r="G1143">
            <v>2541</v>
          </cell>
        </row>
        <row r="1144">
          <cell r="A1144" t="str">
            <v>20119</v>
          </cell>
          <cell r="B1144" t="str">
            <v>119</v>
          </cell>
          <cell r="C1144" t="str">
            <v>SAN BARTOLOMÉ YUCUAÑE</v>
          </cell>
          <cell r="D1144" t="str">
            <v>20</v>
          </cell>
          <cell r="E1144" t="str">
            <v>San Bartolomé Yucuañe</v>
          </cell>
          <cell r="F1144">
            <v>399</v>
          </cell>
          <cell r="G1144">
            <v>391</v>
          </cell>
        </row>
        <row r="1145">
          <cell r="A1145" t="str">
            <v>20120</v>
          </cell>
          <cell r="B1145" t="str">
            <v>120</v>
          </cell>
          <cell r="C1145" t="str">
            <v>SAN BARTOLOMÉ ZOOGOCHO</v>
          </cell>
          <cell r="D1145" t="str">
            <v>20</v>
          </cell>
          <cell r="E1145" t="str">
            <v>San Bartolomé Zoogocho</v>
          </cell>
          <cell r="F1145">
            <v>368</v>
          </cell>
          <cell r="G1145">
            <v>316</v>
          </cell>
        </row>
        <row r="1146">
          <cell r="A1146" t="str">
            <v>20121</v>
          </cell>
          <cell r="B1146" t="str">
            <v>121</v>
          </cell>
          <cell r="C1146" t="str">
            <v>SAN BARTOLO SOYALTEPEC</v>
          </cell>
          <cell r="D1146" t="str">
            <v>20</v>
          </cell>
          <cell r="E1146" t="str">
            <v>San Bartolo Soyaltepec</v>
          </cell>
          <cell r="F1146">
            <v>655</v>
          </cell>
          <cell r="G1146">
            <v>674</v>
          </cell>
        </row>
        <row r="1147">
          <cell r="A1147" t="str">
            <v>20122</v>
          </cell>
          <cell r="B1147" t="str">
            <v>122</v>
          </cell>
          <cell r="C1147" t="str">
            <v>SAN BARTOLO YAUTEPEC</v>
          </cell>
          <cell r="D1147" t="str">
            <v>20</v>
          </cell>
          <cell r="E1147" t="str">
            <v>San Bartolo Yautepec</v>
          </cell>
          <cell r="F1147">
            <v>677</v>
          </cell>
          <cell r="G1147">
            <v>678</v>
          </cell>
        </row>
        <row r="1148">
          <cell r="A1148" t="str">
            <v>20123</v>
          </cell>
          <cell r="B1148" t="str">
            <v>123</v>
          </cell>
          <cell r="C1148" t="str">
            <v>SAN BERNARDO MIXTEPEC</v>
          </cell>
          <cell r="D1148" t="str">
            <v>20</v>
          </cell>
          <cell r="E1148" t="str">
            <v>San Bernardo Mixtepec</v>
          </cell>
          <cell r="F1148">
            <v>2705</v>
          </cell>
          <cell r="G1148">
            <v>2790</v>
          </cell>
        </row>
        <row r="1149">
          <cell r="A1149" t="str">
            <v>20124</v>
          </cell>
          <cell r="B1149" t="str">
            <v>124</v>
          </cell>
          <cell r="C1149" t="str">
            <v>SAN BLAS ATEMPA</v>
          </cell>
          <cell r="D1149" t="str">
            <v>20</v>
          </cell>
          <cell r="E1149" t="str">
            <v>San Blas Atempa</v>
          </cell>
          <cell r="F1149">
            <v>17094</v>
          </cell>
          <cell r="G1149">
            <v>18929</v>
          </cell>
        </row>
        <row r="1150">
          <cell r="A1150" t="str">
            <v>20125</v>
          </cell>
          <cell r="B1150" t="str">
            <v>125</v>
          </cell>
          <cell r="C1150" t="str">
            <v>SAN CARLOS YAUTEPEC</v>
          </cell>
          <cell r="D1150" t="str">
            <v>20</v>
          </cell>
          <cell r="E1150" t="str">
            <v>San Carlos Yautepec</v>
          </cell>
          <cell r="F1150">
            <v>11813</v>
          </cell>
          <cell r="G1150">
            <v>12562</v>
          </cell>
        </row>
        <row r="1151">
          <cell r="A1151" t="str">
            <v>20126</v>
          </cell>
          <cell r="B1151" t="str">
            <v>126</v>
          </cell>
          <cell r="C1151" t="str">
            <v>SAN CRISTÓBAL AMATLÁN</v>
          </cell>
          <cell r="D1151" t="str">
            <v>20</v>
          </cell>
          <cell r="E1151" t="str">
            <v>San Cristóbal Amatlán</v>
          </cell>
          <cell r="F1151">
            <v>5024</v>
          </cell>
          <cell r="G1151">
            <v>5419</v>
          </cell>
        </row>
        <row r="1152">
          <cell r="A1152" t="str">
            <v>20127</v>
          </cell>
          <cell r="B1152" t="str">
            <v>127</v>
          </cell>
          <cell r="C1152" t="str">
            <v>SAN CRISTÓBAL AMOLTEPEC</v>
          </cell>
          <cell r="D1152" t="str">
            <v>20</v>
          </cell>
          <cell r="E1152" t="str">
            <v>San Cristóbal Amoltepec</v>
          </cell>
          <cell r="F1152">
            <v>1283</v>
          </cell>
          <cell r="G1152">
            <v>1147</v>
          </cell>
        </row>
        <row r="1153">
          <cell r="A1153" t="str">
            <v>20128</v>
          </cell>
          <cell r="B1153" t="str">
            <v>128</v>
          </cell>
          <cell r="C1153" t="str">
            <v>SAN CRISTÓBAL LACHIRIOAG</v>
          </cell>
          <cell r="D1153" t="str">
            <v>20</v>
          </cell>
          <cell r="E1153" t="str">
            <v>San Cristóbal Lachirioag</v>
          </cell>
          <cell r="F1153">
            <v>1230</v>
          </cell>
          <cell r="G1153">
            <v>1300</v>
          </cell>
        </row>
        <row r="1154">
          <cell r="A1154" t="str">
            <v>20129</v>
          </cell>
          <cell r="B1154" t="str">
            <v>129</v>
          </cell>
          <cell r="C1154" t="str">
            <v>SAN CRISTÓBAL SUCHIXTLAHUACA</v>
          </cell>
          <cell r="D1154" t="str">
            <v>20</v>
          </cell>
          <cell r="E1154" t="str">
            <v>San Cristóbal Suchixtlahuaca</v>
          </cell>
          <cell r="F1154">
            <v>334</v>
          </cell>
          <cell r="G1154">
            <v>375</v>
          </cell>
        </row>
        <row r="1155">
          <cell r="A1155" t="str">
            <v>20130</v>
          </cell>
          <cell r="B1155" t="str">
            <v>130</v>
          </cell>
          <cell r="C1155" t="str">
            <v>SAN DIONISIO DEL MAR</v>
          </cell>
          <cell r="D1155" t="str">
            <v>20</v>
          </cell>
          <cell r="E1155" t="str">
            <v>San Dionisio del Mar</v>
          </cell>
          <cell r="F1155">
            <v>5098</v>
          </cell>
          <cell r="G1155">
            <v>5370</v>
          </cell>
        </row>
        <row r="1156">
          <cell r="A1156" t="str">
            <v>20131</v>
          </cell>
          <cell r="B1156" t="str">
            <v>131</v>
          </cell>
          <cell r="C1156" t="str">
            <v>SAN DIONISIO OCOTEPEC</v>
          </cell>
          <cell r="D1156" t="str">
            <v>20</v>
          </cell>
          <cell r="E1156" t="str">
            <v>San Dionisio Ocotepec</v>
          </cell>
          <cell r="F1156">
            <v>10500</v>
          </cell>
          <cell r="G1156">
            <v>11119</v>
          </cell>
        </row>
        <row r="1157">
          <cell r="A1157" t="str">
            <v>20132</v>
          </cell>
          <cell r="B1157" t="str">
            <v>132</v>
          </cell>
          <cell r="C1157" t="str">
            <v>SAN DIONISIO OCOTLÁN</v>
          </cell>
          <cell r="D1157" t="str">
            <v>20</v>
          </cell>
          <cell r="E1157" t="str">
            <v>San Dionisio Ocotlán</v>
          </cell>
          <cell r="F1157">
            <v>1245</v>
          </cell>
          <cell r="G1157">
            <v>1200</v>
          </cell>
        </row>
        <row r="1158">
          <cell r="A1158" t="str">
            <v>20133</v>
          </cell>
          <cell r="B1158" t="str">
            <v>133</v>
          </cell>
          <cell r="C1158" t="str">
            <v>SAN ESTEBAN ATATLAHUCA</v>
          </cell>
          <cell r="D1158" t="str">
            <v>20</v>
          </cell>
          <cell r="E1158" t="str">
            <v>San Esteban Atatlahuca</v>
          </cell>
          <cell r="F1158">
            <v>3974</v>
          </cell>
          <cell r="G1158">
            <v>3894</v>
          </cell>
        </row>
        <row r="1159">
          <cell r="A1159" t="str">
            <v>20134</v>
          </cell>
          <cell r="B1159" t="str">
            <v>134</v>
          </cell>
          <cell r="C1159" t="str">
            <v>SAN FELIPE JALAPA DE DÍAZ</v>
          </cell>
          <cell r="D1159" t="str">
            <v>20</v>
          </cell>
          <cell r="E1159" t="str">
            <v>San Felipe Jalapa de Díaz</v>
          </cell>
          <cell r="F1159">
            <v>26838</v>
          </cell>
          <cell r="G1159">
            <v>29048</v>
          </cell>
        </row>
        <row r="1160">
          <cell r="A1160" t="str">
            <v>20135</v>
          </cell>
          <cell r="B1160" t="str">
            <v>135</v>
          </cell>
          <cell r="C1160" t="str">
            <v>SAN FELIPE TEJALÁPAM</v>
          </cell>
          <cell r="D1160" t="str">
            <v>20</v>
          </cell>
          <cell r="E1160" t="str">
            <v>San Felipe Tejalápam</v>
          </cell>
          <cell r="F1160">
            <v>7187</v>
          </cell>
          <cell r="G1160">
            <v>8185</v>
          </cell>
        </row>
        <row r="1161">
          <cell r="A1161" t="str">
            <v>20136</v>
          </cell>
          <cell r="B1161" t="str">
            <v>136</v>
          </cell>
          <cell r="C1161" t="str">
            <v>SAN FELIPE USILA</v>
          </cell>
          <cell r="D1161" t="str">
            <v>20</v>
          </cell>
          <cell r="E1161" t="str">
            <v>San Felipe Usila</v>
          </cell>
          <cell r="F1161">
            <v>11575</v>
          </cell>
          <cell r="G1161">
            <v>12029</v>
          </cell>
        </row>
        <row r="1162">
          <cell r="A1162" t="str">
            <v>20137</v>
          </cell>
          <cell r="B1162" t="str">
            <v>137</v>
          </cell>
          <cell r="C1162" t="str">
            <v>SAN FRANCISCO CAHUACUÁ</v>
          </cell>
          <cell r="D1162" t="str">
            <v>20</v>
          </cell>
          <cell r="E1162" t="str">
            <v>San Francisco Cahuacuá</v>
          </cell>
          <cell r="F1162">
            <v>3427</v>
          </cell>
          <cell r="G1162">
            <v>3509</v>
          </cell>
        </row>
        <row r="1163">
          <cell r="A1163" t="str">
            <v>20138</v>
          </cell>
          <cell r="B1163" t="str">
            <v>138</v>
          </cell>
          <cell r="C1163" t="str">
            <v>SAN FRANCISCO CAJONOS</v>
          </cell>
          <cell r="D1163" t="str">
            <v>20</v>
          </cell>
          <cell r="E1163" t="str">
            <v>San Francisco Cajonos</v>
          </cell>
          <cell r="F1163">
            <v>460</v>
          </cell>
          <cell r="G1163">
            <v>446</v>
          </cell>
        </row>
        <row r="1164">
          <cell r="A1164" t="str">
            <v>20139</v>
          </cell>
          <cell r="B1164" t="str">
            <v>139</v>
          </cell>
          <cell r="C1164" t="str">
            <v>SAN FRANCISCO CHAPULAPA</v>
          </cell>
          <cell r="D1164" t="str">
            <v>20</v>
          </cell>
          <cell r="E1164" t="str">
            <v>San Francisco Chapulapa</v>
          </cell>
          <cell r="F1164">
            <v>2136</v>
          </cell>
          <cell r="G1164">
            <v>2140</v>
          </cell>
        </row>
        <row r="1165">
          <cell r="A1165" t="str">
            <v>20140</v>
          </cell>
          <cell r="B1165" t="str">
            <v>140</v>
          </cell>
          <cell r="C1165" t="str">
            <v>SAN FRANCISCO CHINDÚA</v>
          </cell>
          <cell r="D1165" t="str">
            <v>20</v>
          </cell>
          <cell r="E1165" t="str">
            <v>San Francisco Chindúa</v>
          </cell>
          <cell r="F1165">
            <v>827</v>
          </cell>
          <cell r="G1165">
            <v>841</v>
          </cell>
        </row>
        <row r="1166">
          <cell r="A1166" t="str">
            <v>20141</v>
          </cell>
          <cell r="B1166" t="str">
            <v>141</v>
          </cell>
          <cell r="C1166" t="str">
            <v>SAN FRANCISCO DEL MAR</v>
          </cell>
          <cell r="D1166" t="str">
            <v>20</v>
          </cell>
          <cell r="E1166" t="str">
            <v>San Francisco del Mar</v>
          </cell>
          <cell r="F1166">
            <v>7232</v>
          </cell>
          <cell r="G1166">
            <v>8091</v>
          </cell>
        </row>
        <row r="1167">
          <cell r="A1167" t="str">
            <v>20142</v>
          </cell>
          <cell r="B1167" t="str">
            <v>142</v>
          </cell>
          <cell r="C1167" t="str">
            <v>SAN FRANCISCO HUEHUETLÁN</v>
          </cell>
          <cell r="D1167" t="str">
            <v>20</v>
          </cell>
          <cell r="E1167" t="str">
            <v>San Francisco Huehuetlán</v>
          </cell>
          <cell r="F1167">
            <v>1160</v>
          </cell>
          <cell r="G1167">
            <v>1110</v>
          </cell>
        </row>
        <row r="1168">
          <cell r="A1168" t="str">
            <v>20143</v>
          </cell>
          <cell r="B1168" t="str">
            <v>143</v>
          </cell>
          <cell r="C1168" t="str">
            <v>SAN FRANCISCO IXHUATÁN</v>
          </cell>
          <cell r="D1168" t="str">
            <v>20</v>
          </cell>
          <cell r="E1168" t="str">
            <v>San Francisco Ixhuatán</v>
          </cell>
          <cell r="F1168">
            <v>8959</v>
          </cell>
          <cell r="G1168">
            <v>9296</v>
          </cell>
        </row>
        <row r="1169">
          <cell r="A1169" t="str">
            <v>20144</v>
          </cell>
          <cell r="B1169" t="str">
            <v>144</v>
          </cell>
          <cell r="C1169" t="str">
            <v>SAN FRANCISCO JALTEPETONGO</v>
          </cell>
          <cell r="D1169" t="str">
            <v>20</v>
          </cell>
          <cell r="E1169" t="str">
            <v>San Francisco Jaltepetongo</v>
          </cell>
          <cell r="F1169">
            <v>1110</v>
          </cell>
          <cell r="G1169">
            <v>1024</v>
          </cell>
        </row>
        <row r="1170">
          <cell r="A1170" t="str">
            <v>20145</v>
          </cell>
          <cell r="B1170" t="str">
            <v>145</v>
          </cell>
          <cell r="C1170" t="str">
            <v>SAN FRANCISCO LACHIGOLÓ</v>
          </cell>
          <cell r="D1170" t="str">
            <v>20</v>
          </cell>
          <cell r="E1170" t="str">
            <v>San Francisco Lachigoló</v>
          </cell>
          <cell r="F1170">
            <v>3474</v>
          </cell>
          <cell r="G1170">
            <v>4546</v>
          </cell>
        </row>
        <row r="1171">
          <cell r="A1171" t="str">
            <v>20146</v>
          </cell>
          <cell r="B1171" t="str">
            <v>146</v>
          </cell>
          <cell r="C1171" t="str">
            <v>SAN FRANCISCO LOGUECHE</v>
          </cell>
          <cell r="D1171" t="str">
            <v>20</v>
          </cell>
          <cell r="E1171" t="str">
            <v>San Francisco Logueche</v>
          </cell>
          <cell r="F1171">
            <v>2666</v>
          </cell>
          <cell r="G1171">
            <v>3026</v>
          </cell>
        </row>
        <row r="1172">
          <cell r="A1172" t="str">
            <v>20147</v>
          </cell>
          <cell r="B1172" t="str">
            <v>147</v>
          </cell>
          <cell r="C1172" t="str">
            <v>SAN FRANCISCO NUXAÑO</v>
          </cell>
          <cell r="D1172" t="str">
            <v>20</v>
          </cell>
          <cell r="E1172" t="str">
            <v>San Francisco Nuxaño</v>
          </cell>
          <cell r="F1172">
            <v>378</v>
          </cell>
          <cell r="G1172">
            <v>387</v>
          </cell>
        </row>
        <row r="1173">
          <cell r="A1173" t="str">
            <v>20148</v>
          </cell>
          <cell r="B1173" t="str">
            <v>148</v>
          </cell>
          <cell r="C1173" t="str">
            <v>SAN FRANCISCO OZOLOTEPEC</v>
          </cell>
          <cell r="D1173" t="str">
            <v>20</v>
          </cell>
          <cell r="E1173" t="str">
            <v>San Francisco Ozolotepec</v>
          </cell>
          <cell r="F1173">
            <v>1945</v>
          </cell>
          <cell r="G1173">
            <v>1973</v>
          </cell>
        </row>
        <row r="1174">
          <cell r="A1174" t="str">
            <v>20149</v>
          </cell>
          <cell r="B1174" t="str">
            <v>149</v>
          </cell>
          <cell r="C1174" t="str">
            <v>SAN FRANCISCO SOLA</v>
          </cell>
          <cell r="D1174" t="str">
            <v>20</v>
          </cell>
          <cell r="E1174" t="str">
            <v>San Francisco Sola</v>
          </cell>
          <cell r="F1174">
            <v>1509</v>
          </cell>
          <cell r="G1174">
            <v>1773</v>
          </cell>
        </row>
        <row r="1175">
          <cell r="A1175" t="str">
            <v>20150</v>
          </cell>
          <cell r="B1175" t="str">
            <v>150</v>
          </cell>
          <cell r="C1175" t="str">
            <v>SAN FRANCISCO TELIXTLAHUACA</v>
          </cell>
          <cell r="D1175" t="str">
            <v>20</v>
          </cell>
          <cell r="E1175" t="str">
            <v>San Francisco Telixtlahuaca</v>
          </cell>
          <cell r="F1175">
            <v>11893</v>
          </cell>
          <cell r="G1175">
            <v>13482</v>
          </cell>
        </row>
        <row r="1176">
          <cell r="A1176" t="str">
            <v>20151</v>
          </cell>
          <cell r="B1176" t="str">
            <v>151</v>
          </cell>
          <cell r="C1176" t="str">
            <v>SAN FRANCISCO TEOPAN</v>
          </cell>
          <cell r="D1176" t="str">
            <v>20</v>
          </cell>
          <cell r="E1176" t="str">
            <v>San Francisco Teopan</v>
          </cell>
          <cell r="F1176">
            <v>394</v>
          </cell>
          <cell r="G1176">
            <v>345</v>
          </cell>
        </row>
        <row r="1177">
          <cell r="A1177" t="str">
            <v>20152</v>
          </cell>
          <cell r="B1177" t="str">
            <v>152</v>
          </cell>
          <cell r="C1177" t="str">
            <v>SAN FRANCISCO TLAPANCINGO</v>
          </cell>
          <cell r="D1177" t="str">
            <v>20</v>
          </cell>
          <cell r="E1177" t="str">
            <v>San Francisco Tlapancingo</v>
          </cell>
          <cell r="F1177">
            <v>2152</v>
          </cell>
          <cell r="G1177">
            <v>2357</v>
          </cell>
        </row>
        <row r="1178">
          <cell r="A1178" t="str">
            <v>20153</v>
          </cell>
          <cell r="B1178" t="str">
            <v>153</v>
          </cell>
          <cell r="C1178" t="str">
            <v>SAN GABRIEL MIXTEPEC</v>
          </cell>
          <cell r="D1178" t="str">
            <v>20</v>
          </cell>
          <cell r="E1178" t="str">
            <v>San Gabriel Mixtepec</v>
          </cell>
          <cell r="F1178">
            <v>4733</v>
          </cell>
          <cell r="G1178">
            <v>5087</v>
          </cell>
        </row>
        <row r="1179">
          <cell r="A1179" t="str">
            <v>20154</v>
          </cell>
          <cell r="B1179" t="str">
            <v>154</v>
          </cell>
          <cell r="C1179" t="str">
            <v>SAN ILDEFONSO AMATLÁN</v>
          </cell>
          <cell r="D1179" t="str">
            <v>20</v>
          </cell>
          <cell r="E1179" t="str">
            <v>San Ildefonso Amatlán</v>
          </cell>
          <cell r="F1179">
            <v>2393</v>
          </cell>
          <cell r="G1179">
            <v>2575</v>
          </cell>
        </row>
        <row r="1180">
          <cell r="A1180" t="str">
            <v>20155</v>
          </cell>
          <cell r="B1180" t="str">
            <v>155</v>
          </cell>
          <cell r="C1180" t="str">
            <v>SAN ILDEFONSO SOLA</v>
          </cell>
          <cell r="D1180" t="str">
            <v>20</v>
          </cell>
          <cell r="E1180" t="str">
            <v>San Ildefonso Sola</v>
          </cell>
          <cell r="F1180">
            <v>940</v>
          </cell>
          <cell r="G1180">
            <v>1007</v>
          </cell>
        </row>
        <row r="1181">
          <cell r="A1181" t="str">
            <v>20156</v>
          </cell>
          <cell r="B1181" t="str">
            <v>156</v>
          </cell>
          <cell r="C1181" t="str">
            <v>SAN ILDEFONSO VILLA ALTA</v>
          </cell>
          <cell r="D1181" t="str">
            <v>20</v>
          </cell>
          <cell r="E1181" t="str">
            <v>San Ildefonso Villa Alta</v>
          </cell>
          <cell r="F1181">
            <v>3478</v>
          </cell>
          <cell r="G1181">
            <v>3537</v>
          </cell>
        </row>
        <row r="1182">
          <cell r="A1182" t="str">
            <v>20157</v>
          </cell>
          <cell r="B1182" t="str">
            <v>157</v>
          </cell>
          <cell r="C1182" t="str">
            <v>SAN JACINTO AMILPAS</v>
          </cell>
          <cell r="D1182" t="str">
            <v>20</v>
          </cell>
          <cell r="E1182" t="str">
            <v>San Jacinto Amilpas</v>
          </cell>
          <cell r="F1182">
            <v>13860</v>
          </cell>
          <cell r="G1182">
            <v>18293</v>
          </cell>
        </row>
        <row r="1183">
          <cell r="A1183" t="str">
            <v>20158</v>
          </cell>
          <cell r="B1183" t="str">
            <v>158</v>
          </cell>
          <cell r="C1183" t="str">
            <v>SAN JACINTO TLACOTEPEC</v>
          </cell>
          <cell r="D1183" t="str">
            <v>20</v>
          </cell>
          <cell r="E1183" t="str">
            <v>San Jacinto Tlacotepec</v>
          </cell>
          <cell r="F1183">
            <v>2231</v>
          </cell>
          <cell r="G1183">
            <v>2260</v>
          </cell>
        </row>
        <row r="1184">
          <cell r="A1184" t="str">
            <v>20159</v>
          </cell>
          <cell r="B1184" t="str">
            <v>159</v>
          </cell>
          <cell r="C1184" t="str">
            <v>SAN JERÓNIMO COATLÁN</v>
          </cell>
          <cell r="D1184" t="str">
            <v>20</v>
          </cell>
          <cell r="E1184" t="str">
            <v>San Jerónimo Coatlán</v>
          </cell>
          <cell r="F1184">
            <v>5449</v>
          </cell>
          <cell r="G1184">
            <v>5501</v>
          </cell>
        </row>
        <row r="1185">
          <cell r="A1185" t="str">
            <v>20160</v>
          </cell>
          <cell r="B1185" t="str">
            <v>160</v>
          </cell>
          <cell r="C1185" t="str">
            <v>SAN JERÓNIMO SILACAYOAPILLA</v>
          </cell>
          <cell r="D1185" t="str">
            <v>20</v>
          </cell>
          <cell r="E1185" t="str">
            <v>San Jerónimo Silacayoapilla</v>
          </cell>
          <cell r="F1185">
            <v>1449</v>
          </cell>
          <cell r="G1185">
            <v>1414</v>
          </cell>
        </row>
        <row r="1186">
          <cell r="A1186" t="str">
            <v>20161</v>
          </cell>
          <cell r="B1186" t="str">
            <v>161</v>
          </cell>
          <cell r="C1186" t="str">
            <v>SAN JERÓNIMO SOSOLA</v>
          </cell>
          <cell r="D1186" t="str">
            <v>20</v>
          </cell>
          <cell r="E1186" t="str">
            <v>San Jerónimo Sosola</v>
          </cell>
          <cell r="F1186">
            <v>2559</v>
          </cell>
          <cell r="G1186">
            <v>2688</v>
          </cell>
        </row>
        <row r="1187">
          <cell r="A1187" t="str">
            <v>20162</v>
          </cell>
          <cell r="B1187" t="str">
            <v>162</v>
          </cell>
          <cell r="C1187" t="str">
            <v>SAN JERÓNIMO TAVICHE</v>
          </cell>
          <cell r="D1187" t="str">
            <v>20</v>
          </cell>
          <cell r="E1187" t="str">
            <v>San Jerónimo Taviche</v>
          </cell>
          <cell r="F1187">
            <v>1848</v>
          </cell>
          <cell r="G1187">
            <v>2002</v>
          </cell>
        </row>
        <row r="1188">
          <cell r="A1188" t="str">
            <v>20163</v>
          </cell>
          <cell r="B1188" t="str">
            <v>163</v>
          </cell>
          <cell r="C1188" t="str">
            <v>SAN JERÓNIMO TECÓATL</v>
          </cell>
          <cell r="D1188" t="str">
            <v>20</v>
          </cell>
          <cell r="E1188" t="str">
            <v>San Jerónimo Tecóatl</v>
          </cell>
          <cell r="F1188">
            <v>1606</v>
          </cell>
          <cell r="G1188">
            <v>1669</v>
          </cell>
        </row>
        <row r="1189">
          <cell r="A1189" t="str">
            <v>20164</v>
          </cell>
          <cell r="B1189" t="str">
            <v>164</v>
          </cell>
          <cell r="C1189" t="str">
            <v>SAN JORGE NUCHITA</v>
          </cell>
          <cell r="D1189" t="str">
            <v>20</v>
          </cell>
          <cell r="E1189" t="str">
            <v>San Jorge Nuchita</v>
          </cell>
          <cell r="F1189">
            <v>3215</v>
          </cell>
          <cell r="G1189">
            <v>2937</v>
          </cell>
        </row>
        <row r="1190">
          <cell r="A1190" t="str">
            <v>20165</v>
          </cell>
          <cell r="B1190" t="str">
            <v>165</v>
          </cell>
          <cell r="C1190" t="str">
            <v>SAN JOSÉ AYUQUILA</v>
          </cell>
          <cell r="D1190" t="str">
            <v>20</v>
          </cell>
          <cell r="E1190" t="str">
            <v>San José Ayuquila</v>
          </cell>
          <cell r="F1190">
            <v>1511</v>
          </cell>
          <cell r="G1190">
            <v>1594</v>
          </cell>
        </row>
        <row r="1191">
          <cell r="A1191" t="str">
            <v>20166</v>
          </cell>
          <cell r="B1191" t="str">
            <v>166</v>
          </cell>
          <cell r="C1191" t="str">
            <v>SAN JOSÉ CHILTEPEC</v>
          </cell>
          <cell r="D1191" t="str">
            <v>20</v>
          </cell>
          <cell r="E1191" t="str">
            <v>San José Chiltepec</v>
          </cell>
          <cell r="F1191">
            <v>11019</v>
          </cell>
          <cell r="G1191">
            <v>12573</v>
          </cell>
        </row>
        <row r="1192">
          <cell r="A1192" t="str">
            <v>20167</v>
          </cell>
          <cell r="B1192" t="str">
            <v>167</v>
          </cell>
          <cell r="C1192" t="str">
            <v>SAN JOSÉ DEL PEÑASCO</v>
          </cell>
          <cell r="D1192" t="str">
            <v>20</v>
          </cell>
          <cell r="E1192" t="str">
            <v>San José del Peñasco</v>
          </cell>
          <cell r="F1192">
            <v>2094</v>
          </cell>
          <cell r="G1192">
            <v>2205</v>
          </cell>
        </row>
        <row r="1193">
          <cell r="A1193" t="str">
            <v>20168</v>
          </cell>
          <cell r="B1193" t="str">
            <v>168</v>
          </cell>
          <cell r="C1193" t="str">
            <v>SAN JOSÉ ESTANCIA GRANDE</v>
          </cell>
          <cell r="D1193" t="str">
            <v>20</v>
          </cell>
          <cell r="E1193" t="str">
            <v>San José Estancia Grande</v>
          </cell>
          <cell r="F1193">
            <v>977</v>
          </cell>
          <cell r="G1193">
            <v>1092</v>
          </cell>
        </row>
        <row r="1194">
          <cell r="A1194" t="str">
            <v>20169</v>
          </cell>
          <cell r="B1194" t="str">
            <v>169</v>
          </cell>
          <cell r="C1194" t="str">
            <v>SAN JOSÉ INDEPENDENCIA</v>
          </cell>
          <cell r="D1194" t="str">
            <v>20</v>
          </cell>
          <cell r="E1194" t="str">
            <v>San José Independencia</v>
          </cell>
          <cell r="F1194">
            <v>3684</v>
          </cell>
          <cell r="G1194">
            <v>3825</v>
          </cell>
        </row>
        <row r="1195">
          <cell r="A1195" t="str">
            <v>20170</v>
          </cell>
          <cell r="B1195" t="str">
            <v>170</v>
          </cell>
          <cell r="C1195" t="str">
            <v>SAN JOSÉ LACHIGUIRI</v>
          </cell>
          <cell r="D1195" t="str">
            <v>20</v>
          </cell>
          <cell r="E1195" t="str">
            <v>San José Lachiguiri</v>
          </cell>
          <cell r="F1195">
            <v>3849</v>
          </cell>
          <cell r="G1195">
            <v>3620</v>
          </cell>
        </row>
        <row r="1196">
          <cell r="A1196" t="str">
            <v>20171</v>
          </cell>
          <cell r="B1196" t="str">
            <v>171</v>
          </cell>
          <cell r="C1196" t="str">
            <v>SAN JOSÉ TENANGO</v>
          </cell>
          <cell r="D1196" t="str">
            <v>20</v>
          </cell>
          <cell r="E1196" t="str">
            <v>San José Tenango</v>
          </cell>
          <cell r="F1196">
            <v>18478</v>
          </cell>
          <cell r="G1196">
            <v>18952</v>
          </cell>
        </row>
        <row r="1197">
          <cell r="A1197" t="str">
            <v>20172</v>
          </cell>
          <cell r="B1197" t="str">
            <v>172</v>
          </cell>
          <cell r="C1197" t="str">
            <v>SAN JUAN ACHIUTLA</v>
          </cell>
          <cell r="D1197" t="str">
            <v>20</v>
          </cell>
          <cell r="E1197" t="str">
            <v>San Juan Achiutla</v>
          </cell>
          <cell r="F1197">
            <v>430</v>
          </cell>
          <cell r="G1197">
            <v>417</v>
          </cell>
        </row>
        <row r="1198">
          <cell r="A1198" t="str">
            <v>20173</v>
          </cell>
          <cell r="B1198" t="str">
            <v>173</v>
          </cell>
          <cell r="C1198" t="str">
            <v>SAN JUAN ATEPEC</v>
          </cell>
          <cell r="D1198" t="str">
            <v>20</v>
          </cell>
          <cell r="E1198" t="str">
            <v>San Juan Atepec</v>
          </cell>
          <cell r="F1198">
            <v>1517</v>
          </cell>
          <cell r="G1198">
            <v>1540</v>
          </cell>
        </row>
        <row r="1199">
          <cell r="A1199" t="str">
            <v>20174</v>
          </cell>
          <cell r="B1199" t="str">
            <v>174</v>
          </cell>
          <cell r="C1199" t="str">
            <v>ÁNIMAS TRUJANO</v>
          </cell>
          <cell r="D1199" t="str">
            <v>20</v>
          </cell>
          <cell r="E1199" t="str">
            <v>Ánimas Trujano</v>
          </cell>
          <cell r="F1199">
            <v>3759</v>
          </cell>
          <cell r="G1199">
            <v>4207</v>
          </cell>
        </row>
        <row r="1200">
          <cell r="A1200" t="str">
            <v>20175</v>
          </cell>
          <cell r="B1200" t="str">
            <v>175</v>
          </cell>
          <cell r="C1200" t="str">
            <v>SAN JUAN BAUTISTA ATATLAHUCA</v>
          </cell>
          <cell r="D1200" t="str">
            <v>20</v>
          </cell>
          <cell r="E1200" t="str">
            <v>San Juan Bautista Atatlahuca</v>
          </cell>
          <cell r="F1200">
            <v>1724</v>
          </cell>
          <cell r="G1200">
            <v>1652</v>
          </cell>
        </row>
        <row r="1201">
          <cell r="A1201" t="str">
            <v>20176</v>
          </cell>
          <cell r="B1201" t="str">
            <v>176</v>
          </cell>
          <cell r="C1201" t="str">
            <v>SAN JUAN BAUTISTA COIXTLAHUACA</v>
          </cell>
          <cell r="D1201" t="str">
            <v>20</v>
          </cell>
          <cell r="E1201" t="str">
            <v>San Juan Bautista Coixtlahuaca</v>
          </cell>
          <cell r="F1201">
            <v>2808</v>
          </cell>
          <cell r="G1201">
            <v>2758</v>
          </cell>
        </row>
        <row r="1202">
          <cell r="A1202" t="str">
            <v>20177</v>
          </cell>
          <cell r="B1202" t="str">
            <v>177</v>
          </cell>
          <cell r="C1202" t="str">
            <v>SAN JUAN BAUTISTA CUICATLÁN</v>
          </cell>
          <cell r="D1202" t="str">
            <v>20</v>
          </cell>
          <cell r="E1202" t="str">
            <v>San Juan Bautista Cuicatlán</v>
          </cell>
          <cell r="F1202">
            <v>9441</v>
          </cell>
          <cell r="G1202">
            <v>10341</v>
          </cell>
        </row>
        <row r="1203">
          <cell r="A1203" t="str">
            <v>20178</v>
          </cell>
          <cell r="B1203" t="str">
            <v>178</v>
          </cell>
          <cell r="C1203" t="str">
            <v>SAN JUAN BAUTISTA GUELACHE</v>
          </cell>
          <cell r="D1203" t="str">
            <v>20</v>
          </cell>
          <cell r="E1203" t="str">
            <v>San Juan Bautista Guelache</v>
          </cell>
          <cell r="F1203">
            <v>6287</v>
          </cell>
          <cell r="G1203">
            <v>7863</v>
          </cell>
        </row>
        <row r="1204">
          <cell r="A1204" t="str">
            <v>20179</v>
          </cell>
          <cell r="B1204" t="str">
            <v>179</v>
          </cell>
          <cell r="C1204" t="str">
            <v>SAN JUAN BAUTISTA JAYACATLÁN</v>
          </cell>
          <cell r="D1204" t="str">
            <v>20</v>
          </cell>
          <cell r="E1204" t="str">
            <v>San Juan Bautista Jayacatlán</v>
          </cell>
          <cell r="F1204">
            <v>1462</v>
          </cell>
          <cell r="G1204">
            <v>1550</v>
          </cell>
        </row>
        <row r="1205">
          <cell r="A1205" t="str">
            <v>20180</v>
          </cell>
          <cell r="B1205" t="str">
            <v>180</v>
          </cell>
          <cell r="C1205" t="str">
            <v>SAN JUAN BAUTISTA LO DE SOTO</v>
          </cell>
          <cell r="D1205" t="str">
            <v>20</v>
          </cell>
          <cell r="E1205" t="str">
            <v>San Juan Bautista Lo de Soto</v>
          </cell>
          <cell r="F1205">
            <v>2325</v>
          </cell>
          <cell r="G1205">
            <v>2653</v>
          </cell>
        </row>
        <row r="1206">
          <cell r="A1206" t="str">
            <v>20181</v>
          </cell>
          <cell r="B1206" t="str">
            <v>181</v>
          </cell>
          <cell r="C1206" t="str">
            <v>SAN JUAN BAUTISTA SUCHITEPEC</v>
          </cell>
          <cell r="D1206" t="str">
            <v>20</v>
          </cell>
          <cell r="E1206" t="str">
            <v>San Juan Bautista Suchitepec</v>
          </cell>
          <cell r="F1206">
            <v>417</v>
          </cell>
          <cell r="G1206">
            <v>458</v>
          </cell>
        </row>
        <row r="1207">
          <cell r="A1207" t="str">
            <v>20182</v>
          </cell>
          <cell r="B1207" t="str">
            <v>182</v>
          </cell>
          <cell r="C1207" t="str">
            <v>SAN JUAN BAUTISTA TLACOATZINTEPEC</v>
          </cell>
          <cell r="D1207" t="str">
            <v>20</v>
          </cell>
          <cell r="E1207" t="str">
            <v>San Juan Bautista Tlacoatzintepec</v>
          </cell>
          <cell r="F1207">
            <v>2292</v>
          </cell>
          <cell r="G1207">
            <v>2248</v>
          </cell>
        </row>
        <row r="1208">
          <cell r="A1208" t="str">
            <v>20183</v>
          </cell>
          <cell r="B1208" t="str">
            <v>183</v>
          </cell>
          <cell r="C1208" t="str">
            <v>SAN JUAN BAUTISTA TLACHICHILCO</v>
          </cell>
          <cell r="D1208" t="str">
            <v>20</v>
          </cell>
          <cell r="E1208" t="str">
            <v>San Juan Bautista Tlachichilco</v>
          </cell>
          <cell r="F1208">
            <v>1447</v>
          </cell>
          <cell r="G1208">
            <v>1440</v>
          </cell>
        </row>
        <row r="1209">
          <cell r="A1209" t="str">
            <v>20184</v>
          </cell>
          <cell r="B1209" t="str">
            <v>184</v>
          </cell>
          <cell r="C1209" t="str">
            <v>SAN JUAN BAUTISTA TUXTEPEC</v>
          </cell>
          <cell r="D1209" t="str">
            <v>20</v>
          </cell>
          <cell r="E1209" t="str">
            <v>San Juan Bautista Tuxtepec</v>
          </cell>
          <cell r="F1209">
            <v>155766</v>
          </cell>
          <cell r="G1209">
            <v>170588</v>
          </cell>
        </row>
        <row r="1210">
          <cell r="A1210" t="str">
            <v>20185</v>
          </cell>
          <cell r="B1210" t="str">
            <v>185</v>
          </cell>
          <cell r="C1210" t="str">
            <v>SAN JUAN CACAHUATEPEC</v>
          </cell>
          <cell r="D1210" t="str">
            <v>20</v>
          </cell>
          <cell r="E1210" t="str">
            <v>San Juan Cacahuatepec</v>
          </cell>
          <cell r="F1210">
            <v>8680</v>
          </cell>
          <cell r="G1210">
            <v>9264</v>
          </cell>
        </row>
        <row r="1211">
          <cell r="A1211" t="str">
            <v>20186</v>
          </cell>
          <cell r="B1211" t="str">
            <v>186</v>
          </cell>
          <cell r="C1211" t="str">
            <v>SAN JUAN CIENEGUILLA</v>
          </cell>
          <cell r="D1211" t="str">
            <v>20</v>
          </cell>
          <cell r="E1211" t="str">
            <v>San Juan Cieneguilla</v>
          </cell>
          <cell r="F1211">
            <v>605</v>
          </cell>
          <cell r="G1211">
            <v>598</v>
          </cell>
        </row>
        <row r="1212">
          <cell r="A1212" t="str">
            <v>20187</v>
          </cell>
          <cell r="B1212" t="str">
            <v>187</v>
          </cell>
          <cell r="C1212" t="str">
            <v>SAN JUAN COATZÓSPAM</v>
          </cell>
          <cell r="D1212" t="str">
            <v>20</v>
          </cell>
          <cell r="E1212" t="str">
            <v>San Juan Coatzóspam</v>
          </cell>
          <cell r="F1212">
            <v>2535</v>
          </cell>
          <cell r="G1212">
            <v>2176</v>
          </cell>
        </row>
        <row r="1213">
          <cell r="A1213" t="str">
            <v>20188</v>
          </cell>
          <cell r="B1213" t="str">
            <v>188</v>
          </cell>
          <cell r="C1213" t="str">
            <v>SAN JUAN COLORADO</v>
          </cell>
          <cell r="D1213" t="str">
            <v>20</v>
          </cell>
          <cell r="E1213" t="str">
            <v>San Juan Colorado</v>
          </cell>
          <cell r="F1213">
            <v>9494</v>
          </cell>
          <cell r="G1213">
            <v>10329</v>
          </cell>
        </row>
        <row r="1214">
          <cell r="A1214" t="str">
            <v>20189</v>
          </cell>
          <cell r="B1214" t="str">
            <v>189</v>
          </cell>
          <cell r="C1214" t="str">
            <v>SAN JUAN COMALTEPEC</v>
          </cell>
          <cell r="D1214" t="str">
            <v>20</v>
          </cell>
          <cell r="E1214" t="str">
            <v>San Juan Comaltepec</v>
          </cell>
          <cell r="F1214">
            <v>2517</v>
          </cell>
          <cell r="G1214">
            <v>2937</v>
          </cell>
        </row>
        <row r="1215">
          <cell r="A1215" t="str">
            <v>20190</v>
          </cell>
          <cell r="B1215" t="str">
            <v>190</v>
          </cell>
          <cell r="C1215" t="str">
            <v>SAN JUAN COTZOCÓN</v>
          </cell>
          <cell r="D1215" t="str">
            <v>20</v>
          </cell>
          <cell r="E1215" t="str">
            <v>San Juan Cotzocón</v>
          </cell>
          <cell r="F1215">
            <v>22356</v>
          </cell>
          <cell r="G1215">
            <v>24519</v>
          </cell>
        </row>
        <row r="1216">
          <cell r="A1216" t="str">
            <v>20191</v>
          </cell>
          <cell r="B1216" t="str">
            <v>191</v>
          </cell>
          <cell r="C1216" t="str">
            <v>SAN JUAN CHICOMEZÚCHIL</v>
          </cell>
          <cell r="D1216" t="str">
            <v>20</v>
          </cell>
          <cell r="E1216" t="str">
            <v>San Juan Chicomezúchil</v>
          </cell>
          <cell r="F1216">
            <v>320</v>
          </cell>
          <cell r="G1216">
            <v>344</v>
          </cell>
        </row>
        <row r="1217">
          <cell r="A1217" t="str">
            <v>20192</v>
          </cell>
          <cell r="B1217" t="str">
            <v>192</v>
          </cell>
          <cell r="C1217" t="str">
            <v>SAN JUAN CHILATECA</v>
          </cell>
          <cell r="D1217" t="str">
            <v>20</v>
          </cell>
          <cell r="E1217" t="str">
            <v>San Juan Chilateca</v>
          </cell>
          <cell r="F1217">
            <v>1442</v>
          </cell>
          <cell r="G1217">
            <v>1585</v>
          </cell>
        </row>
        <row r="1218">
          <cell r="A1218" t="str">
            <v>20193</v>
          </cell>
          <cell r="B1218" t="str">
            <v>193</v>
          </cell>
          <cell r="C1218" t="str">
            <v>SAN JUAN DEL ESTADO</v>
          </cell>
          <cell r="D1218" t="str">
            <v>20</v>
          </cell>
          <cell r="E1218" t="str">
            <v>San Juan del Estado</v>
          </cell>
          <cell r="F1218">
            <v>2546</v>
          </cell>
          <cell r="G1218">
            <v>2769</v>
          </cell>
        </row>
        <row r="1219">
          <cell r="A1219" t="str">
            <v>20194</v>
          </cell>
          <cell r="B1219" t="str">
            <v>194</v>
          </cell>
          <cell r="C1219" t="str">
            <v>SAN JUAN DEL RÍO</v>
          </cell>
          <cell r="D1219" t="str">
            <v>20</v>
          </cell>
          <cell r="E1219" t="str">
            <v>San Juan del Río</v>
          </cell>
          <cell r="F1219">
            <v>1231</v>
          </cell>
          <cell r="G1219">
            <v>1318</v>
          </cell>
        </row>
        <row r="1220">
          <cell r="A1220" t="str">
            <v>20195</v>
          </cell>
          <cell r="B1220" t="str">
            <v>195</v>
          </cell>
          <cell r="C1220" t="str">
            <v>SAN JUAN DIUXI</v>
          </cell>
          <cell r="D1220" t="str">
            <v>20</v>
          </cell>
          <cell r="E1220" t="str">
            <v>San Juan Diuxi</v>
          </cell>
          <cell r="F1220">
            <v>1256</v>
          </cell>
          <cell r="G1220">
            <v>1111</v>
          </cell>
        </row>
        <row r="1221">
          <cell r="A1221" t="str">
            <v>20196</v>
          </cell>
          <cell r="B1221" t="str">
            <v>196</v>
          </cell>
          <cell r="C1221" t="str">
            <v>SAN JUAN EVANGELISTA ANALCO</v>
          </cell>
          <cell r="D1221" t="str">
            <v>20</v>
          </cell>
          <cell r="E1221" t="str">
            <v>San Juan Evangelista Analco</v>
          </cell>
          <cell r="F1221">
            <v>404</v>
          </cell>
          <cell r="G1221">
            <v>435</v>
          </cell>
        </row>
        <row r="1222">
          <cell r="A1222" t="str">
            <v>20197</v>
          </cell>
          <cell r="B1222" t="str">
            <v>197</v>
          </cell>
          <cell r="C1222" t="str">
            <v>SAN JUAN GUELAVÍA</v>
          </cell>
          <cell r="D1222" t="str">
            <v>20</v>
          </cell>
          <cell r="E1222" t="str">
            <v>San Juan Guelavía</v>
          </cell>
          <cell r="F1222">
            <v>3047</v>
          </cell>
          <cell r="G1222">
            <v>3405</v>
          </cell>
        </row>
        <row r="1223">
          <cell r="A1223" t="str">
            <v>20198</v>
          </cell>
          <cell r="B1223" t="str">
            <v>198</v>
          </cell>
          <cell r="C1223" t="str">
            <v>SAN JUAN GUICHICOVI</v>
          </cell>
          <cell r="D1223" t="str">
            <v>20</v>
          </cell>
          <cell r="E1223" t="str">
            <v>San Juan Guichicovi</v>
          </cell>
          <cell r="F1223">
            <v>28142</v>
          </cell>
          <cell r="G1223">
            <v>30815</v>
          </cell>
        </row>
        <row r="1224">
          <cell r="A1224" t="str">
            <v>20199</v>
          </cell>
          <cell r="B1224" t="str">
            <v>199</v>
          </cell>
          <cell r="C1224" t="str">
            <v>SAN JUAN IHUALTEPEC</v>
          </cell>
          <cell r="D1224" t="str">
            <v>20</v>
          </cell>
          <cell r="E1224" t="str">
            <v>San Juan Ihualtepec</v>
          </cell>
          <cell r="F1224">
            <v>713</v>
          </cell>
          <cell r="G1224">
            <v>642</v>
          </cell>
        </row>
        <row r="1225">
          <cell r="A1225" t="str">
            <v>20200</v>
          </cell>
          <cell r="B1225" t="str">
            <v>200</v>
          </cell>
          <cell r="C1225" t="str">
            <v>SAN JUAN JUQUILA MIXES</v>
          </cell>
          <cell r="D1225" t="str">
            <v>20</v>
          </cell>
          <cell r="E1225" t="str">
            <v>San Juan Juquila Mixes</v>
          </cell>
          <cell r="F1225">
            <v>3924</v>
          </cell>
          <cell r="G1225">
            <v>3973</v>
          </cell>
        </row>
        <row r="1226">
          <cell r="A1226" t="str">
            <v>20201</v>
          </cell>
          <cell r="B1226" t="str">
            <v>201</v>
          </cell>
          <cell r="C1226" t="str">
            <v>SAN JUAN JUQUILA VIJANOS</v>
          </cell>
          <cell r="D1226" t="str">
            <v>20</v>
          </cell>
          <cell r="E1226" t="str">
            <v>San Juan Juquila Vijanos</v>
          </cell>
          <cell r="F1226">
            <v>1832</v>
          </cell>
          <cell r="G1226">
            <v>2022</v>
          </cell>
        </row>
        <row r="1227">
          <cell r="A1227" t="str">
            <v>20202</v>
          </cell>
          <cell r="B1227" t="str">
            <v>202</v>
          </cell>
          <cell r="C1227" t="str">
            <v>SAN JUAN LACHAO</v>
          </cell>
          <cell r="D1227" t="str">
            <v>20</v>
          </cell>
          <cell r="E1227" t="str">
            <v>San Juan Lachao</v>
          </cell>
          <cell r="F1227">
            <v>4531</v>
          </cell>
          <cell r="G1227">
            <v>4968</v>
          </cell>
        </row>
        <row r="1228">
          <cell r="A1228" t="str">
            <v>20203</v>
          </cell>
          <cell r="B1228" t="str">
            <v>203</v>
          </cell>
          <cell r="C1228" t="str">
            <v>SAN JUAN LACHIGALLA</v>
          </cell>
          <cell r="D1228" t="str">
            <v>20</v>
          </cell>
          <cell r="E1228" t="str">
            <v>San Juan Lachigalla</v>
          </cell>
          <cell r="F1228">
            <v>3285</v>
          </cell>
          <cell r="G1228">
            <v>3432</v>
          </cell>
        </row>
        <row r="1229">
          <cell r="A1229" t="str">
            <v>20204</v>
          </cell>
          <cell r="B1229" t="str">
            <v>204</v>
          </cell>
          <cell r="C1229" t="str">
            <v>SAN JUAN LAJARCIA</v>
          </cell>
          <cell r="D1229" t="str">
            <v>20</v>
          </cell>
          <cell r="E1229" t="str">
            <v>San Juan Lajarcia</v>
          </cell>
          <cell r="F1229">
            <v>715</v>
          </cell>
          <cell r="G1229">
            <v>673</v>
          </cell>
        </row>
        <row r="1230">
          <cell r="A1230" t="str">
            <v>20205</v>
          </cell>
          <cell r="B1230" t="str">
            <v>205</v>
          </cell>
          <cell r="C1230" t="str">
            <v>SAN JUAN LALANA</v>
          </cell>
          <cell r="D1230" t="str">
            <v>20</v>
          </cell>
          <cell r="E1230" t="str">
            <v>San Juan Lalana</v>
          </cell>
          <cell r="F1230">
            <v>17398</v>
          </cell>
          <cell r="G1230">
            <v>17579</v>
          </cell>
        </row>
        <row r="1231">
          <cell r="A1231" t="str">
            <v>20206</v>
          </cell>
          <cell r="B1231" t="str">
            <v>206</v>
          </cell>
          <cell r="C1231" t="str">
            <v>SAN JUAN DE LOS CUÉS</v>
          </cell>
          <cell r="D1231" t="str">
            <v>20</v>
          </cell>
          <cell r="E1231" t="str">
            <v>San Juan de los Cués</v>
          </cell>
          <cell r="F1231">
            <v>2357</v>
          </cell>
          <cell r="G1231">
            <v>2497</v>
          </cell>
        </row>
        <row r="1232">
          <cell r="A1232" t="str">
            <v>20207</v>
          </cell>
          <cell r="B1232" t="str">
            <v>207</v>
          </cell>
          <cell r="C1232" t="str">
            <v>SAN JUAN MAZATLÁN</v>
          </cell>
          <cell r="D1232" t="str">
            <v>20</v>
          </cell>
          <cell r="E1232" t="str">
            <v>San Juan Mazatlán</v>
          </cell>
          <cell r="F1232">
            <v>17100</v>
          </cell>
          <cell r="G1232">
            <v>19226</v>
          </cell>
        </row>
        <row r="1233">
          <cell r="A1233" t="str">
            <v>20208</v>
          </cell>
          <cell r="B1233" t="str">
            <v>208</v>
          </cell>
          <cell r="C1233" t="str">
            <v>SAN JUAN MIXTEPEC</v>
          </cell>
          <cell r="D1233" t="str">
            <v>20</v>
          </cell>
          <cell r="E1233" t="str">
            <v>San Juan Mixtepec -Dto. 08 -</v>
          </cell>
          <cell r="F1233">
            <v>7611</v>
          </cell>
          <cell r="G1233">
            <v>7118</v>
          </cell>
        </row>
        <row r="1234">
          <cell r="A1234" t="str">
            <v>20209</v>
          </cell>
          <cell r="B1234" t="str">
            <v>209</v>
          </cell>
          <cell r="C1234" t="str">
            <v>SAN JUAN MIXTEPEC</v>
          </cell>
          <cell r="D1234" t="str">
            <v>20</v>
          </cell>
          <cell r="E1234" t="str">
            <v>San Juan Mixtepec -Dto. 26 -</v>
          </cell>
          <cell r="F1234">
            <v>711</v>
          </cell>
          <cell r="G1234">
            <v>701</v>
          </cell>
        </row>
        <row r="1235">
          <cell r="A1235" t="str">
            <v>20210</v>
          </cell>
          <cell r="B1235" t="str">
            <v>210</v>
          </cell>
          <cell r="C1235" t="str">
            <v>SAN JUAN ÑUMÍ</v>
          </cell>
          <cell r="D1235" t="str">
            <v>20</v>
          </cell>
          <cell r="E1235" t="str">
            <v>San Juan Ñumí</v>
          </cell>
          <cell r="F1235">
            <v>6666</v>
          </cell>
          <cell r="G1235">
            <v>6153</v>
          </cell>
        </row>
        <row r="1236">
          <cell r="A1236" t="str">
            <v>20211</v>
          </cell>
          <cell r="B1236" t="str">
            <v>211</v>
          </cell>
          <cell r="C1236" t="str">
            <v>SAN JUAN OZOLOTEPEC</v>
          </cell>
          <cell r="D1236" t="str">
            <v>20</v>
          </cell>
          <cell r="E1236" t="str">
            <v>San Juan Ozolotepec</v>
          </cell>
          <cell r="F1236">
            <v>3168</v>
          </cell>
          <cell r="G1236">
            <v>2780</v>
          </cell>
        </row>
        <row r="1237">
          <cell r="A1237" t="str">
            <v>20212</v>
          </cell>
          <cell r="B1237" t="str">
            <v>212</v>
          </cell>
          <cell r="C1237" t="str">
            <v>SAN JUAN PETLAPA</v>
          </cell>
          <cell r="D1237" t="str">
            <v>20</v>
          </cell>
          <cell r="E1237" t="str">
            <v>San Juan Petlapa</v>
          </cell>
          <cell r="F1237">
            <v>2807</v>
          </cell>
          <cell r="G1237">
            <v>3041</v>
          </cell>
        </row>
        <row r="1238">
          <cell r="A1238" t="str">
            <v>20213</v>
          </cell>
          <cell r="B1238" t="str">
            <v>213</v>
          </cell>
          <cell r="C1238" t="str">
            <v>SAN JUAN QUIAHIJE</v>
          </cell>
          <cell r="D1238" t="str">
            <v>20</v>
          </cell>
          <cell r="E1238" t="str">
            <v>San Juan Quiahije</v>
          </cell>
          <cell r="F1238">
            <v>3628</v>
          </cell>
          <cell r="G1238">
            <v>4145</v>
          </cell>
        </row>
        <row r="1239">
          <cell r="A1239" t="str">
            <v>20214</v>
          </cell>
          <cell r="B1239" t="str">
            <v>214</v>
          </cell>
          <cell r="C1239" t="str">
            <v>SAN JUAN QUIOTEPEC</v>
          </cell>
          <cell r="D1239" t="str">
            <v>20</v>
          </cell>
          <cell r="E1239" t="str">
            <v>San Juan Quiotepec</v>
          </cell>
          <cell r="F1239">
            <v>2313</v>
          </cell>
          <cell r="G1239">
            <v>2135</v>
          </cell>
        </row>
        <row r="1240">
          <cell r="A1240" t="str">
            <v>20215</v>
          </cell>
          <cell r="B1240" t="str">
            <v>215</v>
          </cell>
          <cell r="C1240" t="str">
            <v>SAN JUAN SAYULTEPEC</v>
          </cell>
          <cell r="D1240" t="str">
            <v>20</v>
          </cell>
          <cell r="E1240" t="str">
            <v>San Juan Sayultepec</v>
          </cell>
          <cell r="F1240">
            <v>764</v>
          </cell>
          <cell r="G1240">
            <v>839</v>
          </cell>
        </row>
        <row r="1241">
          <cell r="A1241" t="str">
            <v>20216</v>
          </cell>
          <cell r="B1241" t="str">
            <v>216</v>
          </cell>
          <cell r="C1241" t="str">
            <v>SAN JUAN TABAÁ</v>
          </cell>
          <cell r="D1241" t="str">
            <v>20</v>
          </cell>
          <cell r="E1241" t="str">
            <v>San Juan Tabaá</v>
          </cell>
          <cell r="F1241">
            <v>1331</v>
          </cell>
          <cell r="G1241">
            <v>1381</v>
          </cell>
        </row>
        <row r="1242">
          <cell r="A1242" t="str">
            <v>20217</v>
          </cell>
          <cell r="B1242" t="str">
            <v>217</v>
          </cell>
          <cell r="C1242" t="str">
            <v>SAN JUAN TAMAZOLA</v>
          </cell>
          <cell r="D1242" t="str">
            <v>20</v>
          </cell>
          <cell r="E1242" t="str">
            <v>San Juan Tamazola</v>
          </cell>
          <cell r="F1242">
            <v>3446</v>
          </cell>
          <cell r="G1242">
            <v>3079</v>
          </cell>
        </row>
        <row r="1243">
          <cell r="A1243" t="str">
            <v>20218</v>
          </cell>
          <cell r="B1243" t="str">
            <v>218</v>
          </cell>
          <cell r="C1243" t="str">
            <v>SAN JUAN TEITA</v>
          </cell>
          <cell r="D1243" t="str">
            <v>20</v>
          </cell>
          <cell r="E1243" t="str">
            <v>San Juan Teita</v>
          </cell>
          <cell r="F1243">
            <v>607</v>
          </cell>
          <cell r="G1243">
            <v>633</v>
          </cell>
        </row>
        <row r="1244">
          <cell r="A1244" t="str">
            <v>20219</v>
          </cell>
          <cell r="B1244" t="str">
            <v>219</v>
          </cell>
          <cell r="C1244" t="str">
            <v>SAN JUAN TEITIPAC</v>
          </cell>
          <cell r="D1244" t="str">
            <v>20</v>
          </cell>
          <cell r="E1244" t="str">
            <v>San Juan Teitipac</v>
          </cell>
          <cell r="F1244">
            <v>2565</v>
          </cell>
          <cell r="G1244">
            <v>2705</v>
          </cell>
        </row>
        <row r="1245">
          <cell r="A1245" t="str">
            <v>20220</v>
          </cell>
          <cell r="B1245" t="str">
            <v>220</v>
          </cell>
          <cell r="C1245" t="str">
            <v>SAN JUAN TEPEUXILA</v>
          </cell>
          <cell r="D1245" t="str">
            <v>20</v>
          </cell>
          <cell r="E1245" t="str">
            <v>San Juan Tepeuxila</v>
          </cell>
          <cell r="F1245">
            <v>2773</v>
          </cell>
          <cell r="G1245">
            <v>2743</v>
          </cell>
        </row>
        <row r="1246">
          <cell r="A1246" t="str">
            <v>20221</v>
          </cell>
          <cell r="B1246" t="str">
            <v>221</v>
          </cell>
          <cell r="C1246" t="str">
            <v>SAN JUAN TEPOSCOLULA</v>
          </cell>
          <cell r="D1246" t="str">
            <v>20</v>
          </cell>
          <cell r="E1246" t="str">
            <v>San Juan Teposcolula</v>
          </cell>
          <cell r="F1246">
            <v>1340</v>
          </cell>
          <cell r="G1246">
            <v>1295</v>
          </cell>
        </row>
        <row r="1247">
          <cell r="A1247" t="str">
            <v>20222</v>
          </cell>
          <cell r="B1247" t="str">
            <v>222</v>
          </cell>
          <cell r="C1247" t="str">
            <v>SAN JUAN YAEÉ</v>
          </cell>
          <cell r="D1247" t="str">
            <v>20</v>
          </cell>
          <cell r="E1247" t="str">
            <v>San Juan Yaeé</v>
          </cell>
          <cell r="F1247">
            <v>1530</v>
          </cell>
          <cell r="G1247">
            <v>1562</v>
          </cell>
        </row>
        <row r="1248">
          <cell r="A1248" t="str">
            <v>20223</v>
          </cell>
          <cell r="B1248" t="str">
            <v>223</v>
          </cell>
          <cell r="C1248" t="str">
            <v>SAN JUAN YATZONA</v>
          </cell>
          <cell r="D1248" t="str">
            <v>20</v>
          </cell>
          <cell r="E1248" t="str">
            <v>San Juan Yatzona</v>
          </cell>
          <cell r="F1248">
            <v>452</v>
          </cell>
          <cell r="G1248">
            <v>483</v>
          </cell>
        </row>
        <row r="1249">
          <cell r="A1249" t="str">
            <v>20224</v>
          </cell>
          <cell r="B1249" t="str">
            <v>224</v>
          </cell>
          <cell r="C1249" t="str">
            <v>SAN JUAN YUCUITA</v>
          </cell>
          <cell r="D1249" t="str">
            <v>20</v>
          </cell>
          <cell r="E1249" t="str">
            <v>San Juan Yucuita</v>
          </cell>
          <cell r="F1249">
            <v>684</v>
          </cell>
          <cell r="G1249">
            <v>615</v>
          </cell>
        </row>
        <row r="1250">
          <cell r="A1250" t="str">
            <v>20225</v>
          </cell>
          <cell r="B1250" t="str">
            <v>225</v>
          </cell>
          <cell r="C1250" t="str">
            <v>SAN LORENZO</v>
          </cell>
          <cell r="D1250" t="str">
            <v>20</v>
          </cell>
          <cell r="E1250" t="str">
            <v>San Lorenzo</v>
          </cell>
          <cell r="F1250">
            <v>5955</v>
          </cell>
          <cell r="G1250">
            <v>6357</v>
          </cell>
        </row>
        <row r="1251">
          <cell r="A1251" t="str">
            <v>20226</v>
          </cell>
          <cell r="B1251" t="str">
            <v>226</v>
          </cell>
          <cell r="C1251" t="str">
            <v>SAN LORENZO ALBARRADAS</v>
          </cell>
          <cell r="D1251" t="str">
            <v>20</v>
          </cell>
          <cell r="E1251" t="str">
            <v>San Lorenzo Albarradas</v>
          </cell>
          <cell r="F1251">
            <v>2708</v>
          </cell>
          <cell r="G1251">
            <v>2875</v>
          </cell>
        </row>
        <row r="1252">
          <cell r="A1252" t="str">
            <v>20227</v>
          </cell>
          <cell r="B1252" t="str">
            <v>227</v>
          </cell>
          <cell r="C1252" t="str">
            <v>SAN LORENZO CACAOTEPEC</v>
          </cell>
          <cell r="D1252" t="str">
            <v>20</v>
          </cell>
          <cell r="E1252" t="str">
            <v>San Lorenzo Cacaotepec</v>
          </cell>
          <cell r="F1252">
            <v>13704</v>
          </cell>
          <cell r="G1252">
            <v>16630</v>
          </cell>
        </row>
        <row r="1253">
          <cell r="A1253" t="str">
            <v>20228</v>
          </cell>
          <cell r="B1253" t="str">
            <v>228</v>
          </cell>
          <cell r="C1253" t="str">
            <v>SAN LORENZO CUAUNECUILTITLA</v>
          </cell>
          <cell r="D1253" t="str">
            <v>20</v>
          </cell>
          <cell r="E1253" t="str">
            <v>San Lorenzo Cuaunecuiltitla</v>
          </cell>
          <cell r="F1253">
            <v>771</v>
          </cell>
          <cell r="G1253">
            <v>843</v>
          </cell>
        </row>
        <row r="1254">
          <cell r="A1254" t="str">
            <v>20229</v>
          </cell>
          <cell r="B1254" t="str">
            <v>229</v>
          </cell>
          <cell r="C1254" t="str">
            <v>SAN LORENZO TEXMELÚCAN</v>
          </cell>
          <cell r="D1254" t="str">
            <v>20</v>
          </cell>
          <cell r="E1254" t="str">
            <v>San Lorenzo Texmelúcan</v>
          </cell>
          <cell r="F1254">
            <v>7048</v>
          </cell>
          <cell r="G1254">
            <v>8520</v>
          </cell>
        </row>
        <row r="1255">
          <cell r="A1255" t="str">
            <v>20230</v>
          </cell>
          <cell r="B1255" t="str">
            <v>230</v>
          </cell>
          <cell r="C1255" t="str">
            <v>SAN LORENZO VICTORIA</v>
          </cell>
          <cell r="D1255" t="str">
            <v>20</v>
          </cell>
          <cell r="E1255" t="str">
            <v>San Lorenzo Victoria</v>
          </cell>
          <cell r="F1255">
            <v>1007</v>
          </cell>
          <cell r="G1255">
            <v>1010</v>
          </cell>
        </row>
        <row r="1256">
          <cell r="A1256" t="str">
            <v>20231</v>
          </cell>
          <cell r="B1256" t="str">
            <v>231</v>
          </cell>
          <cell r="C1256" t="str">
            <v>SAN LUCAS CAMOTLÁN</v>
          </cell>
          <cell r="D1256" t="str">
            <v>20</v>
          </cell>
          <cell r="E1256" t="str">
            <v>San Lucas Camotlán</v>
          </cell>
          <cell r="F1256">
            <v>3026</v>
          </cell>
          <cell r="G1256">
            <v>3131</v>
          </cell>
        </row>
        <row r="1257">
          <cell r="A1257" t="str">
            <v>20232</v>
          </cell>
          <cell r="B1257" t="str">
            <v>232</v>
          </cell>
          <cell r="C1257" t="str">
            <v>SAN LUCAS OJITLÁN</v>
          </cell>
          <cell r="D1257" t="str">
            <v>20</v>
          </cell>
          <cell r="E1257" t="str">
            <v>San Lucas Ojitlán</v>
          </cell>
          <cell r="F1257">
            <v>21514</v>
          </cell>
          <cell r="G1257">
            <v>21069</v>
          </cell>
        </row>
        <row r="1258">
          <cell r="A1258" t="str">
            <v>20233</v>
          </cell>
          <cell r="B1258" t="str">
            <v>233</v>
          </cell>
          <cell r="C1258" t="str">
            <v>SAN LUCAS QUIAVINÍ</v>
          </cell>
          <cell r="D1258" t="str">
            <v>20</v>
          </cell>
          <cell r="E1258" t="str">
            <v>San Lucas Quiaviní</v>
          </cell>
          <cell r="F1258">
            <v>1745</v>
          </cell>
          <cell r="G1258">
            <v>1795</v>
          </cell>
        </row>
        <row r="1259">
          <cell r="A1259" t="str">
            <v>20234</v>
          </cell>
          <cell r="B1259" t="str">
            <v>234</v>
          </cell>
          <cell r="C1259" t="str">
            <v>SAN LUCAS ZOQUIÁPAM</v>
          </cell>
          <cell r="D1259" t="str">
            <v>20</v>
          </cell>
          <cell r="E1259" t="str">
            <v>San Lucas Zoquiápam</v>
          </cell>
          <cell r="F1259">
            <v>7554</v>
          </cell>
          <cell r="G1259">
            <v>7710</v>
          </cell>
        </row>
        <row r="1260">
          <cell r="A1260" t="str">
            <v>20235</v>
          </cell>
          <cell r="B1260" t="str">
            <v>235</v>
          </cell>
          <cell r="C1260" t="str">
            <v>SAN LUIS AMATLÁN</v>
          </cell>
          <cell r="D1260" t="str">
            <v>20</v>
          </cell>
          <cell r="E1260" t="str">
            <v>San Luis Amatlán</v>
          </cell>
          <cell r="F1260">
            <v>3624</v>
          </cell>
          <cell r="G1260">
            <v>3777</v>
          </cell>
        </row>
        <row r="1261">
          <cell r="A1261" t="str">
            <v>20236</v>
          </cell>
          <cell r="B1261" t="str">
            <v>236</v>
          </cell>
          <cell r="C1261" t="str">
            <v>SAN MARCIAL OZOLOTEPEC</v>
          </cell>
          <cell r="D1261" t="str">
            <v>20</v>
          </cell>
          <cell r="E1261" t="str">
            <v>San Marcial Ozolotepec</v>
          </cell>
          <cell r="F1261">
            <v>1525</v>
          </cell>
          <cell r="G1261">
            <v>1558</v>
          </cell>
        </row>
        <row r="1262">
          <cell r="A1262" t="str">
            <v>20237</v>
          </cell>
          <cell r="B1262" t="str">
            <v>237</v>
          </cell>
          <cell r="C1262" t="str">
            <v>SAN MARCOS ARTEAGA</v>
          </cell>
          <cell r="D1262" t="str">
            <v>20</v>
          </cell>
          <cell r="E1262" t="str">
            <v>San Marcos Arteaga</v>
          </cell>
          <cell r="F1262">
            <v>1557</v>
          </cell>
          <cell r="G1262">
            <v>1402</v>
          </cell>
        </row>
        <row r="1263">
          <cell r="A1263" t="str">
            <v>20238</v>
          </cell>
          <cell r="B1263" t="str">
            <v>238</v>
          </cell>
          <cell r="C1263" t="str">
            <v>SAN MARTÍN DE LOS CANSECOS</v>
          </cell>
          <cell r="D1263" t="str">
            <v>20</v>
          </cell>
          <cell r="E1263" t="str">
            <v>San Martín de los Cansecos</v>
          </cell>
          <cell r="F1263">
            <v>816</v>
          </cell>
          <cell r="G1263">
            <v>890</v>
          </cell>
        </row>
        <row r="1264">
          <cell r="A1264" t="str">
            <v>20239</v>
          </cell>
          <cell r="B1264" t="str">
            <v>239</v>
          </cell>
          <cell r="C1264" t="str">
            <v>SAN MARTÍN HUAMELÚLPAM</v>
          </cell>
          <cell r="D1264" t="str">
            <v>20</v>
          </cell>
          <cell r="E1264" t="str">
            <v>San Martín Huamelúlpam</v>
          </cell>
          <cell r="F1264">
            <v>1077</v>
          </cell>
          <cell r="G1264">
            <v>1089</v>
          </cell>
        </row>
        <row r="1265">
          <cell r="A1265" t="str">
            <v>20240</v>
          </cell>
          <cell r="B1265" t="str">
            <v>240</v>
          </cell>
          <cell r="C1265" t="str">
            <v>SAN MARTÍN ITUNYOSO</v>
          </cell>
          <cell r="D1265" t="str">
            <v>20</v>
          </cell>
          <cell r="E1265" t="str">
            <v>San Martín Itunyoso</v>
          </cell>
          <cell r="F1265">
            <v>2460</v>
          </cell>
          <cell r="G1265">
            <v>2320</v>
          </cell>
        </row>
        <row r="1266">
          <cell r="A1266" t="str">
            <v>20241</v>
          </cell>
          <cell r="B1266" t="str">
            <v>241</v>
          </cell>
          <cell r="C1266" t="str">
            <v>SAN MARTÍN LACHILÁ</v>
          </cell>
          <cell r="D1266" t="str">
            <v>20</v>
          </cell>
          <cell r="E1266" t="str">
            <v>San Martín Lachilá</v>
          </cell>
          <cell r="F1266">
            <v>1084</v>
          </cell>
          <cell r="G1266">
            <v>1115</v>
          </cell>
        </row>
        <row r="1267">
          <cell r="A1267" t="str">
            <v>20242</v>
          </cell>
          <cell r="B1267" t="str">
            <v>242</v>
          </cell>
          <cell r="C1267" t="str">
            <v>SAN MARTÍN PERAS</v>
          </cell>
          <cell r="D1267" t="str">
            <v>20</v>
          </cell>
          <cell r="E1267" t="str">
            <v>San Martín Peras</v>
          </cell>
          <cell r="F1267">
            <v>11361</v>
          </cell>
          <cell r="G1267">
            <v>12556</v>
          </cell>
        </row>
        <row r="1268">
          <cell r="A1268" t="str">
            <v>20243</v>
          </cell>
          <cell r="B1268" t="str">
            <v>243</v>
          </cell>
          <cell r="C1268" t="str">
            <v>SAN MARTÍN TILCAJETE</v>
          </cell>
          <cell r="D1268" t="str">
            <v>20</v>
          </cell>
          <cell r="E1268" t="str">
            <v>San Martín Tilcajete</v>
          </cell>
          <cell r="F1268">
            <v>1742</v>
          </cell>
          <cell r="G1268">
            <v>1885</v>
          </cell>
        </row>
        <row r="1269">
          <cell r="A1269" t="str">
            <v>20244</v>
          </cell>
          <cell r="B1269" t="str">
            <v>244</v>
          </cell>
          <cell r="C1269" t="str">
            <v>SAN MARTÍN TOXPALAN</v>
          </cell>
          <cell r="D1269" t="str">
            <v>20</v>
          </cell>
          <cell r="E1269" t="str">
            <v>San Martín Toxpalan</v>
          </cell>
          <cell r="F1269">
            <v>3669</v>
          </cell>
          <cell r="G1269">
            <v>3973</v>
          </cell>
        </row>
        <row r="1270">
          <cell r="A1270" t="str">
            <v>20245</v>
          </cell>
          <cell r="B1270" t="str">
            <v>245</v>
          </cell>
          <cell r="C1270" t="str">
            <v>SAN MARTÍN ZACATEPEC</v>
          </cell>
          <cell r="D1270" t="str">
            <v>20</v>
          </cell>
          <cell r="E1270" t="str">
            <v>San Martín Zacatepec</v>
          </cell>
          <cell r="F1270">
            <v>1277</v>
          </cell>
          <cell r="G1270">
            <v>1322</v>
          </cell>
        </row>
        <row r="1271">
          <cell r="A1271" t="str">
            <v>20246</v>
          </cell>
          <cell r="B1271" t="str">
            <v>246</v>
          </cell>
          <cell r="C1271" t="str">
            <v>SAN MATEO CAJONOS</v>
          </cell>
          <cell r="D1271" t="str">
            <v>20</v>
          </cell>
          <cell r="E1271" t="str">
            <v>San Mateo Cajonos</v>
          </cell>
          <cell r="F1271">
            <v>620</v>
          </cell>
          <cell r="G1271">
            <v>648</v>
          </cell>
        </row>
        <row r="1272">
          <cell r="A1272" t="str">
            <v>20247</v>
          </cell>
          <cell r="B1272" t="str">
            <v>247</v>
          </cell>
          <cell r="C1272" t="str">
            <v>CAPULÁLPAM DE MÉNDEZ</v>
          </cell>
          <cell r="D1272" t="str">
            <v>20</v>
          </cell>
          <cell r="E1272" t="str">
            <v>Capulálpam de Méndez</v>
          </cell>
          <cell r="F1272">
            <v>1467</v>
          </cell>
          <cell r="G1272">
            <v>1622</v>
          </cell>
        </row>
        <row r="1273">
          <cell r="A1273" t="str">
            <v>20248</v>
          </cell>
          <cell r="B1273" t="str">
            <v>248</v>
          </cell>
          <cell r="C1273" t="str">
            <v>SAN MATEO DEL MAR</v>
          </cell>
          <cell r="D1273" t="str">
            <v>20</v>
          </cell>
          <cell r="E1273" t="str">
            <v>San Mateo del Mar</v>
          </cell>
          <cell r="F1273">
            <v>14252</v>
          </cell>
          <cell r="G1273">
            <v>15771</v>
          </cell>
        </row>
        <row r="1274">
          <cell r="A1274" t="str">
            <v>20249</v>
          </cell>
          <cell r="B1274" t="str">
            <v>249</v>
          </cell>
          <cell r="C1274" t="str">
            <v>SAN MATEO YOLOXOCHITLÁN</v>
          </cell>
          <cell r="D1274" t="str">
            <v>20</v>
          </cell>
          <cell r="E1274" t="str">
            <v>San Mateo Yoloxochitlán</v>
          </cell>
          <cell r="F1274">
            <v>3475</v>
          </cell>
          <cell r="G1274">
            <v>3758</v>
          </cell>
        </row>
        <row r="1275">
          <cell r="A1275" t="str">
            <v>20250</v>
          </cell>
          <cell r="B1275" t="str">
            <v>250</v>
          </cell>
          <cell r="C1275" t="str">
            <v>SAN MATEO ETLATONGO</v>
          </cell>
          <cell r="D1275" t="str">
            <v>20</v>
          </cell>
          <cell r="E1275" t="str">
            <v>San Mateo Etlatongo</v>
          </cell>
          <cell r="F1275">
            <v>1181</v>
          </cell>
          <cell r="G1275">
            <v>1182</v>
          </cell>
        </row>
        <row r="1276">
          <cell r="A1276" t="str">
            <v>20251</v>
          </cell>
          <cell r="B1276" t="str">
            <v>251</v>
          </cell>
          <cell r="C1276" t="str">
            <v>SAN MATEO NEJÁPAM</v>
          </cell>
          <cell r="D1276" t="str">
            <v>20</v>
          </cell>
          <cell r="E1276" t="str">
            <v>San Mateo Nejápam</v>
          </cell>
          <cell r="F1276">
            <v>1180</v>
          </cell>
          <cell r="G1276">
            <v>1183</v>
          </cell>
        </row>
        <row r="1277">
          <cell r="A1277" t="str">
            <v>20252</v>
          </cell>
          <cell r="B1277" t="str">
            <v>252</v>
          </cell>
          <cell r="C1277" t="str">
            <v>SAN MATEO PEÑASCO</v>
          </cell>
          <cell r="D1277" t="str">
            <v>20</v>
          </cell>
          <cell r="E1277" t="str">
            <v>San Mateo Peñasco</v>
          </cell>
          <cell r="F1277">
            <v>2116</v>
          </cell>
          <cell r="G1277">
            <v>2216</v>
          </cell>
        </row>
        <row r="1278">
          <cell r="A1278" t="str">
            <v>20253</v>
          </cell>
          <cell r="B1278" t="str">
            <v>253</v>
          </cell>
          <cell r="C1278" t="str">
            <v>SAN MATEO PIÑAS</v>
          </cell>
          <cell r="D1278" t="str">
            <v>20</v>
          </cell>
          <cell r="E1278" t="str">
            <v>San Mateo Piñas</v>
          </cell>
          <cell r="F1278">
            <v>2226</v>
          </cell>
          <cell r="G1278">
            <v>1962</v>
          </cell>
        </row>
        <row r="1279">
          <cell r="A1279" t="str">
            <v>20254</v>
          </cell>
          <cell r="B1279" t="str">
            <v>254</v>
          </cell>
          <cell r="C1279" t="str">
            <v>SAN MATEO RÍO HONDO</v>
          </cell>
          <cell r="D1279" t="str">
            <v>20</v>
          </cell>
          <cell r="E1279" t="str">
            <v>San Mateo Río Hondo</v>
          </cell>
          <cell r="F1279">
            <v>3308</v>
          </cell>
          <cell r="G1279">
            <v>3252</v>
          </cell>
        </row>
        <row r="1280">
          <cell r="A1280" t="str">
            <v>20255</v>
          </cell>
          <cell r="B1280" t="str">
            <v>255</v>
          </cell>
          <cell r="C1280" t="str">
            <v>SAN MATEO SINDIHUI</v>
          </cell>
          <cell r="D1280" t="str">
            <v>20</v>
          </cell>
          <cell r="E1280" t="str">
            <v>San Mateo Sindihui</v>
          </cell>
          <cell r="F1280">
            <v>2086</v>
          </cell>
          <cell r="G1280">
            <v>2106</v>
          </cell>
        </row>
        <row r="1281">
          <cell r="A1281" t="str">
            <v>20256</v>
          </cell>
          <cell r="B1281" t="str">
            <v>256</v>
          </cell>
          <cell r="C1281" t="str">
            <v>SAN MATEO TLAPILTEPEC</v>
          </cell>
          <cell r="D1281" t="str">
            <v>20</v>
          </cell>
          <cell r="E1281" t="str">
            <v>San Mateo Tlapiltepec</v>
          </cell>
          <cell r="F1281">
            <v>234</v>
          </cell>
          <cell r="G1281">
            <v>234</v>
          </cell>
        </row>
        <row r="1282">
          <cell r="A1282" t="str">
            <v>20257</v>
          </cell>
          <cell r="B1282" t="str">
            <v>257</v>
          </cell>
          <cell r="C1282" t="str">
            <v>SAN MELCHOR BETAZA</v>
          </cell>
          <cell r="D1282" t="str">
            <v>20</v>
          </cell>
          <cell r="E1282" t="str">
            <v>San Melchor Betaza</v>
          </cell>
          <cell r="F1282">
            <v>1091</v>
          </cell>
          <cell r="G1282">
            <v>1068</v>
          </cell>
        </row>
        <row r="1283">
          <cell r="A1283" t="str">
            <v>20258</v>
          </cell>
          <cell r="B1283" t="str">
            <v>258</v>
          </cell>
          <cell r="C1283" t="str">
            <v>SAN MIGUEL ACHIUTLA</v>
          </cell>
          <cell r="D1283" t="str">
            <v>20</v>
          </cell>
          <cell r="E1283" t="str">
            <v>San Miguel Achiutla</v>
          </cell>
          <cell r="F1283">
            <v>744</v>
          </cell>
          <cell r="G1283">
            <v>775</v>
          </cell>
        </row>
        <row r="1284">
          <cell r="A1284" t="str">
            <v>20259</v>
          </cell>
          <cell r="B1284" t="str">
            <v>259</v>
          </cell>
          <cell r="C1284" t="str">
            <v>SAN MIGUEL AHUEHUETITLÁN</v>
          </cell>
          <cell r="D1284" t="str">
            <v>20</v>
          </cell>
          <cell r="E1284" t="str">
            <v>San Miguel Ahuehuetitlán</v>
          </cell>
          <cell r="F1284">
            <v>2465</v>
          </cell>
          <cell r="G1284">
            <v>2485</v>
          </cell>
        </row>
        <row r="1285">
          <cell r="A1285" t="str">
            <v>20260</v>
          </cell>
          <cell r="B1285" t="str">
            <v>260</v>
          </cell>
          <cell r="C1285" t="str">
            <v>SAN MIGUEL ALOÁPAM</v>
          </cell>
          <cell r="D1285" t="str">
            <v>20</v>
          </cell>
          <cell r="E1285" t="str">
            <v>San Miguel Aloápam</v>
          </cell>
          <cell r="F1285">
            <v>2488</v>
          </cell>
          <cell r="G1285">
            <v>2291</v>
          </cell>
        </row>
        <row r="1286">
          <cell r="A1286" t="str">
            <v>20261</v>
          </cell>
          <cell r="B1286" t="str">
            <v>261</v>
          </cell>
          <cell r="C1286" t="str">
            <v>SAN MIGUEL AMATITLÁN</v>
          </cell>
          <cell r="D1286" t="str">
            <v>20</v>
          </cell>
          <cell r="E1286" t="str">
            <v>San Miguel Amatitlán</v>
          </cell>
          <cell r="F1286">
            <v>7244</v>
          </cell>
          <cell r="G1286">
            <v>7808</v>
          </cell>
        </row>
        <row r="1287">
          <cell r="A1287" t="str">
            <v>20262</v>
          </cell>
          <cell r="B1287" t="str">
            <v>262</v>
          </cell>
          <cell r="C1287" t="str">
            <v>SAN MIGUEL AMATLÁN</v>
          </cell>
          <cell r="D1287" t="str">
            <v>20</v>
          </cell>
          <cell r="E1287" t="str">
            <v>San Miguel Amatlán</v>
          </cell>
          <cell r="F1287">
            <v>1043</v>
          </cell>
          <cell r="G1287">
            <v>1021</v>
          </cell>
        </row>
        <row r="1288">
          <cell r="A1288" t="str">
            <v>20263</v>
          </cell>
          <cell r="B1288" t="str">
            <v>263</v>
          </cell>
          <cell r="C1288" t="str">
            <v>SAN MIGUEL COATLÁN</v>
          </cell>
          <cell r="D1288" t="str">
            <v>20</v>
          </cell>
          <cell r="E1288" t="str">
            <v>San Miguel Coatlán</v>
          </cell>
          <cell r="F1288">
            <v>3483</v>
          </cell>
          <cell r="G1288">
            <v>3416</v>
          </cell>
        </row>
        <row r="1289">
          <cell r="A1289" t="str">
            <v>20264</v>
          </cell>
          <cell r="B1289" t="str">
            <v>264</v>
          </cell>
          <cell r="C1289" t="str">
            <v>SAN MIGUEL CHICAHUA</v>
          </cell>
          <cell r="D1289" t="str">
            <v>20</v>
          </cell>
          <cell r="E1289" t="str">
            <v>San Miguel Chicahua</v>
          </cell>
          <cell r="F1289">
            <v>2274</v>
          </cell>
          <cell r="G1289">
            <v>2223</v>
          </cell>
        </row>
        <row r="1290">
          <cell r="A1290" t="str">
            <v>20265</v>
          </cell>
          <cell r="B1290" t="str">
            <v>265</v>
          </cell>
          <cell r="C1290" t="str">
            <v>SAN MIGUEL CHIMALAPA</v>
          </cell>
          <cell r="D1290" t="str">
            <v>20</v>
          </cell>
          <cell r="E1290" t="str">
            <v>San Miguel Chimalapa</v>
          </cell>
          <cell r="F1290">
            <v>6608</v>
          </cell>
          <cell r="G1290">
            <v>7117</v>
          </cell>
        </row>
        <row r="1291">
          <cell r="A1291" t="str">
            <v>20266</v>
          </cell>
          <cell r="B1291" t="str">
            <v>266</v>
          </cell>
          <cell r="C1291" t="str">
            <v>SAN MIGUEL DEL PUERTO</v>
          </cell>
          <cell r="D1291" t="str">
            <v>20</v>
          </cell>
          <cell r="E1291" t="str">
            <v>San Miguel del Puerto</v>
          </cell>
          <cell r="F1291">
            <v>8481</v>
          </cell>
          <cell r="G1291">
            <v>8607</v>
          </cell>
        </row>
        <row r="1292">
          <cell r="A1292" t="str">
            <v>20267</v>
          </cell>
          <cell r="B1292" t="str">
            <v>267</v>
          </cell>
          <cell r="C1292" t="str">
            <v>SAN MIGUEL DEL RÍO</v>
          </cell>
          <cell r="D1292" t="str">
            <v>20</v>
          </cell>
          <cell r="E1292" t="str">
            <v>San Miguel del Río</v>
          </cell>
          <cell r="F1292">
            <v>294</v>
          </cell>
          <cell r="G1292">
            <v>277</v>
          </cell>
        </row>
        <row r="1293">
          <cell r="A1293" t="str">
            <v>20268</v>
          </cell>
          <cell r="B1293" t="str">
            <v>268</v>
          </cell>
          <cell r="C1293" t="str">
            <v>SAN MIGUEL EJUTLA</v>
          </cell>
          <cell r="D1293" t="str">
            <v>20</v>
          </cell>
          <cell r="E1293" t="str">
            <v>San Miguel Ejutla</v>
          </cell>
          <cell r="F1293">
            <v>916</v>
          </cell>
          <cell r="G1293">
            <v>1032</v>
          </cell>
        </row>
        <row r="1294">
          <cell r="A1294" t="str">
            <v>20269</v>
          </cell>
          <cell r="B1294" t="str">
            <v>269</v>
          </cell>
          <cell r="C1294" t="str">
            <v>SAN MIGUEL EL GRANDE</v>
          </cell>
          <cell r="D1294" t="str">
            <v>20</v>
          </cell>
          <cell r="E1294" t="str">
            <v>San Miguel el Grande</v>
          </cell>
          <cell r="F1294">
            <v>4127</v>
          </cell>
          <cell r="G1294">
            <v>4389</v>
          </cell>
        </row>
        <row r="1295">
          <cell r="A1295" t="str">
            <v>20270</v>
          </cell>
          <cell r="B1295" t="str">
            <v>270</v>
          </cell>
          <cell r="C1295" t="str">
            <v>SAN MIGUEL HUAUTLA</v>
          </cell>
          <cell r="D1295" t="str">
            <v>20</v>
          </cell>
          <cell r="E1295" t="str">
            <v>San Miguel Huautla</v>
          </cell>
          <cell r="F1295">
            <v>1399</v>
          </cell>
          <cell r="G1295">
            <v>1157</v>
          </cell>
        </row>
        <row r="1296">
          <cell r="A1296" t="str">
            <v>20271</v>
          </cell>
          <cell r="B1296" t="str">
            <v>271</v>
          </cell>
          <cell r="C1296" t="str">
            <v>SAN MIGUEL MIXTEPEC</v>
          </cell>
          <cell r="D1296" t="str">
            <v>20</v>
          </cell>
          <cell r="E1296" t="str">
            <v>San Miguel Mixtepec</v>
          </cell>
          <cell r="F1296">
            <v>3245</v>
          </cell>
          <cell r="G1296">
            <v>3321</v>
          </cell>
        </row>
        <row r="1297">
          <cell r="A1297" t="str">
            <v>20272</v>
          </cell>
          <cell r="B1297" t="str">
            <v>272</v>
          </cell>
          <cell r="C1297" t="str">
            <v>SAN MIGUEL PANIXTLAHUACA</v>
          </cell>
          <cell r="D1297" t="str">
            <v>20</v>
          </cell>
          <cell r="E1297" t="str">
            <v>San Miguel Panixtlahuaca</v>
          </cell>
          <cell r="F1297">
            <v>6161</v>
          </cell>
          <cell r="G1297">
            <v>6768</v>
          </cell>
        </row>
        <row r="1298">
          <cell r="A1298" t="str">
            <v>20273</v>
          </cell>
          <cell r="B1298" t="str">
            <v>273</v>
          </cell>
          <cell r="C1298" t="str">
            <v>SAN MIGUEL PERAS</v>
          </cell>
          <cell r="D1298" t="str">
            <v>20</v>
          </cell>
          <cell r="E1298" t="str">
            <v>San Miguel Peras</v>
          </cell>
          <cell r="F1298">
            <v>3497</v>
          </cell>
          <cell r="G1298">
            <v>3463</v>
          </cell>
        </row>
        <row r="1299">
          <cell r="A1299" t="str">
            <v>20274</v>
          </cell>
          <cell r="B1299" t="str">
            <v>274</v>
          </cell>
          <cell r="C1299" t="str">
            <v>SAN MIGUEL PIEDRAS</v>
          </cell>
          <cell r="D1299" t="str">
            <v>20</v>
          </cell>
          <cell r="E1299" t="str">
            <v>San Miguel Piedras</v>
          </cell>
          <cell r="F1299">
            <v>1296</v>
          </cell>
          <cell r="G1299">
            <v>1334</v>
          </cell>
        </row>
        <row r="1300">
          <cell r="A1300" t="str">
            <v>20275</v>
          </cell>
          <cell r="B1300" t="str">
            <v>275</v>
          </cell>
          <cell r="C1300" t="str">
            <v>SAN MIGUEL QUETZALTEPEC</v>
          </cell>
          <cell r="D1300" t="str">
            <v>20</v>
          </cell>
          <cell r="E1300" t="str">
            <v>San Miguel Quetzaltepec</v>
          </cell>
          <cell r="F1300">
            <v>7293</v>
          </cell>
          <cell r="G1300">
            <v>8512</v>
          </cell>
        </row>
        <row r="1301">
          <cell r="A1301" t="str">
            <v>20276</v>
          </cell>
          <cell r="B1301" t="str">
            <v>276</v>
          </cell>
          <cell r="C1301" t="str">
            <v>SAN MIGUEL SANTA FLOR</v>
          </cell>
          <cell r="D1301" t="str">
            <v>20</v>
          </cell>
          <cell r="E1301" t="str">
            <v>San Miguel Santa Flor</v>
          </cell>
          <cell r="F1301">
            <v>801</v>
          </cell>
          <cell r="G1301">
            <v>730</v>
          </cell>
        </row>
        <row r="1302">
          <cell r="A1302" t="str">
            <v>20277</v>
          </cell>
          <cell r="B1302" t="str">
            <v>277</v>
          </cell>
          <cell r="C1302" t="str">
            <v>VILLA SOLA DE VEGA</v>
          </cell>
          <cell r="D1302" t="str">
            <v>20</v>
          </cell>
          <cell r="E1302" t="str">
            <v>Villa Sola de Vega</v>
          </cell>
          <cell r="F1302">
            <v>12525</v>
          </cell>
          <cell r="G1302">
            <v>12703</v>
          </cell>
        </row>
        <row r="1303">
          <cell r="A1303" t="str">
            <v>20278</v>
          </cell>
          <cell r="B1303" t="str">
            <v>278</v>
          </cell>
          <cell r="C1303" t="str">
            <v>SAN MIGUEL SOYALTEPEC</v>
          </cell>
          <cell r="D1303" t="str">
            <v>20</v>
          </cell>
          <cell r="E1303" t="str">
            <v>San Miguel Soyaltepec</v>
          </cell>
          <cell r="F1303">
            <v>36564</v>
          </cell>
          <cell r="G1303">
            <v>40476</v>
          </cell>
        </row>
        <row r="1304">
          <cell r="A1304" t="str">
            <v>20279</v>
          </cell>
          <cell r="B1304" t="str">
            <v>279</v>
          </cell>
          <cell r="C1304" t="str">
            <v>SAN MIGUEL SUCHIXTEPEC</v>
          </cell>
          <cell r="D1304" t="str">
            <v>20</v>
          </cell>
          <cell r="E1304" t="str">
            <v>San Miguel Suchixtepec</v>
          </cell>
          <cell r="F1304">
            <v>2911</v>
          </cell>
          <cell r="G1304">
            <v>2833</v>
          </cell>
        </row>
        <row r="1305">
          <cell r="A1305" t="str">
            <v>20280</v>
          </cell>
          <cell r="B1305" t="str">
            <v>280</v>
          </cell>
          <cell r="C1305" t="str">
            <v>VILLA TALEA DE CASTRO</v>
          </cell>
          <cell r="D1305" t="str">
            <v>20</v>
          </cell>
          <cell r="E1305" t="str">
            <v>Villa Talea de Castro</v>
          </cell>
          <cell r="F1305">
            <v>2394</v>
          </cell>
          <cell r="G1305">
            <v>2368</v>
          </cell>
        </row>
        <row r="1306">
          <cell r="A1306" t="str">
            <v>20281</v>
          </cell>
          <cell r="B1306" t="str">
            <v>281</v>
          </cell>
          <cell r="C1306" t="str">
            <v>SAN MIGUEL TECOMATLÁN</v>
          </cell>
          <cell r="D1306" t="str">
            <v>20</v>
          </cell>
          <cell r="E1306" t="str">
            <v>San Miguel Tecomatlán</v>
          </cell>
          <cell r="F1306">
            <v>308</v>
          </cell>
          <cell r="G1306">
            <v>312</v>
          </cell>
        </row>
        <row r="1307">
          <cell r="A1307" t="str">
            <v>20282</v>
          </cell>
          <cell r="B1307" t="str">
            <v>282</v>
          </cell>
          <cell r="C1307" t="str">
            <v>SAN MIGUEL TENANGO</v>
          </cell>
          <cell r="D1307" t="str">
            <v>20</v>
          </cell>
          <cell r="E1307" t="str">
            <v>San Miguel Tenango</v>
          </cell>
          <cell r="F1307">
            <v>794</v>
          </cell>
          <cell r="G1307">
            <v>749</v>
          </cell>
        </row>
        <row r="1308">
          <cell r="A1308" t="str">
            <v>20283</v>
          </cell>
          <cell r="B1308" t="str">
            <v>283</v>
          </cell>
          <cell r="C1308" t="str">
            <v>SAN MIGUEL TEQUIXTEPEC</v>
          </cell>
          <cell r="D1308" t="str">
            <v>20</v>
          </cell>
          <cell r="E1308" t="str">
            <v>San Miguel Tequixtepec</v>
          </cell>
          <cell r="F1308">
            <v>1042</v>
          </cell>
          <cell r="G1308">
            <v>1054</v>
          </cell>
        </row>
        <row r="1309">
          <cell r="A1309" t="str">
            <v>20284</v>
          </cell>
          <cell r="B1309" t="str">
            <v>284</v>
          </cell>
          <cell r="C1309" t="str">
            <v>SAN MIGUEL TILQUIÁPAM</v>
          </cell>
          <cell r="D1309" t="str">
            <v>20</v>
          </cell>
          <cell r="E1309" t="str">
            <v>San Miguel Tilquiápam</v>
          </cell>
          <cell r="F1309">
            <v>3160</v>
          </cell>
          <cell r="G1309">
            <v>3219</v>
          </cell>
        </row>
        <row r="1310">
          <cell r="A1310" t="str">
            <v>20285</v>
          </cell>
          <cell r="B1310" t="str">
            <v>285</v>
          </cell>
          <cell r="C1310" t="str">
            <v>SAN MIGUEL TLACAMAMA</v>
          </cell>
          <cell r="D1310" t="str">
            <v>20</v>
          </cell>
          <cell r="E1310" t="str">
            <v>San Miguel Tlacamama</v>
          </cell>
          <cell r="F1310">
            <v>3386</v>
          </cell>
          <cell r="G1310">
            <v>3785</v>
          </cell>
        </row>
        <row r="1311">
          <cell r="A1311" t="str">
            <v>20286</v>
          </cell>
          <cell r="B1311" t="str">
            <v>286</v>
          </cell>
          <cell r="C1311" t="str">
            <v>SAN MIGUEL TLACOTEPEC</v>
          </cell>
          <cell r="D1311" t="str">
            <v>20</v>
          </cell>
          <cell r="E1311" t="str">
            <v>San Miguel Tlacotepec</v>
          </cell>
          <cell r="F1311">
            <v>3220</v>
          </cell>
          <cell r="G1311">
            <v>3254</v>
          </cell>
        </row>
        <row r="1312">
          <cell r="A1312" t="str">
            <v>20287</v>
          </cell>
          <cell r="B1312" t="str">
            <v>287</v>
          </cell>
          <cell r="C1312" t="str">
            <v>SAN MIGUEL TULANCINGO</v>
          </cell>
          <cell r="D1312" t="str">
            <v>20</v>
          </cell>
          <cell r="E1312" t="str">
            <v>San Miguel Tulancingo</v>
          </cell>
          <cell r="F1312">
            <v>346</v>
          </cell>
          <cell r="G1312">
            <v>319</v>
          </cell>
        </row>
        <row r="1313">
          <cell r="A1313" t="str">
            <v>20288</v>
          </cell>
          <cell r="B1313" t="str">
            <v>288</v>
          </cell>
          <cell r="C1313" t="str">
            <v>SAN MIGUEL YOTAO</v>
          </cell>
          <cell r="D1313" t="str">
            <v>20</v>
          </cell>
          <cell r="E1313" t="str">
            <v>San Miguel Yotao</v>
          </cell>
          <cell r="F1313">
            <v>611</v>
          </cell>
          <cell r="G1313">
            <v>625</v>
          </cell>
        </row>
        <row r="1314">
          <cell r="A1314" t="str">
            <v>20289</v>
          </cell>
          <cell r="B1314" t="str">
            <v>289</v>
          </cell>
          <cell r="C1314" t="str">
            <v>SAN NICOLÁS</v>
          </cell>
          <cell r="D1314" t="str">
            <v>20</v>
          </cell>
          <cell r="E1314" t="str">
            <v>San Nicolás</v>
          </cell>
          <cell r="F1314">
            <v>1143</v>
          </cell>
          <cell r="G1314">
            <v>1191</v>
          </cell>
        </row>
        <row r="1315">
          <cell r="A1315" t="str">
            <v>20290</v>
          </cell>
          <cell r="B1315" t="str">
            <v>290</v>
          </cell>
          <cell r="C1315" t="str">
            <v>SAN NICOLÁS HIDALGO</v>
          </cell>
          <cell r="D1315" t="str">
            <v>20</v>
          </cell>
          <cell r="E1315" t="str">
            <v>San Nicolás Hidalgo</v>
          </cell>
          <cell r="F1315">
            <v>1012</v>
          </cell>
          <cell r="G1315">
            <v>1043</v>
          </cell>
        </row>
        <row r="1316">
          <cell r="A1316" t="str">
            <v>20291</v>
          </cell>
          <cell r="B1316" t="str">
            <v>291</v>
          </cell>
          <cell r="C1316" t="str">
            <v>SAN PABLO COATLÁN</v>
          </cell>
          <cell r="D1316" t="str">
            <v>20</v>
          </cell>
          <cell r="E1316" t="str">
            <v>San Pablo Coatlán</v>
          </cell>
          <cell r="F1316">
            <v>4167</v>
          </cell>
          <cell r="G1316">
            <v>4369</v>
          </cell>
        </row>
        <row r="1317">
          <cell r="A1317" t="str">
            <v>20292</v>
          </cell>
          <cell r="B1317" t="str">
            <v>292</v>
          </cell>
          <cell r="C1317" t="str">
            <v>SAN PABLO CUATRO VENADOS</v>
          </cell>
          <cell r="D1317" t="str">
            <v>20</v>
          </cell>
          <cell r="E1317" t="str">
            <v>San Pablo Cuatro Venados</v>
          </cell>
          <cell r="F1317">
            <v>1388</v>
          </cell>
          <cell r="G1317">
            <v>1448</v>
          </cell>
        </row>
        <row r="1318">
          <cell r="A1318" t="str">
            <v>20293</v>
          </cell>
          <cell r="B1318" t="str">
            <v>293</v>
          </cell>
          <cell r="C1318" t="str">
            <v>SAN PABLO ETLA</v>
          </cell>
          <cell r="D1318" t="str">
            <v>20</v>
          </cell>
          <cell r="E1318" t="str">
            <v>San Pablo Etla</v>
          </cell>
          <cell r="F1318">
            <v>15535</v>
          </cell>
          <cell r="G1318">
            <v>19200</v>
          </cell>
        </row>
        <row r="1319">
          <cell r="A1319" t="str">
            <v>20294</v>
          </cell>
          <cell r="B1319" t="str">
            <v>294</v>
          </cell>
          <cell r="C1319" t="str">
            <v>SAN PABLO HUITZO</v>
          </cell>
          <cell r="D1319" t="str">
            <v>20</v>
          </cell>
          <cell r="E1319" t="str">
            <v>San Pablo Huitzo</v>
          </cell>
          <cell r="F1319">
            <v>6307</v>
          </cell>
          <cell r="G1319">
            <v>7435</v>
          </cell>
        </row>
        <row r="1320">
          <cell r="A1320" t="str">
            <v>20295</v>
          </cell>
          <cell r="B1320" t="str">
            <v>295</v>
          </cell>
          <cell r="C1320" t="str">
            <v>SAN PABLO HUIXTEPEC</v>
          </cell>
          <cell r="D1320" t="str">
            <v>20</v>
          </cell>
          <cell r="E1320" t="str">
            <v>San Pablo Huixtepec</v>
          </cell>
          <cell r="F1320">
            <v>9025</v>
          </cell>
          <cell r="G1320">
            <v>9784</v>
          </cell>
        </row>
        <row r="1321">
          <cell r="A1321" t="str">
            <v>20296</v>
          </cell>
          <cell r="B1321" t="str">
            <v>296</v>
          </cell>
          <cell r="C1321" t="str">
            <v>SAN PABLO MACUILTIANGUIS</v>
          </cell>
          <cell r="D1321" t="str">
            <v>20</v>
          </cell>
          <cell r="E1321" t="str">
            <v>San Pablo Macuiltianguis</v>
          </cell>
          <cell r="F1321">
            <v>929</v>
          </cell>
          <cell r="G1321">
            <v>925</v>
          </cell>
        </row>
        <row r="1322">
          <cell r="A1322" t="str">
            <v>20297</v>
          </cell>
          <cell r="B1322" t="str">
            <v>297</v>
          </cell>
          <cell r="C1322" t="str">
            <v>SAN PABLO TIJALTEPEC</v>
          </cell>
          <cell r="D1322" t="str">
            <v>20</v>
          </cell>
          <cell r="E1322" t="str">
            <v>San Pablo Tijaltepec</v>
          </cell>
          <cell r="F1322">
            <v>2150</v>
          </cell>
          <cell r="G1322">
            <v>2477</v>
          </cell>
        </row>
        <row r="1323">
          <cell r="A1323" t="str">
            <v>20298</v>
          </cell>
          <cell r="B1323" t="str">
            <v>298</v>
          </cell>
          <cell r="C1323" t="str">
            <v>SAN PABLO VILLA DE MITLA</v>
          </cell>
          <cell r="D1323" t="str">
            <v>20</v>
          </cell>
          <cell r="E1323" t="str">
            <v>San Pablo Villa de Mitla</v>
          </cell>
          <cell r="F1323">
            <v>11825</v>
          </cell>
          <cell r="G1323">
            <v>13199</v>
          </cell>
        </row>
        <row r="1324">
          <cell r="A1324" t="str">
            <v>20299</v>
          </cell>
          <cell r="B1324" t="str">
            <v>299</v>
          </cell>
          <cell r="C1324" t="str">
            <v>SAN PABLO YAGANIZA</v>
          </cell>
          <cell r="D1324" t="str">
            <v>20</v>
          </cell>
          <cell r="E1324" t="str">
            <v>San Pablo Yaganiza</v>
          </cell>
          <cell r="F1324">
            <v>1108</v>
          </cell>
          <cell r="G1324">
            <v>1110</v>
          </cell>
        </row>
        <row r="1325">
          <cell r="A1325" t="str">
            <v>20300</v>
          </cell>
          <cell r="B1325" t="str">
            <v>300</v>
          </cell>
          <cell r="C1325" t="str">
            <v>SAN PEDRO AMUZGOS</v>
          </cell>
          <cell r="D1325" t="str">
            <v>20</v>
          </cell>
          <cell r="E1325" t="str">
            <v>San Pedro Amuzgos</v>
          </cell>
          <cell r="F1325">
            <v>6468</v>
          </cell>
          <cell r="G1325">
            <v>7006</v>
          </cell>
        </row>
        <row r="1326">
          <cell r="A1326" t="str">
            <v>20301</v>
          </cell>
          <cell r="B1326" t="str">
            <v>301</v>
          </cell>
          <cell r="C1326" t="str">
            <v>SAN PEDRO APÓSTOL</v>
          </cell>
          <cell r="D1326" t="str">
            <v>20</v>
          </cell>
          <cell r="E1326" t="str">
            <v>San Pedro Apóstol</v>
          </cell>
          <cell r="F1326">
            <v>1544</v>
          </cell>
          <cell r="G1326">
            <v>1594</v>
          </cell>
        </row>
        <row r="1327">
          <cell r="A1327" t="str">
            <v>20302</v>
          </cell>
          <cell r="B1327" t="str">
            <v>302</v>
          </cell>
          <cell r="C1327" t="str">
            <v>SAN PEDRO ATOYAC</v>
          </cell>
          <cell r="D1327" t="str">
            <v>20</v>
          </cell>
          <cell r="E1327" t="str">
            <v>San Pedro Atoyac</v>
          </cell>
          <cell r="F1327">
            <v>4136</v>
          </cell>
          <cell r="G1327">
            <v>4608</v>
          </cell>
        </row>
        <row r="1328">
          <cell r="A1328" t="str">
            <v>20303</v>
          </cell>
          <cell r="B1328" t="str">
            <v>303</v>
          </cell>
          <cell r="C1328" t="str">
            <v>SAN PEDRO CAJONOS</v>
          </cell>
          <cell r="D1328" t="str">
            <v>20</v>
          </cell>
          <cell r="E1328" t="str">
            <v>San Pedro Cajonos</v>
          </cell>
          <cell r="F1328">
            <v>1172</v>
          </cell>
          <cell r="G1328">
            <v>1140</v>
          </cell>
        </row>
        <row r="1329">
          <cell r="A1329" t="str">
            <v>20304</v>
          </cell>
          <cell r="B1329" t="str">
            <v>304</v>
          </cell>
          <cell r="C1329" t="str">
            <v>SAN PEDRO COXCALTEPEC CÁNTAROS</v>
          </cell>
          <cell r="D1329" t="str">
            <v>20</v>
          </cell>
          <cell r="E1329" t="str">
            <v>San Pedro Coxcaltepec Cántaros</v>
          </cell>
          <cell r="F1329">
            <v>851</v>
          </cell>
          <cell r="G1329">
            <v>771</v>
          </cell>
        </row>
        <row r="1330">
          <cell r="A1330" t="str">
            <v>20305</v>
          </cell>
          <cell r="B1330" t="str">
            <v>305</v>
          </cell>
          <cell r="C1330" t="str">
            <v>SAN PEDRO COMITANCILLO</v>
          </cell>
          <cell r="D1330" t="str">
            <v>20</v>
          </cell>
          <cell r="E1330" t="str">
            <v>San Pedro Comitancillo</v>
          </cell>
          <cell r="F1330">
            <v>3944</v>
          </cell>
          <cell r="G1330">
            <v>4437</v>
          </cell>
        </row>
        <row r="1331">
          <cell r="A1331" t="str">
            <v>20306</v>
          </cell>
          <cell r="B1331" t="str">
            <v>306</v>
          </cell>
          <cell r="C1331" t="str">
            <v>SAN PEDRO EL ALTO</v>
          </cell>
          <cell r="D1331" t="str">
            <v>20</v>
          </cell>
          <cell r="E1331" t="str">
            <v>San Pedro el Alto</v>
          </cell>
          <cell r="F1331">
            <v>3903</v>
          </cell>
          <cell r="G1331">
            <v>3781</v>
          </cell>
        </row>
        <row r="1332">
          <cell r="A1332" t="str">
            <v>20307</v>
          </cell>
          <cell r="B1332" t="str">
            <v>307</v>
          </cell>
          <cell r="C1332" t="str">
            <v>SAN PEDRO HUAMELULA</v>
          </cell>
          <cell r="D1332" t="str">
            <v>20</v>
          </cell>
          <cell r="E1332" t="str">
            <v>San Pedro Huamelula</v>
          </cell>
          <cell r="F1332">
            <v>9594</v>
          </cell>
          <cell r="G1332">
            <v>10259</v>
          </cell>
        </row>
        <row r="1333">
          <cell r="A1333" t="str">
            <v>20308</v>
          </cell>
          <cell r="B1333" t="str">
            <v>308</v>
          </cell>
          <cell r="C1333" t="str">
            <v>SAN PEDRO HUILOTEPEC</v>
          </cell>
          <cell r="D1333" t="str">
            <v>20</v>
          </cell>
          <cell r="E1333" t="str">
            <v>San Pedro Huilotepec</v>
          </cell>
          <cell r="F1333">
            <v>2839</v>
          </cell>
          <cell r="G1333">
            <v>3271</v>
          </cell>
        </row>
        <row r="1334">
          <cell r="A1334" t="str">
            <v>20309</v>
          </cell>
          <cell r="B1334" t="str">
            <v>309</v>
          </cell>
          <cell r="C1334" t="str">
            <v>SAN PEDRO IXCATLÁN</v>
          </cell>
          <cell r="D1334" t="str">
            <v>20</v>
          </cell>
          <cell r="E1334" t="str">
            <v>San Pedro Ixcatlán</v>
          </cell>
          <cell r="F1334">
            <v>10371</v>
          </cell>
          <cell r="G1334">
            <v>11804</v>
          </cell>
        </row>
        <row r="1335">
          <cell r="A1335" t="str">
            <v>20310</v>
          </cell>
          <cell r="B1335" t="str">
            <v>310</v>
          </cell>
          <cell r="C1335" t="str">
            <v>SAN PEDRO IXTLAHUACA</v>
          </cell>
          <cell r="D1335" t="str">
            <v>20</v>
          </cell>
          <cell r="E1335" t="str">
            <v>San Pedro Ixtlahuaca</v>
          </cell>
          <cell r="F1335">
            <v>6822</v>
          </cell>
          <cell r="G1335">
            <v>9333</v>
          </cell>
        </row>
        <row r="1336">
          <cell r="A1336" t="str">
            <v>20311</v>
          </cell>
          <cell r="B1336" t="str">
            <v>311</v>
          </cell>
          <cell r="C1336" t="str">
            <v>SAN PEDRO JALTEPETONGO</v>
          </cell>
          <cell r="D1336" t="str">
            <v>20</v>
          </cell>
          <cell r="E1336" t="str">
            <v>San Pedro Jaltepetongo</v>
          </cell>
          <cell r="F1336">
            <v>458</v>
          </cell>
          <cell r="G1336">
            <v>570</v>
          </cell>
        </row>
        <row r="1337">
          <cell r="A1337" t="str">
            <v>20312</v>
          </cell>
          <cell r="B1337" t="str">
            <v>312</v>
          </cell>
          <cell r="C1337" t="str">
            <v>SAN PEDRO JICAYÁN</v>
          </cell>
          <cell r="D1337" t="str">
            <v>20</v>
          </cell>
          <cell r="E1337" t="str">
            <v>San Pedro Jicayán</v>
          </cell>
          <cell r="F1337">
            <v>11555</v>
          </cell>
          <cell r="G1337">
            <v>12760</v>
          </cell>
        </row>
        <row r="1338">
          <cell r="A1338" t="str">
            <v>20313</v>
          </cell>
          <cell r="B1338" t="str">
            <v>313</v>
          </cell>
          <cell r="C1338" t="str">
            <v>SAN PEDRO JOCOTIPAC</v>
          </cell>
          <cell r="D1338" t="str">
            <v>20</v>
          </cell>
          <cell r="E1338" t="str">
            <v>San Pedro Jocotipac</v>
          </cell>
          <cell r="F1338">
            <v>834</v>
          </cell>
          <cell r="G1338">
            <v>803</v>
          </cell>
        </row>
        <row r="1339">
          <cell r="A1339" t="str">
            <v>20314</v>
          </cell>
          <cell r="B1339" t="str">
            <v>314</v>
          </cell>
          <cell r="C1339" t="str">
            <v>SAN PEDRO JUCHATENGO</v>
          </cell>
          <cell r="D1339" t="str">
            <v>20</v>
          </cell>
          <cell r="E1339" t="str">
            <v>San Pedro Juchatengo</v>
          </cell>
          <cell r="F1339">
            <v>1693</v>
          </cell>
          <cell r="G1339">
            <v>1668</v>
          </cell>
        </row>
        <row r="1340">
          <cell r="A1340" t="str">
            <v>20315</v>
          </cell>
          <cell r="B1340" t="str">
            <v>315</v>
          </cell>
          <cell r="C1340" t="str">
            <v>SAN PEDRO MÁRTIR</v>
          </cell>
          <cell r="D1340" t="str">
            <v>20</v>
          </cell>
          <cell r="E1340" t="str">
            <v>San Pedro Mártir</v>
          </cell>
          <cell r="F1340">
            <v>1711</v>
          </cell>
          <cell r="G1340">
            <v>1727</v>
          </cell>
        </row>
        <row r="1341">
          <cell r="A1341" t="str">
            <v>20316</v>
          </cell>
          <cell r="B1341" t="str">
            <v>316</v>
          </cell>
          <cell r="C1341" t="str">
            <v>SAN PEDRO MÁRTIR QUIECHAPA</v>
          </cell>
          <cell r="D1341" t="str">
            <v>20</v>
          </cell>
          <cell r="E1341" t="str">
            <v>San Pedro Mártir Quiechapa</v>
          </cell>
          <cell r="F1341">
            <v>753</v>
          </cell>
          <cell r="G1341">
            <v>727</v>
          </cell>
        </row>
        <row r="1342">
          <cell r="A1342" t="str">
            <v>20317</v>
          </cell>
          <cell r="B1342" t="str">
            <v>317</v>
          </cell>
          <cell r="C1342" t="str">
            <v>SAN PEDRO MÁRTIR YUCUXACO</v>
          </cell>
          <cell r="D1342" t="str">
            <v>20</v>
          </cell>
          <cell r="E1342" t="str">
            <v>San Pedro Mártir Yucuxaco</v>
          </cell>
          <cell r="F1342">
            <v>1405</v>
          </cell>
          <cell r="G1342">
            <v>1299</v>
          </cell>
        </row>
        <row r="1343">
          <cell r="A1343" t="str">
            <v>20318</v>
          </cell>
          <cell r="B1343" t="str">
            <v>318</v>
          </cell>
          <cell r="C1343" t="str">
            <v>SAN PEDRO MIXTEPEC</v>
          </cell>
          <cell r="D1343" t="str">
            <v>20</v>
          </cell>
          <cell r="E1343" t="str">
            <v>San Pedro Mixtepec -Dto. 22 -</v>
          </cell>
          <cell r="F1343">
            <v>42860</v>
          </cell>
          <cell r="G1343">
            <v>51195</v>
          </cell>
        </row>
        <row r="1344">
          <cell r="A1344" t="str">
            <v>20319</v>
          </cell>
          <cell r="B1344" t="str">
            <v>319</v>
          </cell>
          <cell r="C1344" t="str">
            <v>SAN PEDRO MIXTEPEC</v>
          </cell>
          <cell r="D1344" t="str">
            <v>20</v>
          </cell>
          <cell r="E1344" t="str">
            <v>San Pedro Mixtepec -Dto. 26 -</v>
          </cell>
          <cell r="F1344">
            <v>1099</v>
          </cell>
          <cell r="G1344">
            <v>1110</v>
          </cell>
        </row>
        <row r="1345">
          <cell r="A1345" t="str">
            <v>20320</v>
          </cell>
          <cell r="B1345" t="str">
            <v>320</v>
          </cell>
          <cell r="C1345" t="str">
            <v>SAN PEDRO MOLINOS</v>
          </cell>
          <cell r="D1345" t="str">
            <v>20</v>
          </cell>
          <cell r="E1345" t="str">
            <v>San Pedro Molinos</v>
          </cell>
          <cell r="F1345">
            <v>723</v>
          </cell>
          <cell r="G1345">
            <v>702</v>
          </cell>
        </row>
        <row r="1346">
          <cell r="A1346" t="str">
            <v>20321</v>
          </cell>
          <cell r="B1346" t="str">
            <v>321</v>
          </cell>
          <cell r="C1346" t="str">
            <v>SAN PEDRO NOPALA</v>
          </cell>
          <cell r="D1346" t="str">
            <v>20</v>
          </cell>
          <cell r="E1346" t="str">
            <v>San Pedro Nopala</v>
          </cell>
          <cell r="F1346">
            <v>840</v>
          </cell>
          <cell r="G1346">
            <v>750</v>
          </cell>
        </row>
        <row r="1347">
          <cell r="A1347" t="str">
            <v>20322</v>
          </cell>
          <cell r="B1347" t="str">
            <v>322</v>
          </cell>
          <cell r="C1347" t="str">
            <v>SAN PEDRO OCOPETATILLO</v>
          </cell>
          <cell r="D1347" t="str">
            <v>20</v>
          </cell>
          <cell r="E1347" t="str">
            <v>San Pedro Ocopetatillo</v>
          </cell>
          <cell r="F1347">
            <v>884</v>
          </cell>
          <cell r="G1347">
            <v>847</v>
          </cell>
        </row>
        <row r="1348">
          <cell r="A1348" t="str">
            <v>20323</v>
          </cell>
          <cell r="B1348" t="str">
            <v>323</v>
          </cell>
          <cell r="C1348" t="str">
            <v>SAN PEDRO OCOTEPEC</v>
          </cell>
          <cell r="D1348" t="str">
            <v>20</v>
          </cell>
          <cell r="E1348" t="str">
            <v>San Pedro Ocotepec</v>
          </cell>
          <cell r="F1348">
            <v>2135</v>
          </cell>
          <cell r="G1348">
            <v>2203</v>
          </cell>
        </row>
        <row r="1349">
          <cell r="A1349" t="str">
            <v>20324</v>
          </cell>
          <cell r="B1349" t="str">
            <v>324</v>
          </cell>
          <cell r="C1349" t="str">
            <v>SAN PEDRO POCHUTLA</v>
          </cell>
          <cell r="D1349" t="str">
            <v>20</v>
          </cell>
          <cell r="E1349" t="str">
            <v>San Pedro Pochutla</v>
          </cell>
          <cell r="F1349">
            <v>43860</v>
          </cell>
          <cell r="G1349">
            <v>49364</v>
          </cell>
        </row>
        <row r="1350">
          <cell r="A1350" t="str">
            <v>20325</v>
          </cell>
          <cell r="B1350" t="str">
            <v>325</v>
          </cell>
          <cell r="C1350" t="str">
            <v>SAN PEDRO QUIATONI</v>
          </cell>
          <cell r="D1350" t="str">
            <v>20</v>
          </cell>
          <cell r="E1350" t="str">
            <v>San Pedro Quiatoni</v>
          </cell>
          <cell r="F1350">
            <v>10491</v>
          </cell>
          <cell r="G1350">
            <v>11353</v>
          </cell>
        </row>
        <row r="1351">
          <cell r="A1351" t="str">
            <v>20326</v>
          </cell>
          <cell r="B1351" t="str">
            <v>326</v>
          </cell>
          <cell r="C1351" t="str">
            <v>SAN PEDRO SOCHIÁPAM</v>
          </cell>
          <cell r="D1351" t="str">
            <v>20</v>
          </cell>
          <cell r="E1351" t="str">
            <v>San Pedro Sochiápam</v>
          </cell>
          <cell r="F1351">
            <v>4957</v>
          </cell>
          <cell r="G1351">
            <v>5245</v>
          </cell>
        </row>
        <row r="1352">
          <cell r="A1352" t="str">
            <v>20327</v>
          </cell>
          <cell r="B1352" t="str">
            <v>327</v>
          </cell>
          <cell r="C1352" t="str">
            <v>SAN PEDRO TAPANATEPEC</v>
          </cell>
          <cell r="D1352" t="str">
            <v>20</v>
          </cell>
          <cell r="E1352" t="str">
            <v>San Pedro Tapanatepec</v>
          </cell>
          <cell r="F1352">
            <v>13992</v>
          </cell>
          <cell r="G1352">
            <v>15367</v>
          </cell>
        </row>
        <row r="1353">
          <cell r="A1353" t="str">
            <v>20328</v>
          </cell>
          <cell r="B1353" t="str">
            <v>328</v>
          </cell>
          <cell r="C1353" t="str">
            <v>SAN PEDRO TAVICHE</v>
          </cell>
          <cell r="D1353" t="str">
            <v>20</v>
          </cell>
          <cell r="E1353" t="str">
            <v>San Pedro Taviche</v>
          </cell>
          <cell r="F1353">
            <v>1173</v>
          </cell>
          <cell r="G1353">
            <v>1251</v>
          </cell>
        </row>
        <row r="1354">
          <cell r="A1354" t="str">
            <v>20329</v>
          </cell>
          <cell r="B1354" t="str">
            <v>329</v>
          </cell>
          <cell r="C1354" t="str">
            <v>SAN PEDRO TEOZACOALCO</v>
          </cell>
          <cell r="D1354" t="str">
            <v>20</v>
          </cell>
          <cell r="E1354" t="str">
            <v>San Pedro Teozacoalco</v>
          </cell>
          <cell r="F1354">
            <v>1320</v>
          </cell>
          <cell r="G1354">
            <v>1279</v>
          </cell>
        </row>
        <row r="1355">
          <cell r="A1355" t="str">
            <v>20330</v>
          </cell>
          <cell r="B1355" t="str">
            <v>330</v>
          </cell>
          <cell r="C1355" t="str">
            <v>SAN PEDRO TEUTILA</v>
          </cell>
          <cell r="D1355" t="str">
            <v>20</v>
          </cell>
          <cell r="E1355" t="str">
            <v>San Pedro Teutila</v>
          </cell>
          <cell r="F1355">
            <v>4277</v>
          </cell>
          <cell r="G1355">
            <v>4422</v>
          </cell>
        </row>
        <row r="1356">
          <cell r="A1356" t="str">
            <v>20331</v>
          </cell>
          <cell r="B1356" t="str">
            <v>331</v>
          </cell>
          <cell r="C1356" t="str">
            <v>SAN PEDRO TIDAÁ</v>
          </cell>
          <cell r="D1356" t="str">
            <v>20</v>
          </cell>
          <cell r="E1356" t="str">
            <v>San Pedro Tidaá</v>
          </cell>
          <cell r="F1356">
            <v>894</v>
          </cell>
          <cell r="G1356">
            <v>928</v>
          </cell>
        </row>
        <row r="1357">
          <cell r="A1357" t="str">
            <v>20332</v>
          </cell>
          <cell r="B1357" t="str">
            <v>332</v>
          </cell>
          <cell r="C1357" t="str">
            <v>SAN PEDRO TOPILTEPEC</v>
          </cell>
          <cell r="D1357" t="str">
            <v>20</v>
          </cell>
          <cell r="E1357" t="str">
            <v>San Pedro Topiltepec</v>
          </cell>
          <cell r="F1357">
            <v>406</v>
          </cell>
          <cell r="G1357">
            <v>375</v>
          </cell>
        </row>
        <row r="1358">
          <cell r="A1358" t="str">
            <v>20333</v>
          </cell>
          <cell r="B1358" t="str">
            <v>333</v>
          </cell>
          <cell r="C1358" t="str">
            <v>SAN PEDRO TOTOLÁPAM</v>
          </cell>
          <cell r="D1358" t="str">
            <v>20</v>
          </cell>
          <cell r="E1358" t="str">
            <v>San Pedro Totolápam</v>
          </cell>
          <cell r="F1358">
            <v>2603</v>
          </cell>
          <cell r="G1358">
            <v>2738</v>
          </cell>
        </row>
        <row r="1359">
          <cell r="A1359" t="str">
            <v>20334</v>
          </cell>
          <cell r="B1359" t="str">
            <v>334</v>
          </cell>
          <cell r="C1359" t="str">
            <v>VILLA DE TUTUTEPEC</v>
          </cell>
          <cell r="D1359" t="str">
            <v>20</v>
          </cell>
          <cell r="E1359" t="str">
            <v>Villa de Tututepec de Melchor Ocampo</v>
          </cell>
          <cell r="F1359">
            <v>43913</v>
          </cell>
          <cell r="G1359">
            <v>47281</v>
          </cell>
        </row>
        <row r="1360">
          <cell r="A1360" t="str">
            <v>20335</v>
          </cell>
          <cell r="B1360" t="str">
            <v>335</v>
          </cell>
          <cell r="C1360" t="str">
            <v>SAN PEDRO YANERI</v>
          </cell>
          <cell r="D1360" t="str">
            <v>20</v>
          </cell>
          <cell r="E1360" t="str">
            <v>San Pedro Yaneri</v>
          </cell>
          <cell r="F1360">
            <v>1002</v>
          </cell>
          <cell r="G1360">
            <v>960</v>
          </cell>
        </row>
        <row r="1361">
          <cell r="A1361" t="str">
            <v>20336</v>
          </cell>
          <cell r="B1361" t="str">
            <v>336</v>
          </cell>
          <cell r="C1361" t="str">
            <v>SAN PEDRO YÓLOX</v>
          </cell>
          <cell r="D1361" t="str">
            <v>20</v>
          </cell>
          <cell r="E1361" t="str">
            <v>San Pedro Yólox</v>
          </cell>
          <cell r="F1361">
            <v>2267</v>
          </cell>
          <cell r="G1361">
            <v>1819</v>
          </cell>
        </row>
        <row r="1362">
          <cell r="A1362" t="str">
            <v>20337</v>
          </cell>
          <cell r="B1362" t="str">
            <v>337</v>
          </cell>
          <cell r="C1362" t="str">
            <v>SAN PEDRO Y SAN PABLO AYUTLA</v>
          </cell>
          <cell r="D1362" t="str">
            <v>20</v>
          </cell>
          <cell r="E1362" t="str">
            <v>San Pedro y San Pablo Ayutla</v>
          </cell>
          <cell r="F1362">
            <v>5602</v>
          </cell>
          <cell r="G1362">
            <v>5406</v>
          </cell>
        </row>
        <row r="1363">
          <cell r="A1363" t="str">
            <v>20338</v>
          </cell>
          <cell r="B1363" t="str">
            <v>338</v>
          </cell>
          <cell r="C1363" t="str">
            <v>VILLA DE ETLA</v>
          </cell>
          <cell r="D1363" t="str">
            <v>20</v>
          </cell>
          <cell r="E1363" t="str">
            <v>Villa de Etla</v>
          </cell>
          <cell r="F1363">
            <v>9280</v>
          </cell>
          <cell r="G1363">
            <v>11426</v>
          </cell>
        </row>
        <row r="1364">
          <cell r="A1364" t="str">
            <v>20339</v>
          </cell>
          <cell r="B1364" t="str">
            <v>339</v>
          </cell>
          <cell r="C1364" t="str">
            <v>SAN PEDRO Y SAN PABLO TEPOSCOLULA</v>
          </cell>
          <cell r="D1364" t="str">
            <v>20</v>
          </cell>
          <cell r="E1364" t="str">
            <v>San Pedro y San Pablo Teposcolula</v>
          </cell>
          <cell r="F1364">
            <v>3989</v>
          </cell>
          <cell r="G1364">
            <v>4295</v>
          </cell>
        </row>
        <row r="1365">
          <cell r="A1365" t="str">
            <v>20340</v>
          </cell>
          <cell r="B1365" t="str">
            <v>340</v>
          </cell>
          <cell r="C1365" t="str">
            <v>SAN PEDRO Y SAN PABLO TEQUIXTEPEC</v>
          </cell>
          <cell r="D1365" t="str">
            <v>20</v>
          </cell>
          <cell r="E1365" t="str">
            <v>San Pedro y San Pablo Tequixtepec</v>
          </cell>
          <cell r="F1365">
            <v>1878</v>
          </cell>
          <cell r="G1365">
            <v>1778</v>
          </cell>
        </row>
        <row r="1366">
          <cell r="A1366" t="str">
            <v>20341</v>
          </cell>
          <cell r="B1366" t="str">
            <v>341</v>
          </cell>
          <cell r="C1366" t="str">
            <v>SAN PEDRO YUCUNAMA</v>
          </cell>
          <cell r="D1366" t="str">
            <v>20</v>
          </cell>
          <cell r="E1366" t="str">
            <v>San Pedro Yucunama</v>
          </cell>
          <cell r="F1366">
            <v>232</v>
          </cell>
          <cell r="G1366">
            <v>239</v>
          </cell>
        </row>
        <row r="1367">
          <cell r="A1367" t="str">
            <v>20342</v>
          </cell>
          <cell r="B1367" t="str">
            <v>342</v>
          </cell>
          <cell r="C1367" t="str">
            <v>SAN RAYMUNDO JALPAN</v>
          </cell>
          <cell r="D1367" t="str">
            <v>20</v>
          </cell>
          <cell r="E1367" t="str">
            <v>San Raymundo Jalpan</v>
          </cell>
          <cell r="F1367">
            <v>2079</v>
          </cell>
          <cell r="G1367">
            <v>3710</v>
          </cell>
        </row>
        <row r="1368">
          <cell r="A1368" t="str">
            <v>20343</v>
          </cell>
          <cell r="B1368" t="str">
            <v>343</v>
          </cell>
          <cell r="C1368" t="str">
            <v>SAN SEBASTIÁN ABASOLO</v>
          </cell>
          <cell r="D1368" t="str">
            <v>20</v>
          </cell>
          <cell r="E1368" t="str">
            <v>San Sebastián Abasolo</v>
          </cell>
          <cell r="F1368">
            <v>1849</v>
          </cell>
          <cell r="G1368">
            <v>1988</v>
          </cell>
        </row>
        <row r="1369">
          <cell r="A1369" t="str">
            <v>20344</v>
          </cell>
          <cell r="B1369" t="str">
            <v>344</v>
          </cell>
          <cell r="C1369" t="str">
            <v>SAN SEBASTIÁN COATLÁN</v>
          </cell>
          <cell r="D1369" t="str">
            <v>20</v>
          </cell>
          <cell r="E1369" t="str">
            <v>San Sebastián Coatlán</v>
          </cell>
          <cell r="F1369">
            <v>2613</v>
          </cell>
          <cell r="G1369">
            <v>2802</v>
          </cell>
        </row>
        <row r="1370">
          <cell r="A1370" t="str">
            <v>20345</v>
          </cell>
          <cell r="B1370" t="str">
            <v>345</v>
          </cell>
          <cell r="C1370" t="str">
            <v>SAN SEBASTIÁN IXCAPA</v>
          </cell>
          <cell r="D1370" t="str">
            <v>20</v>
          </cell>
          <cell r="E1370" t="str">
            <v>San Sebastián Ixcapa</v>
          </cell>
          <cell r="F1370">
            <v>3968</v>
          </cell>
          <cell r="G1370">
            <v>4222</v>
          </cell>
        </row>
        <row r="1371">
          <cell r="A1371" t="str">
            <v>20346</v>
          </cell>
          <cell r="B1371" t="str">
            <v>346</v>
          </cell>
          <cell r="C1371" t="str">
            <v>SAN SEBASTIÁN NICANANDUTA</v>
          </cell>
          <cell r="D1371" t="str">
            <v>20</v>
          </cell>
          <cell r="E1371" t="str">
            <v>San Sebastián Nicananduta</v>
          </cell>
          <cell r="F1371">
            <v>1449</v>
          </cell>
          <cell r="G1371">
            <v>1500</v>
          </cell>
        </row>
        <row r="1372">
          <cell r="A1372" t="str">
            <v>20347</v>
          </cell>
          <cell r="B1372" t="str">
            <v>347</v>
          </cell>
          <cell r="C1372" t="str">
            <v>SAN SEBASTIÁN RÍO HONDO</v>
          </cell>
          <cell r="D1372" t="str">
            <v>20</v>
          </cell>
          <cell r="E1372" t="str">
            <v>San Sebastián Río Hondo</v>
          </cell>
          <cell r="F1372">
            <v>3664</v>
          </cell>
          <cell r="G1372">
            <v>3783</v>
          </cell>
        </row>
        <row r="1373">
          <cell r="A1373" t="str">
            <v>20348</v>
          </cell>
          <cell r="B1373" t="str">
            <v>348</v>
          </cell>
          <cell r="C1373" t="str">
            <v>SAN SEBASTIÁN TECOMAXTLAHUACA</v>
          </cell>
          <cell r="D1373" t="str">
            <v>20</v>
          </cell>
          <cell r="E1373" t="str">
            <v>San Sebastián Tecomaxtlahuaca</v>
          </cell>
          <cell r="F1373">
            <v>8246</v>
          </cell>
          <cell r="G1373">
            <v>8531</v>
          </cell>
        </row>
        <row r="1374">
          <cell r="A1374" t="str">
            <v>20349</v>
          </cell>
          <cell r="B1374" t="str">
            <v>349</v>
          </cell>
          <cell r="C1374" t="str">
            <v>SAN SEBASTIÁN TEITIPAC</v>
          </cell>
          <cell r="D1374" t="str">
            <v>20</v>
          </cell>
          <cell r="E1374" t="str">
            <v>San Sebastián Teitipac</v>
          </cell>
          <cell r="F1374">
            <v>1976</v>
          </cell>
          <cell r="G1374">
            <v>2036</v>
          </cell>
        </row>
        <row r="1375">
          <cell r="A1375" t="str">
            <v>20350</v>
          </cell>
          <cell r="B1375" t="str">
            <v>350</v>
          </cell>
          <cell r="C1375" t="str">
            <v>SAN SEBASTIÁN TUTLA</v>
          </cell>
          <cell r="D1375" t="str">
            <v>20</v>
          </cell>
          <cell r="E1375" t="str">
            <v>San Sebastián Tutla</v>
          </cell>
          <cell r="F1375">
            <v>16241</v>
          </cell>
          <cell r="G1375">
            <v>19272</v>
          </cell>
        </row>
        <row r="1376">
          <cell r="A1376" t="str">
            <v>20351</v>
          </cell>
          <cell r="B1376" t="str">
            <v>351</v>
          </cell>
          <cell r="C1376" t="str">
            <v>SAN SIMÓN ALMOLONGAS</v>
          </cell>
          <cell r="D1376" t="str">
            <v>20</v>
          </cell>
          <cell r="E1376" t="str">
            <v>San Simón Almolongas</v>
          </cell>
          <cell r="F1376">
            <v>2623</v>
          </cell>
          <cell r="G1376">
            <v>2866</v>
          </cell>
        </row>
        <row r="1377">
          <cell r="A1377" t="str">
            <v>20352</v>
          </cell>
          <cell r="B1377" t="str">
            <v>352</v>
          </cell>
          <cell r="C1377" t="str">
            <v>SAN SIMÓN ZAHUATLÁN</v>
          </cell>
          <cell r="D1377" t="str">
            <v>20</v>
          </cell>
          <cell r="E1377" t="str">
            <v>San Simón Zahuatlán</v>
          </cell>
          <cell r="F1377">
            <v>3833</v>
          </cell>
          <cell r="G1377">
            <v>4367</v>
          </cell>
        </row>
        <row r="1378">
          <cell r="A1378" t="str">
            <v>20353</v>
          </cell>
          <cell r="B1378" t="str">
            <v>353</v>
          </cell>
          <cell r="C1378" t="str">
            <v>SANTA ANA</v>
          </cell>
          <cell r="D1378" t="str">
            <v>20</v>
          </cell>
          <cell r="E1378" t="str">
            <v>Santa Ana</v>
          </cell>
          <cell r="F1378">
            <v>1978</v>
          </cell>
          <cell r="G1378">
            <v>2259</v>
          </cell>
        </row>
        <row r="1379">
          <cell r="A1379" t="str">
            <v>20354</v>
          </cell>
          <cell r="B1379" t="str">
            <v>354</v>
          </cell>
          <cell r="C1379" t="str">
            <v>SANTA ANA ATEIXTLAHUACA</v>
          </cell>
          <cell r="D1379" t="str">
            <v>20</v>
          </cell>
          <cell r="E1379" t="str">
            <v>Santa Ana Ateixtlahuaca</v>
          </cell>
          <cell r="F1379">
            <v>510</v>
          </cell>
          <cell r="G1379">
            <v>532</v>
          </cell>
        </row>
        <row r="1380">
          <cell r="A1380" t="str">
            <v>20355</v>
          </cell>
          <cell r="B1380" t="str">
            <v>355</v>
          </cell>
          <cell r="C1380" t="str">
            <v>SANTA ANA CUAUHTÉMOC</v>
          </cell>
          <cell r="D1380" t="str">
            <v>20</v>
          </cell>
          <cell r="E1380" t="str">
            <v>Santa Ana Cuauhtémoc</v>
          </cell>
          <cell r="F1380">
            <v>738</v>
          </cell>
          <cell r="G1380">
            <v>740</v>
          </cell>
        </row>
        <row r="1381">
          <cell r="A1381" t="str">
            <v>20356</v>
          </cell>
          <cell r="B1381" t="str">
            <v>356</v>
          </cell>
          <cell r="C1381" t="str">
            <v>SANTA ANA DEL VALLE</v>
          </cell>
          <cell r="D1381" t="str">
            <v>20</v>
          </cell>
          <cell r="E1381" t="str">
            <v>Santa Ana del Valle</v>
          </cell>
          <cell r="F1381">
            <v>1993</v>
          </cell>
          <cell r="G1381">
            <v>2148</v>
          </cell>
        </row>
        <row r="1382">
          <cell r="A1382" t="str">
            <v>20357</v>
          </cell>
          <cell r="B1382" t="str">
            <v>357</v>
          </cell>
          <cell r="C1382" t="str">
            <v>SANTA ANA TAVELA</v>
          </cell>
          <cell r="D1382" t="str">
            <v>20</v>
          </cell>
          <cell r="E1382" t="str">
            <v>Santa Ana Tavela</v>
          </cell>
          <cell r="F1382">
            <v>908</v>
          </cell>
          <cell r="G1382">
            <v>837</v>
          </cell>
        </row>
        <row r="1383">
          <cell r="A1383" t="str">
            <v>20358</v>
          </cell>
          <cell r="B1383" t="str">
            <v>358</v>
          </cell>
          <cell r="C1383" t="str">
            <v>SANTA ANA TLAPACOYAN</v>
          </cell>
          <cell r="D1383" t="str">
            <v>20</v>
          </cell>
          <cell r="E1383" t="str">
            <v>Santa Ana Tlapacoyan</v>
          </cell>
          <cell r="F1383">
            <v>1854</v>
          </cell>
          <cell r="G1383">
            <v>2060</v>
          </cell>
        </row>
        <row r="1384">
          <cell r="A1384" t="str">
            <v>20359</v>
          </cell>
          <cell r="B1384" t="str">
            <v>359</v>
          </cell>
          <cell r="C1384" t="str">
            <v>SANTA ANA YARENI</v>
          </cell>
          <cell r="D1384" t="str">
            <v>20</v>
          </cell>
          <cell r="E1384" t="str">
            <v>Santa Ana Yareni</v>
          </cell>
          <cell r="F1384">
            <v>809</v>
          </cell>
          <cell r="G1384">
            <v>923</v>
          </cell>
        </row>
        <row r="1385">
          <cell r="A1385" t="str">
            <v>20360</v>
          </cell>
          <cell r="B1385" t="str">
            <v>360</v>
          </cell>
          <cell r="C1385" t="str">
            <v>SANTA ANA ZEGACHE</v>
          </cell>
          <cell r="D1385" t="str">
            <v>20</v>
          </cell>
          <cell r="E1385" t="str">
            <v>Santa Ana Zegache</v>
          </cell>
          <cell r="F1385">
            <v>3592</v>
          </cell>
          <cell r="G1385">
            <v>3913</v>
          </cell>
        </row>
        <row r="1386">
          <cell r="A1386" t="str">
            <v>20361</v>
          </cell>
          <cell r="B1386" t="str">
            <v>361</v>
          </cell>
          <cell r="C1386" t="str">
            <v>SANTA CATALINA QUIERÍ</v>
          </cell>
          <cell r="D1386" t="str">
            <v>20</v>
          </cell>
          <cell r="E1386" t="str">
            <v>Santa Catalina Quierí</v>
          </cell>
          <cell r="F1386">
            <v>922</v>
          </cell>
          <cell r="G1386">
            <v>943</v>
          </cell>
        </row>
        <row r="1387">
          <cell r="A1387" t="str">
            <v>20362</v>
          </cell>
          <cell r="B1387" t="str">
            <v>362</v>
          </cell>
          <cell r="C1387" t="str">
            <v>SANTA CATARINA CUIXTLA</v>
          </cell>
          <cell r="D1387" t="str">
            <v>20</v>
          </cell>
          <cell r="E1387" t="str">
            <v>Santa Catarina Cuixtla</v>
          </cell>
          <cell r="F1387">
            <v>1496</v>
          </cell>
          <cell r="G1387">
            <v>1510</v>
          </cell>
        </row>
        <row r="1388">
          <cell r="A1388" t="str">
            <v>20363</v>
          </cell>
          <cell r="B1388" t="str">
            <v>363</v>
          </cell>
          <cell r="C1388" t="str">
            <v>SANTA CATARINA IXTEPEJI</v>
          </cell>
          <cell r="D1388" t="str">
            <v>20</v>
          </cell>
          <cell r="E1388" t="str">
            <v>Santa Catarina Ixtepeji</v>
          </cell>
          <cell r="F1388">
            <v>2633</v>
          </cell>
          <cell r="G1388">
            <v>2719</v>
          </cell>
        </row>
        <row r="1389">
          <cell r="A1389" t="str">
            <v>20364</v>
          </cell>
          <cell r="B1389" t="str">
            <v>364</v>
          </cell>
          <cell r="C1389" t="str">
            <v>SANTA CATARINA JUQUILA</v>
          </cell>
          <cell r="D1389" t="str">
            <v>20</v>
          </cell>
          <cell r="E1389" t="str">
            <v>Santa Catarina Juquila</v>
          </cell>
          <cell r="F1389">
            <v>14710</v>
          </cell>
          <cell r="G1389">
            <v>16319</v>
          </cell>
        </row>
        <row r="1390">
          <cell r="A1390" t="str">
            <v>20365</v>
          </cell>
          <cell r="B1390" t="str">
            <v>365</v>
          </cell>
          <cell r="C1390" t="str">
            <v>SANTA CATARINA LACHATAO</v>
          </cell>
          <cell r="D1390" t="str">
            <v>20</v>
          </cell>
          <cell r="E1390" t="str">
            <v>Santa Catarina Lachatao</v>
          </cell>
          <cell r="F1390">
            <v>1307</v>
          </cell>
          <cell r="G1390">
            <v>1140</v>
          </cell>
        </row>
        <row r="1391">
          <cell r="A1391" t="str">
            <v>20366</v>
          </cell>
          <cell r="B1391" t="str">
            <v>366</v>
          </cell>
          <cell r="C1391" t="str">
            <v>SANTA CATARINA LOXICHA</v>
          </cell>
          <cell r="D1391" t="str">
            <v>20</v>
          </cell>
          <cell r="E1391" t="str">
            <v>Santa Catarina Loxicha</v>
          </cell>
          <cell r="F1391">
            <v>3986</v>
          </cell>
          <cell r="G1391">
            <v>3973</v>
          </cell>
        </row>
        <row r="1392">
          <cell r="A1392" t="str">
            <v>20367</v>
          </cell>
          <cell r="B1392" t="str">
            <v>367</v>
          </cell>
          <cell r="C1392" t="str">
            <v>SANTA CATARINA MECHOACÁN</v>
          </cell>
          <cell r="D1392" t="str">
            <v>20</v>
          </cell>
          <cell r="E1392" t="str">
            <v>Santa Catarina Mechoacán</v>
          </cell>
          <cell r="F1392">
            <v>4543</v>
          </cell>
          <cell r="G1392">
            <v>4677</v>
          </cell>
        </row>
        <row r="1393">
          <cell r="A1393" t="str">
            <v>20368</v>
          </cell>
          <cell r="B1393" t="str">
            <v>368</v>
          </cell>
          <cell r="C1393" t="str">
            <v>SANTA CATARINA MINAS</v>
          </cell>
          <cell r="D1393" t="str">
            <v>20</v>
          </cell>
          <cell r="E1393" t="str">
            <v>Santa Catarina Minas</v>
          </cell>
          <cell r="F1393">
            <v>1816</v>
          </cell>
          <cell r="G1393">
            <v>2017</v>
          </cell>
        </row>
        <row r="1394">
          <cell r="A1394" t="str">
            <v>20369</v>
          </cell>
          <cell r="B1394" t="str">
            <v>369</v>
          </cell>
          <cell r="C1394" t="str">
            <v>SANTA CATARINA QUIANÉ</v>
          </cell>
          <cell r="D1394" t="str">
            <v>20</v>
          </cell>
          <cell r="E1394" t="str">
            <v>Santa Catarina Quiané</v>
          </cell>
          <cell r="F1394">
            <v>1847</v>
          </cell>
          <cell r="G1394">
            <v>2006</v>
          </cell>
        </row>
        <row r="1395">
          <cell r="A1395" t="str">
            <v>20370</v>
          </cell>
          <cell r="B1395" t="str">
            <v>370</v>
          </cell>
          <cell r="C1395" t="str">
            <v>SANTA CATARINA TAYATA</v>
          </cell>
          <cell r="D1395" t="str">
            <v>20</v>
          </cell>
          <cell r="E1395" t="str">
            <v>Santa Catarina Tayata</v>
          </cell>
          <cell r="F1395">
            <v>679</v>
          </cell>
          <cell r="G1395">
            <v>681</v>
          </cell>
        </row>
        <row r="1396">
          <cell r="A1396" t="str">
            <v>20371</v>
          </cell>
          <cell r="B1396" t="str">
            <v>371</v>
          </cell>
          <cell r="C1396" t="str">
            <v>SANTA CATARINA TICUÁ</v>
          </cell>
          <cell r="D1396" t="str">
            <v>20</v>
          </cell>
          <cell r="E1396" t="str">
            <v>Santa Catarina Ticuá</v>
          </cell>
          <cell r="F1396">
            <v>954</v>
          </cell>
          <cell r="G1396">
            <v>1095</v>
          </cell>
        </row>
        <row r="1397">
          <cell r="A1397" t="str">
            <v>20372</v>
          </cell>
          <cell r="B1397" t="str">
            <v>372</v>
          </cell>
          <cell r="C1397" t="str">
            <v>SANTA CATARINA YOSONOTÚ</v>
          </cell>
          <cell r="D1397" t="str">
            <v>20</v>
          </cell>
          <cell r="E1397" t="str">
            <v>Santa Catarina Yosonotú</v>
          </cell>
          <cell r="F1397">
            <v>1886</v>
          </cell>
          <cell r="G1397">
            <v>1741</v>
          </cell>
        </row>
        <row r="1398">
          <cell r="A1398" t="str">
            <v>20373</v>
          </cell>
          <cell r="B1398" t="str">
            <v>373</v>
          </cell>
          <cell r="C1398" t="str">
            <v>SANTA CATARINA ZAPOQUILA</v>
          </cell>
          <cell r="D1398" t="str">
            <v>20</v>
          </cell>
          <cell r="E1398" t="str">
            <v>Santa Catarina Zapoquila</v>
          </cell>
          <cell r="F1398">
            <v>448</v>
          </cell>
          <cell r="G1398">
            <v>384</v>
          </cell>
        </row>
        <row r="1399">
          <cell r="A1399" t="str">
            <v>20374</v>
          </cell>
          <cell r="B1399" t="str">
            <v>374</v>
          </cell>
          <cell r="C1399" t="str">
            <v>SANTA CRUZ ACATEPEC</v>
          </cell>
          <cell r="D1399" t="str">
            <v>20</v>
          </cell>
          <cell r="E1399" t="str">
            <v>Santa Cruz Acatepec</v>
          </cell>
          <cell r="F1399">
            <v>1470</v>
          </cell>
          <cell r="G1399">
            <v>1625</v>
          </cell>
        </row>
        <row r="1400">
          <cell r="A1400" t="str">
            <v>20375</v>
          </cell>
          <cell r="B1400" t="str">
            <v>375</v>
          </cell>
          <cell r="C1400" t="str">
            <v>SANTA CRUZ AMILPAS</v>
          </cell>
          <cell r="D1400" t="str">
            <v>20</v>
          </cell>
          <cell r="E1400" t="str">
            <v>Santa Cruz Amilpas</v>
          </cell>
          <cell r="F1400">
            <v>10120</v>
          </cell>
          <cell r="G1400">
            <v>13683</v>
          </cell>
        </row>
        <row r="1401">
          <cell r="A1401" t="str">
            <v>20376</v>
          </cell>
          <cell r="B1401" t="str">
            <v>376</v>
          </cell>
          <cell r="C1401" t="str">
            <v>SANTA CRUZ DE BRAVO</v>
          </cell>
          <cell r="D1401" t="str">
            <v>20</v>
          </cell>
          <cell r="E1401" t="str">
            <v>Santa Cruz de Bravo</v>
          </cell>
          <cell r="F1401">
            <v>364</v>
          </cell>
          <cell r="G1401">
            <v>377</v>
          </cell>
        </row>
        <row r="1402">
          <cell r="A1402" t="str">
            <v>20377</v>
          </cell>
          <cell r="B1402" t="str">
            <v>377</v>
          </cell>
          <cell r="C1402" t="str">
            <v>SANTA CRUZ ITUNDUJIA</v>
          </cell>
          <cell r="D1402" t="str">
            <v>20</v>
          </cell>
          <cell r="E1402" t="str">
            <v>Santa Cruz Itundujia</v>
          </cell>
          <cell r="F1402">
            <v>10975</v>
          </cell>
          <cell r="G1402">
            <v>11961</v>
          </cell>
        </row>
        <row r="1403">
          <cell r="A1403" t="str">
            <v>20378</v>
          </cell>
          <cell r="B1403" t="str">
            <v>378</v>
          </cell>
          <cell r="C1403" t="str">
            <v>SANTA CRUZ MIXTEPEC</v>
          </cell>
          <cell r="D1403" t="str">
            <v>20</v>
          </cell>
          <cell r="E1403" t="str">
            <v>Santa Cruz Mixtepec</v>
          </cell>
          <cell r="F1403">
            <v>3615</v>
          </cell>
          <cell r="G1403">
            <v>3654</v>
          </cell>
        </row>
        <row r="1404">
          <cell r="A1404" t="str">
            <v>20379</v>
          </cell>
          <cell r="B1404" t="str">
            <v>379</v>
          </cell>
          <cell r="C1404" t="str">
            <v>SANTA CRUZ NUNDACO</v>
          </cell>
          <cell r="D1404" t="str">
            <v>20</v>
          </cell>
          <cell r="E1404" t="str">
            <v>Santa Cruz Nundaco</v>
          </cell>
          <cell r="F1404">
            <v>2958</v>
          </cell>
          <cell r="G1404">
            <v>3063</v>
          </cell>
        </row>
        <row r="1405">
          <cell r="A1405" t="str">
            <v>20380</v>
          </cell>
          <cell r="B1405" t="str">
            <v>380</v>
          </cell>
          <cell r="C1405" t="str">
            <v>SANTA CRUZ PAPALUTLA</v>
          </cell>
          <cell r="D1405" t="str">
            <v>20</v>
          </cell>
          <cell r="E1405" t="str">
            <v>Santa Cruz Papalutla</v>
          </cell>
          <cell r="F1405">
            <v>1972</v>
          </cell>
          <cell r="G1405">
            <v>2233</v>
          </cell>
        </row>
        <row r="1406">
          <cell r="A1406" t="str">
            <v>20381</v>
          </cell>
          <cell r="B1406" t="str">
            <v>381</v>
          </cell>
          <cell r="C1406" t="str">
            <v>SANTA CRUZ TACACHE DE MINA</v>
          </cell>
          <cell r="D1406" t="str">
            <v>20</v>
          </cell>
          <cell r="E1406" t="str">
            <v>Santa Cruz Tacache de Mina</v>
          </cell>
          <cell r="F1406">
            <v>2606</v>
          </cell>
          <cell r="G1406">
            <v>2788</v>
          </cell>
        </row>
        <row r="1407">
          <cell r="A1407" t="str">
            <v>20382</v>
          </cell>
          <cell r="B1407" t="str">
            <v>382</v>
          </cell>
          <cell r="C1407" t="str">
            <v>SANTA CRUZ TACAHUA</v>
          </cell>
          <cell r="D1407" t="str">
            <v>20</v>
          </cell>
          <cell r="E1407" t="str">
            <v>Santa Cruz Tacahua</v>
          </cell>
          <cell r="F1407">
            <v>1170</v>
          </cell>
          <cell r="G1407">
            <v>1151</v>
          </cell>
        </row>
        <row r="1408">
          <cell r="A1408" t="str">
            <v>20383</v>
          </cell>
          <cell r="B1408" t="str">
            <v>383</v>
          </cell>
          <cell r="C1408" t="str">
            <v>SANTA CRUZ TAYATA</v>
          </cell>
          <cell r="D1408" t="str">
            <v>20</v>
          </cell>
          <cell r="E1408" t="str">
            <v>Santa Cruz Tayata</v>
          </cell>
          <cell r="F1408">
            <v>608</v>
          </cell>
          <cell r="G1408">
            <v>624</v>
          </cell>
        </row>
        <row r="1409">
          <cell r="A1409" t="str">
            <v>20384</v>
          </cell>
          <cell r="B1409" t="str">
            <v>384</v>
          </cell>
          <cell r="C1409" t="str">
            <v>SANTA CRUZ XITLA</v>
          </cell>
          <cell r="D1409" t="str">
            <v>20</v>
          </cell>
          <cell r="E1409" t="str">
            <v>Santa Cruz Xitla</v>
          </cell>
          <cell r="F1409">
            <v>4514</v>
          </cell>
          <cell r="G1409">
            <v>4969</v>
          </cell>
        </row>
        <row r="1410">
          <cell r="A1410" t="str">
            <v>20385</v>
          </cell>
          <cell r="B1410" t="str">
            <v>385</v>
          </cell>
          <cell r="C1410" t="str">
            <v>SANTA CRUZ XOXOCOTLÁN</v>
          </cell>
          <cell r="D1410" t="str">
            <v>20</v>
          </cell>
          <cell r="E1410" t="str">
            <v>Santa Cruz Xoxocotlán</v>
          </cell>
          <cell r="F1410">
            <v>77833</v>
          </cell>
          <cell r="G1410">
            <v>98970</v>
          </cell>
        </row>
        <row r="1411">
          <cell r="A1411" t="str">
            <v>20386</v>
          </cell>
          <cell r="B1411" t="str">
            <v>386</v>
          </cell>
          <cell r="C1411" t="str">
            <v>SANTA CRUZ ZENZONTEPEC</v>
          </cell>
          <cell r="D1411" t="str">
            <v>20</v>
          </cell>
          <cell r="E1411" t="str">
            <v>Santa Cruz Zenzontepec</v>
          </cell>
          <cell r="F1411">
            <v>17897</v>
          </cell>
          <cell r="G1411">
            <v>19026</v>
          </cell>
        </row>
        <row r="1412">
          <cell r="A1412" t="str">
            <v>20387</v>
          </cell>
          <cell r="B1412" t="str">
            <v>387</v>
          </cell>
          <cell r="C1412" t="str">
            <v>SANTA GERTRUDIS</v>
          </cell>
          <cell r="D1412" t="str">
            <v>20</v>
          </cell>
          <cell r="E1412" t="str">
            <v>Santa Gertrudis</v>
          </cell>
          <cell r="F1412">
            <v>2858</v>
          </cell>
          <cell r="G1412">
            <v>2944</v>
          </cell>
        </row>
        <row r="1413">
          <cell r="A1413" t="str">
            <v>20388</v>
          </cell>
          <cell r="B1413" t="str">
            <v>388</v>
          </cell>
          <cell r="C1413" t="str">
            <v>SANTA INÉS DEL MONTE</v>
          </cell>
          <cell r="D1413" t="str">
            <v>20</v>
          </cell>
          <cell r="E1413" t="str">
            <v>Santa Inés del Monte</v>
          </cell>
          <cell r="F1413">
            <v>2535</v>
          </cell>
          <cell r="G1413">
            <v>2487</v>
          </cell>
        </row>
        <row r="1414">
          <cell r="A1414" t="str">
            <v>20389</v>
          </cell>
          <cell r="B1414" t="str">
            <v>389</v>
          </cell>
          <cell r="C1414" t="str">
            <v>SANTA INÉS YATZECHE</v>
          </cell>
          <cell r="D1414" t="str">
            <v>20</v>
          </cell>
          <cell r="E1414" t="str">
            <v>Santa Inés Yatzeche</v>
          </cell>
          <cell r="F1414">
            <v>921</v>
          </cell>
          <cell r="G1414">
            <v>945</v>
          </cell>
        </row>
        <row r="1415">
          <cell r="A1415" t="str">
            <v>20390</v>
          </cell>
          <cell r="B1415" t="str">
            <v>390</v>
          </cell>
          <cell r="C1415" t="str">
            <v>SANTA LUCÍA DEL CAMINO</v>
          </cell>
          <cell r="D1415" t="str">
            <v>20</v>
          </cell>
          <cell r="E1415" t="str">
            <v>Santa Lucía del Camino</v>
          </cell>
          <cell r="F1415">
            <v>47356</v>
          </cell>
          <cell r="G1415">
            <v>52119</v>
          </cell>
        </row>
        <row r="1416">
          <cell r="A1416" t="str">
            <v>20391</v>
          </cell>
          <cell r="B1416" t="str">
            <v>391</v>
          </cell>
          <cell r="C1416" t="str">
            <v>SANTA LUCÍA MIAHUATLÁN</v>
          </cell>
          <cell r="D1416" t="str">
            <v>20</v>
          </cell>
          <cell r="E1416" t="str">
            <v>Santa Lucía Miahuatlán</v>
          </cell>
          <cell r="F1416">
            <v>3356</v>
          </cell>
          <cell r="G1416">
            <v>3548</v>
          </cell>
        </row>
        <row r="1417">
          <cell r="A1417" t="str">
            <v>20392</v>
          </cell>
          <cell r="B1417" t="str">
            <v>392</v>
          </cell>
          <cell r="C1417" t="str">
            <v>SANTA LUCÍA MONTEVERDE</v>
          </cell>
          <cell r="D1417" t="str">
            <v>20</v>
          </cell>
          <cell r="E1417" t="str">
            <v>Santa Lucía Monteverde</v>
          </cell>
          <cell r="F1417">
            <v>6678</v>
          </cell>
          <cell r="G1417">
            <v>6679</v>
          </cell>
        </row>
        <row r="1418">
          <cell r="A1418" t="str">
            <v>20393</v>
          </cell>
          <cell r="B1418" t="str">
            <v>393</v>
          </cell>
          <cell r="C1418" t="str">
            <v>SANTA LUCÍA OCOTLÁN</v>
          </cell>
          <cell r="D1418" t="str">
            <v>20</v>
          </cell>
          <cell r="E1418" t="str">
            <v>Santa Lucía Ocotlán</v>
          </cell>
          <cell r="F1418">
            <v>3604</v>
          </cell>
          <cell r="G1418">
            <v>3985</v>
          </cell>
        </row>
        <row r="1419">
          <cell r="A1419" t="str">
            <v>20394</v>
          </cell>
          <cell r="B1419" t="str">
            <v>394</v>
          </cell>
          <cell r="C1419" t="str">
            <v>SANTA MARÍA ALOTEPEC</v>
          </cell>
          <cell r="D1419" t="str">
            <v>20</v>
          </cell>
          <cell r="E1419" t="str">
            <v>Santa María Alotepec</v>
          </cell>
          <cell r="F1419">
            <v>2778</v>
          </cell>
          <cell r="G1419">
            <v>2898</v>
          </cell>
        </row>
        <row r="1420">
          <cell r="A1420" t="str">
            <v>20395</v>
          </cell>
          <cell r="B1420" t="str">
            <v>395</v>
          </cell>
          <cell r="C1420" t="str">
            <v>SANTA MARÍA APAZCO</v>
          </cell>
          <cell r="D1420" t="str">
            <v>20</v>
          </cell>
          <cell r="E1420" t="str">
            <v>Santa María Apazco</v>
          </cell>
          <cell r="F1420">
            <v>1898</v>
          </cell>
          <cell r="G1420">
            <v>1783</v>
          </cell>
        </row>
        <row r="1421">
          <cell r="A1421" t="str">
            <v>20396</v>
          </cell>
          <cell r="B1421" t="str">
            <v>396</v>
          </cell>
          <cell r="C1421" t="str">
            <v>SANTA MARÍA LA ASUNCIÓN</v>
          </cell>
          <cell r="D1421" t="str">
            <v>20</v>
          </cell>
          <cell r="E1421" t="str">
            <v>Santa María la Asunción</v>
          </cell>
          <cell r="F1421">
            <v>3252</v>
          </cell>
          <cell r="G1421">
            <v>3384</v>
          </cell>
        </row>
        <row r="1422">
          <cell r="A1422" t="str">
            <v>20397</v>
          </cell>
          <cell r="B1422" t="str">
            <v>397</v>
          </cell>
          <cell r="C1422" t="str">
            <v>HEROICA CIUDAD DE TLAXIACO</v>
          </cell>
          <cell r="D1422" t="str">
            <v>20</v>
          </cell>
          <cell r="E1422" t="str">
            <v>Heroica Ciudad de Tlaxiaco</v>
          </cell>
          <cell r="F1422">
            <v>38453</v>
          </cell>
          <cell r="G1422">
            <v>42679</v>
          </cell>
        </row>
        <row r="1423">
          <cell r="A1423" t="str">
            <v>20398</v>
          </cell>
          <cell r="B1423" t="str">
            <v>398</v>
          </cell>
          <cell r="C1423" t="str">
            <v>AYOQUEZCO DE ALDAMA</v>
          </cell>
          <cell r="D1423" t="str">
            <v>20</v>
          </cell>
          <cell r="E1423" t="str">
            <v>Ayoquezco de Aldama</v>
          </cell>
          <cell r="F1423">
            <v>4406</v>
          </cell>
          <cell r="G1423">
            <v>4436</v>
          </cell>
        </row>
        <row r="1424">
          <cell r="A1424" t="str">
            <v>20399</v>
          </cell>
          <cell r="B1424" t="str">
            <v>399</v>
          </cell>
          <cell r="C1424" t="str">
            <v>SANTA MARÍA ATZOMPA</v>
          </cell>
          <cell r="D1424" t="str">
            <v>20</v>
          </cell>
          <cell r="E1424" t="str">
            <v>Santa María Atzompa</v>
          </cell>
          <cell r="F1424">
            <v>27465</v>
          </cell>
          <cell r="G1424">
            <v>37206</v>
          </cell>
        </row>
        <row r="1425">
          <cell r="A1425" t="str">
            <v>20400</v>
          </cell>
          <cell r="B1425" t="str">
            <v>400</v>
          </cell>
          <cell r="C1425" t="str">
            <v>SANTA MARÍA CAMOTLÁN</v>
          </cell>
          <cell r="D1425" t="str">
            <v>20</v>
          </cell>
          <cell r="E1425" t="str">
            <v>Santa María Camotlán</v>
          </cell>
          <cell r="F1425">
            <v>1632</v>
          </cell>
          <cell r="G1425">
            <v>1683</v>
          </cell>
        </row>
        <row r="1426">
          <cell r="A1426" t="str">
            <v>20401</v>
          </cell>
          <cell r="B1426" t="str">
            <v>401</v>
          </cell>
          <cell r="C1426" t="str">
            <v>SANTA MARÍA COLOTEPEC</v>
          </cell>
          <cell r="D1426" t="str">
            <v>20</v>
          </cell>
          <cell r="E1426" t="str">
            <v>Santa María Colotepec</v>
          </cell>
          <cell r="F1426">
            <v>22562</v>
          </cell>
          <cell r="G1426">
            <v>25179</v>
          </cell>
        </row>
        <row r="1427">
          <cell r="A1427" t="str">
            <v>20402</v>
          </cell>
          <cell r="B1427" t="str">
            <v>402</v>
          </cell>
          <cell r="C1427" t="str">
            <v>SANTA MARÍA CORTIJO</v>
          </cell>
          <cell r="D1427" t="str">
            <v>20</v>
          </cell>
          <cell r="E1427" t="str">
            <v>Santa María Cortijo</v>
          </cell>
          <cell r="F1427">
            <v>1083</v>
          </cell>
          <cell r="G1427">
            <v>1104</v>
          </cell>
        </row>
        <row r="1428">
          <cell r="A1428" t="str">
            <v>20403</v>
          </cell>
          <cell r="B1428" t="str">
            <v>403</v>
          </cell>
          <cell r="C1428" t="str">
            <v>SANTA MARÍA COYOTEPEC</v>
          </cell>
          <cell r="D1428" t="str">
            <v>20</v>
          </cell>
          <cell r="E1428" t="str">
            <v>Santa María Coyotepec</v>
          </cell>
          <cell r="F1428">
            <v>2772</v>
          </cell>
          <cell r="G1428">
            <v>3255</v>
          </cell>
        </row>
        <row r="1429">
          <cell r="A1429" t="str">
            <v>20404</v>
          </cell>
          <cell r="B1429" t="str">
            <v>404</v>
          </cell>
          <cell r="C1429" t="str">
            <v>SANTA MARÍA CHACHOÁPAM</v>
          </cell>
          <cell r="D1429" t="str">
            <v>20</v>
          </cell>
          <cell r="E1429" t="str">
            <v>Santa María Chachoápam</v>
          </cell>
          <cell r="F1429">
            <v>766</v>
          </cell>
          <cell r="G1429">
            <v>769</v>
          </cell>
        </row>
        <row r="1430">
          <cell r="A1430" t="str">
            <v>20405</v>
          </cell>
          <cell r="B1430" t="str">
            <v>405</v>
          </cell>
          <cell r="C1430" t="str">
            <v>VILLA DE CHILAPA DE DÍAZ</v>
          </cell>
          <cell r="D1430" t="str">
            <v>20</v>
          </cell>
          <cell r="E1430" t="str">
            <v>Villa de Chilapa de Díaz</v>
          </cell>
          <cell r="F1430">
            <v>1932</v>
          </cell>
          <cell r="G1430">
            <v>2213</v>
          </cell>
        </row>
        <row r="1431">
          <cell r="A1431" t="str">
            <v>20406</v>
          </cell>
          <cell r="B1431" t="str">
            <v>406</v>
          </cell>
          <cell r="C1431" t="str">
            <v>SANTA MARÍA CHILCHOTLA</v>
          </cell>
          <cell r="D1431" t="str">
            <v>20</v>
          </cell>
          <cell r="E1431" t="str">
            <v>Santa María Chilchotla</v>
          </cell>
          <cell r="F1431">
            <v>20584</v>
          </cell>
          <cell r="G1431">
            <v>21031</v>
          </cell>
        </row>
        <row r="1432">
          <cell r="A1432" t="str">
            <v>20407</v>
          </cell>
          <cell r="B1432" t="str">
            <v>407</v>
          </cell>
          <cell r="C1432" t="str">
            <v>SANTA MARÍA CHIMALAPA</v>
          </cell>
          <cell r="D1432" t="str">
            <v>20</v>
          </cell>
          <cell r="E1432" t="str">
            <v>Santa María Chimalapa</v>
          </cell>
          <cell r="F1432">
            <v>8506</v>
          </cell>
          <cell r="G1432">
            <v>9380</v>
          </cell>
        </row>
        <row r="1433">
          <cell r="A1433" t="str">
            <v>20408</v>
          </cell>
          <cell r="B1433" t="str">
            <v>408</v>
          </cell>
          <cell r="C1433" t="str">
            <v>SANTA MARÍA DEL ROSARIO</v>
          </cell>
          <cell r="D1433" t="str">
            <v>20</v>
          </cell>
          <cell r="E1433" t="str">
            <v>Santa María del Rosario</v>
          </cell>
          <cell r="F1433">
            <v>480</v>
          </cell>
          <cell r="G1433">
            <v>514</v>
          </cell>
        </row>
        <row r="1434">
          <cell r="A1434" t="str">
            <v>20409</v>
          </cell>
          <cell r="B1434" t="str">
            <v>409</v>
          </cell>
          <cell r="C1434" t="str">
            <v>SANTA MARÍA DEL TULE</v>
          </cell>
          <cell r="D1434" t="str">
            <v>20</v>
          </cell>
          <cell r="E1434" t="str">
            <v>Santa María del Tule</v>
          </cell>
          <cell r="F1434">
            <v>8165</v>
          </cell>
          <cell r="G1434">
            <v>9409</v>
          </cell>
        </row>
        <row r="1435">
          <cell r="A1435" t="str">
            <v>20410</v>
          </cell>
          <cell r="B1435" t="str">
            <v>410</v>
          </cell>
          <cell r="C1435" t="str">
            <v>SANTA MARÍA ECATEPEC</v>
          </cell>
          <cell r="D1435" t="str">
            <v>20</v>
          </cell>
          <cell r="E1435" t="str">
            <v>Santa María Ecatepec</v>
          </cell>
          <cell r="F1435">
            <v>3461</v>
          </cell>
          <cell r="G1435">
            <v>3508</v>
          </cell>
        </row>
        <row r="1436">
          <cell r="A1436" t="str">
            <v>20411</v>
          </cell>
          <cell r="B1436" t="str">
            <v>411</v>
          </cell>
          <cell r="C1436" t="str">
            <v>SANTA MARÍA GUELACÉ</v>
          </cell>
          <cell r="D1436" t="str">
            <v>20</v>
          </cell>
          <cell r="E1436" t="str">
            <v>Santa María Guelacé</v>
          </cell>
          <cell r="F1436">
            <v>816</v>
          </cell>
          <cell r="G1436">
            <v>855</v>
          </cell>
        </row>
        <row r="1437">
          <cell r="A1437" t="str">
            <v>20412</v>
          </cell>
          <cell r="B1437" t="str">
            <v>412</v>
          </cell>
          <cell r="C1437" t="str">
            <v>SANTA MARÍA GUIENAGATI</v>
          </cell>
          <cell r="D1437" t="str">
            <v>20</v>
          </cell>
          <cell r="E1437" t="str">
            <v>Santa María Guienagati</v>
          </cell>
          <cell r="F1437">
            <v>3286</v>
          </cell>
          <cell r="G1437">
            <v>3277</v>
          </cell>
        </row>
        <row r="1438">
          <cell r="A1438" t="str">
            <v>20413</v>
          </cell>
          <cell r="B1438" t="str">
            <v>413</v>
          </cell>
          <cell r="C1438" t="str">
            <v>SANTA MARÍA HUATULCO</v>
          </cell>
          <cell r="D1438" t="str">
            <v>20</v>
          </cell>
          <cell r="E1438" t="str">
            <v>Santa María Huatulco</v>
          </cell>
          <cell r="F1438">
            <v>38629</v>
          </cell>
          <cell r="G1438">
            <v>46818</v>
          </cell>
        </row>
        <row r="1439">
          <cell r="A1439" t="str">
            <v>20414</v>
          </cell>
          <cell r="B1439" t="str">
            <v>414</v>
          </cell>
          <cell r="C1439" t="str">
            <v>SANTA MARÍA HUAZOLOTITLÁN</v>
          </cell>
          <cell r="D1439" t="str">
            <v>20</v>
          </cell>
          <cell r="E1439" t="str">
            <v>Santa María Huazolotitlán</v>
          </cell>
          <cell r="F1439">
            <v>10794</v>
          </cell>
          <cell r="G1439">
            <v>11850</v>
          </cell>
        </row>
        <row r="1440">
          <cell r="A1440" t="str">
            <v>20415</v>
          </cell>
          <cell r="B1440" t="str">
            <v>415</v>
          </cell>
          <cell r="C1440" t="str">
            <v>SANTA MARÍA IPALAPA</v>
          </cell>
          <cell r="D1440" t="str">
            <v>20</v>
          </cell>
          <cell r="E1440" t="str">
            <v>Santa María Ipalapa</v>
          </cell>
          <cell r="F1440">
            <v>4888</v>
          </cell>
          <cell r="G1440">
            <v>5145</v>
          </cell>
        </row>
        <row r="1441">
          <cell r="A1441" t="str">
            <v>20416</v>
          </cell>
          <cell r="B1441" t="str">
            <v>416</v>
          </cell>
          <cell r="C1441" t="str">
            <v>SANTA MARÍA IXCATLÁN</v>
          </cell>
          <cell r="D1441" t="str">
            <v>20</v>
          </cell>
          <cell r="E1441" t="str">
            <v>Santa María Ixcatlán</v>
          </cell>
          <cell r="F1441">
            <v>516</v>
          </cell>
          <cell r="G1441">
            <v>508</v>
          </cell>
        </row>
        <row r="1442">
          <cell r="A1442" t="str">
            <v>20417</v>
          </cell>
          <cell r="B1442" t="str">
            <v>417</v>
          </cell>
          <cell r="C1442" t="str">
            <v>SANTA MARÍA JACATEPEC</v>
          </cell>
          <cell r="D1442" t="str">
            <v>20</v>
          </cell>
          <cell r="E1442" t="str">
            <v>Santa María Jacatepec</v>
          </cell>
          <cell r="F1442">
            <v>9240</v>
          </cell>
          <cell r="G1442">
            <v>9625</v>
          </cell>
        </row>
        <row r="1443">
          <cell r="A1443" t="str">
            <v>20418</v>
          </cell>
          <cell r="B1443" t="str">
            <v>418</v>
          </cell>
          <cell r="C1443" t="str">
            <v>SANTA MARÍA JALAPA DEL MARQUÉS</v>
          </cell>
          <cell r="D1443" t="str">
            <v>20</v>
          </cell>
          <cell r="E1443" t="str">
            <v>Santa María Jalapa del Marqués</v>
          </cell>
          <cell r="F1443">
            <v>11888</v>
          </cell>
          <cell r="G1443">
            <v>13616</v>
          </cell>
        </row>
        <row r="1444">
          <cell r="A1444" t="str">
            <v>20419</v>
          </cell>
          <cell r="B1444" t="str">
            <v>419</v>
          </cell>
          <cell r="C1444" t="str">
            <v>SANTA MARÍA JALTIANGUIS</v>
          </cell>
          <cell r="D1444" t="str">
            <v>20</v>
          </cell>
          <cell r="E1444" t="str">
            <v>Santa María Jaltianguis</v>
          </cell>
          <cell r="F1444">
            <v>575</v>
          </cell>
          <cell r="G1444">
            <v>537</v>
          </cell>
        </row>
        <row r="1445">
          <cell r="A1445" t="str">
            <v>20420</v>
          </cell>
          <cell r="B1445" t="str">
            <v>420</v>
          </cell>
          <cell r="C1445" t="str">
            <v>SANTA MARÍA LACHIXÍO</v>
          </cell>
          <cell r="D1445" t="str">
            <v>20</v>
          </cell>
          <cell r="E1445" t="str">
            <v>Santa María Lachixío</v>
          </cell>
          <cell r="F1445">
            <v>1680</v>
          </cell>
          <cell r="G1445">
            <v>2010</v>
          </cell>
        </row>
        <row r="1446">
          <cell r="A1446" t="str">
            <v>20421</v>
          </cell>
          <cell r="B1446" t="str">
            <v>421</v>
          </cell>
          <cell r="C1446" t="str">
            <v>SANTA MARÍA MIXTEQUILLA</v>
          </cell>
          <cell r="D1446" t="str">
            <v>20</v>
          </cell>
          <cell r="E1446" t="str">
            <v>Santa María Mixtequilla</v>
          </cell>
          <cell r="F1446">
            <v>4442</v>
          </cell>
          <cell r="G1446">
            <v>4837</v>
          </cell>
        </row>
        <row r="1447">
          <cell r="A1447" t="str">
            <v>20422</v>
          </cell>
          <cell r="B1447" t="str">
            <v>422</v>
          </cell>
          <cell r="C1447" t="str">
            <v>SANTA MARÍA NATIVITAS</v>
          </cell>
          <cell r="D1447" t="str">
            <v>20</v>
          </cell>
          <cell r="E1447" t="str">
            <v>Santa María Nativitas</v>
          </cell>
          <cell r="F1447">
            <v>681</v>
          </cell>
          <cell r="G1447">
            <v>623</v>
          </cell>
        </row>
        <row r="1448">
          <cell r="A1448" t="str">
            <v>20423</v>
          </cell>
          <cell r="B1448" t="str">
            <v>423</v>
          </cell>
          <cell r="C1448" t="str">
            <v>SANTA MARÍA NDUAYACO</v>
          </cell>
          <cell r="D1448" t="str">
            <v>20</v>
          </cell>
          <cell r="E1448" t="str">
            <v>Santa María Nduayaco</v>
          </cell>
          <cell r="F1448">
            <v>550</v>
          </cell>
          <cell r="G1448">
            <v>509</v>
          </cell>
        </row>
        <row r="1449">
          <cell r="A1449" t="str">
            <v>20424</v>
          </cell>
          <cell r="B1449" t="str">
            <v>424</v>
          </cell>
          <cell r="C1449" t="str">
            <v>SANTA MARÍA OZOLOTEPEC</v>
          </cell>
          <cell r="D1449" t="str">
            <v>20</v>
          </cell>
          <cell r="E1449" t="str">
            <v>Santa María Ozolotepec</v>
          </cell>
          <cell r="F1449">
            <v>3992</v>
          </cell>
          <cell r="G1449">
            <v>3970</v>
          </cell>
        </row>
        <row r="1450">
          <cell r="A1450" t="str">
            <v>20425</v>
          </cell>
          <cell r="B1450" t="str">
            <v>425</v>
          </cell>
          <cell r="C1450" t="str">
            <v>SANTA MARÍA PÁPALO</v>
          </cell>
          <cell r="D1450" t="str">
            <v>20</v>
          </cell>
          <cell r="E1450" t="str">
            <v>Santa María Pápalo</v>
          </cell>
          <cell r="F1450">
            <v>2209</v>
          </cell>
          <cell r="G1450">
            <v>2202</v>
          </cell>
        </row>
        <row r="1451">
          <cell r="A1451" t="str">
            <v>20426</v>
          </cell>
          <cell r="B1451" t="str">
            <v>426</v>
          </cell>
          <cell r="C1451" t="str">
            <v>SANTA MARÍA PEÑOLES</v>
          </cell>
          <cell r="D1451" t="str">
            <v>20</v>
          </cell>
          <cell r="E1451" t="str">
            <v>Santa María Peñoles</v>
          </cell>
          <cell r="F1451">
            <v>7865</v>
          </cell>
          <cell r="G1451">
            <v>8781</v>
          </cell>
        </row>
        <row r="1452">
          <cell r="A1452" t="str">
            <v>20427</v>
          </cell>
          <cell r="B1452" t="str">
            <v>427</v>
          </cell>
          <cell r="C1452" t="str">
            <v>SANTA MARÍA PETAPA</v>
          </cell>
          <cell r="D1452" t="str">
            <v>20</v>
          </cell>
          <cell r="E1452" t="str">
            <v>Santa María Petapa</v>
          </cell>
          <cell r="F1452">
            <v>15387</v>
          </cell>
          <cell r="G1452">
            <v>17112</v>
          </cell>
        </row>
        <row r="1453">
          <cell r="A1453" t="str">
            <v>20428</v>
          </cell>
          <cell r="B1453" t="str">
            <v>428</v>
          </cell>
          <cell r="C1453" t="str">
            <v>SANTA MARÍA QUIEGOLANI</v>
          </cell>
          <cell r="D1453" t="str">
            <v>20</v>
          </cell>
          <cell r="E1453" t="str">
            <v>Santa María Quiegolani</v>
          </cell>
          <cell r="F1453">
            <v>1770</v>
          </cell>
          <cell r="G1453">
            <v>1997</v>
          </cell>
        </row>
        <row r="1454">
          <cell r="A1454" t="str">
            <v>20429</v>
          </cell>
          <cell r="B1454" t="str">
            <v>429</v>
          </cell>
          <cell r="C1454" t="str">
            <v>SANTA MARÍA SOLA</v>
          </cell>
          <cell r="D1454" t="str">
            <v>20</v>
          </cell>
          <cell r="E1454" t="str">
            <v>Santa María Sola</v>
          </cell>
          <cell r="F1454">
            <v>1524</v>
          </cell>
          <cell r="G1454">
            <v>1519</v>
          </cell>
        </row>
        <row r="1455">
          <cell r="A1455" t="str">
            <v>20430</v>
          </cell>
          <cell r="B1455" t="str">
            <v>430</v>
          </cell>
          <cell r="C1455" t="str">
            <v>SANTA MARÍA TATALTEPEC</v>
          </cell>
          <cell r="D1455" t="str">
            <v>20</v>
          </cell>
          <cell r="E1455" t="str">
            <v>Santa María Tataltepec</v>
          </cell>
          <cell r="F1455">
            <v>253</v>
          </cell>
          <cell r="G1455">
            <v>386</v>
          </cell>
        </row>
        <row r="1456">
          <cell r="A1456" t="str">
            <v>20431</v>
          </cell>
          <cell r="B1456" t="str">
            <v>431</v>
          </cell>
          <cell r="C1456" t="str">
            <v>SANTA MARÍA TECOMAVACA</v>
          </cell>
          <cell r="D1456" t="str">
            <v>20</v>
          </cell>
          <cell r="E1456" t="str">
            <v>Santa María Tecomavaca</v>
          </cell>
          <cell r="F1456">
            <v>1774</v>
          </cell>
          <cell r="G1456">
            <v>1744</v>
          </cell>
        </row>
        <row r="1457">
          <cell r="A1457" t="str">
            <v>20432</v>
          </cell>
          <cell r="B1457" t="str">
            <v>432</v>
          </cell>
          <cell r="C1457" t="str">
            <v>SANTA MARÍA TEMAXCALAPA</v>
          </cell>
          <cell r="D1457" t="str">
            <v>20</v>
          </cell>
          <cell r="E1457" t="str">
            <v>Santa María Temaxcalapa</v>
          </cell>
          <cell r="F1457">
            <v>968</v>
          </cell>
          <cell r="G1457">
            <v>957</v>
          </cell>
        </row>
        <row r="1458">
          <cell r="A1458" t="str">
            <v>20433</v>
          </cell>
          <cell r="B1458" t="str">
            <v>433</v>
          </cell>
          <cell r="C1458" t="str">
            <v>SANTA MARÍA TEMAXCALTEPEC</v>
          </cell>
          <cell r="D1458" t="str">
            <v>20</v>
          </cell>
          <cell r="E1458" t="str">
            <v>Santa María Temaxcaltepec</v>
          </cell>
          <cell r="F1458">
            <v>2595</v>
          </cell>
          <cell r="G1458">
            <v>2687</v>
          </cell>
        </row>
        <row r="1459">
          <cell r="A1459" t="str">
            <v>20434</v>
          </cell>
          <cell r="B1459" t="str">
            <v>434</v>
          </cell>
          <cell r="C1459" t="str">
            <v>SANTA MARÍA TEOPOXCO</v>
          </cell>
          <cell r="D1459" t="str">
            <v>20</v>
          </cell>
          <cell r="E1459" t="str">
            <v>Santa María Teopoxco</v>
          </cell>
          <cell r="F1459">
            <v>4651</v>
          </cell>
          <cell r="G1459">
            <v>4419</v>
          </cell>
        </row>
        <row r="1460">
          <cell r="A1460" t="str">
            <v>20435</v>
          </cell>
          <cell r="B1460" t="str">
            <v>435</v>
          </cell>
          <cell r="C1460" t="str">
            <v>SANTA MARÍA TEPANTLALI</v>
          </cell>
          <cell r="D1460" t="str">
            <v>20</v>
          </cell>
          <cell r="E1460" t="str">
            <v>Santa María Tepantlali</v>
          </cell>
          <cell r="F1460">
            <v>3505</v>
          </cell>
          <cell r="G1460">
            <v>3902</v>
          </cell>
        </row>
        <row r="1461">
          <cell r="A1461" t="str">
            <v>20436</v>
          </cell>
          <cell r="B1461" t="str">
            <v>436</v>
          </cell>
          <cell r="C1461" t="str">
            <v>SANTA MARÍA TEXCATITLÁN</v>
          </cell>
          <cell r="D1461" t="str">
            <v>20</v>
          </cell>
          <cell r="E1461" t="str">
            <v>Santa María Texcatitlán</v>
          </cell>
          <cell r="F1461">
            <v>1113</v>
          </cell>
          <cell r="G1461">
            <v>1028</v>
          </cell>
        </row>
        <row r="1462">
          <cell r="A1462" t="str">
            <v>20437</v>
          </cell>
          <cell r="B1462" t="str">
            <v>437</v>
          </cell>
          <cell r="C1462" t="str">
            <v>SANTA MARÍA TLAHUITOLTEPEC</v>
          </cell>
          <cell r="D1462" t="str">
            <v>20</v>
          </cell>
          <cell r="E1462" t="str">
            <v>Santa María Tlahuitoltepec</v>
          </cell>
          <cell r="F1462">
            <v>9663</v>
          </cell>
          <cell r="G1462">
            <v>9632</v>
          </cell>
        </row>
        <row r="1463">
          <cell r="A1463" t="str">
            <v>20438</v>
          </cell>
          <cell r="B1463" t="str">
            <v>438</v>
          </cell>
          <cell r="C1463" t="str">
            <v>SANTA MARÍA TLALIXTAC</v>
          </cell>
          <cell r="D1463" t="str">
            <v>20</v>
          </cell>
          <cell r="E1463" t="str">
            <v>Santa María Tlalixtac</v>
          </cell>
          <cell r="F1463">
            <v>1754</v>
          </cell>
          <cell r="G1463">
            <v>1760</v>
          </cell>
        </row>
        <row r="1464">
          <cell r="A1464" t="str">
            <v>20439</v>
          </cell>
          <cell r="B1464" t="str">
            <v>439</v>
          </cell>
          <cell r="C1464" t="str">
            <v>SANTA MARÍA TONAMECA</v>
          </cell>
          <cell r="D1464" t="str">
            <v>20</v>
          </cell>
          <cell r="E1464" t="str">
            <v>Santa María Tonameca</v>
          </cell>
          <cell r="F1464">
            <v>24318</v>
          </cell>
          <cell r="G1464">
            <v>26383</v>
          </cell>
        </row>
        <row r="1465">
          <cell r="A1465" t="str">
            <v>20440</v>
          </cell>
          <cell r="B1465" t="str">
            <v>440</v>
          </cell>
          <cell r="C1465" t="str">
            <v>SANTA MARÍA TOTOLAPILLA</v>
          </cell>
          <cell r="D1465" t="str">
            <v>20</v>
          </cell>
          <cell r="E1465" t="str">
            <v>Santa María Totolapilla</v>
          </cell>
          <cell r="F1465">
            <v>896</v>
          </cell>
          <cell r="G1465">
            <v>858</v>
          </cell>
        </row>
        <row r="1466">
          <cell r="A1466" t="str">
            <v>20441</v>
          </cell>
          <cell r="B1466" t="str">
            <v>441</v>
          </cell>
          <cell r="C1466" t="str">
            <v>SANTA MARÍA XADANI</v>
          </cell>
          <cell r="D1466" t="str">
            <v>20</v>
          </cell>
          <cell r="E1466" t="str">
            <v>Santa María Xadani</v>
          </cell>
          <cell r="F1466">
            <v>7781</v>
          </cell>
          <cell r="G1466">
            <v>9124</v>
          </cell>
        </row>
        <row r="1467">
          <cell r="A1467" t="str">
            <v>20442</v>
          </cell>
          <cell r="B1467" t="str">
            <v>442</v>
          </cell>
          <cell r="C1467" t="str">
            <v>SANTA MARÍA YALINA</v>
          </cell>
          <cell r="D1467" t="str">
            <v>20</v>
          </cell>
          <cell r="E1467" t="str">
            <v>Santa María Yalina</v>
          </cell>
          <cell r="F1467">
            <v>354</v>
          </cell>
          <cell r="G1467">
            <v>288</v>
          </cell>
        </row>
        <row r="1468">
          <cell r="A1468" t="str">
            <v>20443</v>
          </cell>
          <cell r="B1468" t="str">
            <v>443</v>
          </cell>
          <cell r="C1468" t="str">
            <v>SANTA MARÍA YAVESÍA</v>
          </cell>
          <cell r="D1468" t="str">
            <v>20</v>
          </cell>
          <cell r="E1468" t="str">
            <v>Santa María Yavesía</v>
          </cell>
          <cell r="F1468">
            <v>448</v>
          </cell>
          <cell r="G1468">
            <v>510</v>
          </cell>
        </row>
        <row r="1469">
          <cell r="A1469" t="str">
            <v>20444</v>
          </cell>
          <cell r="B1469" t="str">
            <v>444</v>
          </cell>
          <cell r="C1469" t="str">
            <v>SANTA MARÍA YOLOTEPEC</v>
          </cell>
          <cell r="D1469" t="str">
            <v>20</v>
          </cell>
          <cell r="E1469" t="str">
            <v>Santa María Yolotepec</v>
          </cell>
          <cell r="F1469">
            <v>461</v>
          </cell>
          <cell r="G1469">
            <v>426</v>
          </cell>
        </row>
        <row r="1470">
          <cell r="A1470" t="str">
            <v>20445</v>
          </cell>
          <cell r="B1470" t="str">
            <v>445</v>
          </cell>
          <cell r="C1470" t="str">
            <v>SANTA MARÍA YOSOYÚA</v>
          </cell>
          <cell r="D1470" t="str">
            <v>20</v>
          </cell>
          <cell r="E1470" t="str">
            <v>Santa María Yosoyúa</v>
          </cell>
          <cell r="F1470">
            <v>1642</v>
          </cell>
          <cell r="G1470">
            <v>1699</v>
          </cell>
        </row>
        <row r="1471">
          <cell r="A1471" t="str">
            <v>20446</v>
          </cell>
          <cell r="B1471" t="str">
            <v>446</v>
          </cell>
          <cell r="C1471" t="str">
            <v>SANTA MARÍA YUCUHITI</v>
          </cell>
          <cell r="D1471" t="str">
            <v>20</v>
          </cell>
          <cell r="E1471" t="str">
            <v>Santa María Yucuhiti</v>
          </cell>
          <cell r="F1471">
            <v>6551</v>
          </cell>
          <cell r="G1471">
            <v>6475</v>
          </cell>
        </row>
        <row r="1472">
          <cell r="A1472" t="str">
            <v>20447</v>
          </cell>
          <cell r="B1472" t="str">
            <v>447</v>
          </cell>
          <cell r="C1472" t="str">
            <v>SANTA MARÍA ZACATEPEC</v>
          </cell>
          <cell r="D1472" t="str">
            <v>20</v>
          </cell>
          <cell r="E1472" t="str">
            <v>Santa María Zacatepec</v>
          </cell>
          <cell r="F1472">
            <v>15076</v>
          </cell>
          <cell r="G1472">
            <v>16538</v>
          </cell>
        </row>
        <row r="1473">
          <cell r="A1473" t="str">
            <v>20448</v>
          </cell>
          <cell r="B1473" t="str">
            <v>448</v>
          </cell>
          <cell r="C1473" t="str">
            <v>SANTA MARÍA ZANIZA</v>
          </cell>
          <cell r="D1473" t="str">
            <v>20</v>
          </cell>
          <cell r="E1473" t="str">
            <v>Santa María Zaniza</v>
          </cell>
          <cell r="F1473">
            <v>2009</v>
          </cell>
          <cell r="G1473">
            <v>2286</v>
          </cell>
        </row>
        <row r="1474">
          <cell r="A1474" t="str">
            <v>20449</v>
          </cell>
          <cell r="B1474" t="str">
            <v>449</v>
          </cell>
          <cell r="C1474" t="str">
            <v>SANTA MARÍA ZOQUITLÁN</v>
          </cell>
          <cell r="D1474" t="str">
            <v>20</v>
          </cell>
          <cell r="E1474" t="str">
            <v>Santa María Zoquitlán</v>
          </cell>
          <cell r="F1474">
            <v>3359</v>
          </cell>
          <cell r="G1474">
            <v>3128</v>
          </cell>
        </row>
        <row r="1475">
          <cell r="A1475" t="str">
            <v>20450</v>
          </cell>
          <cell r="B1475" t="str">
            <v>450</v>
          </cell>
          <cell r="C1475" t="str">
            <v>SANTIAGO AMOLTEPEC</v>
          </cell>
          <cell r="D1475" t="str">
            <v>20</v>
          </cell>
          <cell r="E1475" t="str">
            <v>Santiago Amoltepec</v>
          </cell>
          <cell r="F1475">
            <v>12313</v>
          </cell>
          <cell r="G1475">
            <v>13114</v>
          </cell>
        </row>
        <row r="1476">
          <cell r="A1476" t="str">
            <v>20451</v>
          </cell>
          <cell r="B1476" t="str">
            <v>451</v>
          </cell>
          <cell r="C1476" t="str">
            <v>SANTIAGO APOALA</v>
          </cell>
          <cell r="D1476" t="str">
            <v>20</v>
          </cell>
          <cell r="E1476" t="str">
            <v>Santiago Apoala</v>
          </cell>
          <cell r="F1476">
            <v>1053</v>
          </cell>
          <cell r="G1476">
            <v>928</v>
          </cell>
        </row>
        <row r="1477">
          <cell r="A1477" t="str">
            <v>20452</v>
          </cell>
          <cell r="B1477" t="str">
            <v>452</v>
          </cell>
          <cell r="C1477" t="str">
            <v>SANTIAGO APÓSTOL</v>
          </cell>
          <cell r="D1477" t="str">
            <v>20</v>
          </cell>
          <cell r="E1477" t="str">
            <v>Santiago Apóstol</v>
          </cell>
          <cell r="F1477">
            <v>4220</v>
          </cell>
          <cell r="G1477">
            <v>4108</v>
          </cell>
        </row>
        <row r="1478">
          <cell r="A1478" t="str">
            <v>20453</v>
          </cell>
          <cell r="B1478" t="str">
            <v>453</v>
          </cell>
          <cell r="C1478" t="str">
            <v>SANTIAGO ASTATA</v>
          </cell>
          <cell r="D1478" t="str">
            <v>20</v>
          </cell>
          <cell r="E1478" t="str">
            <v>Santiago Astata</v>
          </cell>
          <cell r="F1478">
            <v>3915</v>
          </cell>
          <cell r="G1478">
            <v>4113</v>
          </cell>
        </row>
        <row r="1479">
          <cell r="A1479" t="str">
            <v>20454</v>
          </cell>
          <cell r="B1479" t="str">
            <v>454</v>
          </cell>
          <cell r="C1479" t="str">
            <v>SANTIAGO ATITLÁN</v>
          </cell>
          <cell r="D1479" t="str">
            <v>20</v>
          </cell>
          <cell r="E1479" t="str">
            <v>Santiago Atitlán</v>
          </cell>
          <cell r="F1479">
            <v>3180</v>
          </cell>
          <cell r="G1479">
            <v>3128</v>
          </cell>
        </row>
        <row r="1480">
          <cell r="A1480" t="str">
            <v>20455</v>
          </cell>
          <cell r="B1480" t="str">
            <v>455</v>
          </cell>
          <cell r="C1480" t="str">
            <v>SANTIAGO AYUQUILILLA</v>
          </cell>
          <cell r="D1480" t="str">
            <v>20</v>
          </cell>
          <cell r="E1480" t="str">
            <v>Santiago Ayuquililla</v>
          </cell>
          <cell r="F1480">
            <v>2748</v>
          </cell>
          <cell r="G1480">
            <v>2803</v>
          </cell>
        </row>
        <row r="1481">
          <cell r="A1481" t="str">
            <v>20456</v>
          </cell>
          <cell r="B1481" t="str">
            <v>456</v>
          </cell>
          <cell r="C1481" t="str">
            <v>SANTIAGO CACALOXTEPEC</v>
          </cell>
          <cell r="D1481" t="str">
            <v>20</v>
          </cell>
          <cell r="E1481" t="str">
            <v>Santiago Cacaloxtepec</v>
          </cell>
          <cell r="F1481">
            <v>1686</v>
          </cell>
          <cell r="G1481">
            <v>1674</v>
          </cell>
        </row>
        <row r="1482">
          <cell r="A1482" t="str">
            <v>20457</v>
          </cell>
          <cell r="B1482" t="str">
            <v>457</v>
          </cell>
          <cell r="C1482" t="str">
            <v>SANTIAGO CAMOTLÁN</v>
          </cell>
          <cell r="D1482" t="str">
            <v>20</v>
          </cell>
          <cell r="E1482" t="str">
            <v>Santiago Camotlán</v>
          </cell>
          <cell r="F1482">
            <v>3395</v>
          </cell>
          <cell r="G1482">
            <v>3279</v>
          </cell>
        </row>
        <row r="1483">
          <cell r="A1483" t="str">
            <v>20458</v>
          </cell>
          <cell r="B1483" t="str">
            <v>458</v>
          </cell>
          <cell r="C1483" t="str">
            <v>SANTIAGO COMALTEPEC</v>
          </cell>
          <cell r="D1483" t="str">
            <v>20</v>
          </cell>
          <cell r="E1483" t="str">
            <v>Santiago Comaltepec</v>
          </cell>
          <cell r="F1483">
            <v>1115</v>
          </cell>
          <cell r="G1483">
            <v>990</v>
          </cell>
        </row>
        <row r="1484">
          <cell r="A1484" t="str">
            <v>20459</v>
          </cell>
          <cell r="B1484" t="str">
            <v>459</v>
          </cell>
          <cell r="C1484" t="str">
            <v>VILLA DE SANTIAGO CHAZUMBA</v>
          </cell>
          <cell r="D1484" t="str">
            <v>20</v>
          </cell>
          <cell r="E1484" t="str">
            <v>Santiago Chazumba</v>
          </cell>
          <cell r="F1484">
            <v>4479</v>
          </cell>
          <cell r="G1484">
            <v>4627</v>
          </cell>
        </row>
        <row r="1485">
          <cell r="A1485" t="str">
            <v>20460</v>
          </cell>
          <cell r="B1485" t="str">
            <v>460</v>
          </cell>
          <cell r="C1485" t="str">
            <v>SANTIAGO CHOÁPAM</v>
          </cell>
          <cell r="D1485" t="str">
            <v>20</v>
          </cell>
          <cell r="E1485" t="str">
            <v>Santiago Choápam</v>
          </cell>
          <cell r="F1485">
            <v>5413</v>
          </cell>
          <cell r="G1485">
            <v>5338</v>
          </cell>
        </row>
        <row r="1486">
          <cell r="A1486" t="str">
            <v>20461</v>
          </cell>
          <cell r="B1486" t="str">
            <v>461</v>
          </cell>
          <cell r="C1486" t="str">
            <v>SANTIAGO DEL RÍO</v>
          </cell>
          <cell r="D1486" t="str">
            <v>20</v>
          </cell>
          <cell r="E1486" t="str">
            <v>Santiago del Río</v>
          </cell>
          <cell r="F1486">
            <v>614</v>
          </cell>
          <cell r="G1486">
            <v>560</v>
          </cell>
        </row>
        <row r="1487">
          <cell r="A1487" t="str">
            <v>20462</v>
          </cell>
          <cell r="B1487" t="str">
            <v>462</v>
          </cell>
          <cell r="C1487" t="str">
            <v>SANTIAGO HUAJOLOTITLÁN</v>
          </cell>
          <cell r="D1487" t="str">
            <v>20</v>
          </cell>
          <cell r="E1487" t="str">
            <v>Santiago Huajolotitlán</v>
          </cell>
          <cell r="F1487">
            <v>4350</v>
          </cell>
          <cell r="G1487">
            <v>4321</v>
          </cell>
        </row>
        <row r="1488">
          <cell r="A1488" t="str">
            <v>20463</v>
          </cell>
          <cell r="B1488" t="str">
            <v>463</v>
          </cell>
          <cell r="C1488" t="str">
            <v>SANTIAGO HUAUCLILLA</v>
          </cell>
          <cell r="D1488" t="str">
            <v>20</v>
          </cell>
          <cell r="E1488" t="str">
            <v>Santiago Huauclilla</v>
          </cell>
          <cell r="F1488">
            <v>663</v>
          </cell>
          <cell r="G1488">
            <v>545</v>
          </cell>
        </row>
        <row r="1489">
          <cell r="A1489" t="str">
            <v>20464</v>
          </cell>
          <cell r="B1489" t="str">
            <v>464</v>
          </cell>
          <cell r="C1489" t="str">
            <v>SANTIAGO IHUITLÁN PLUMAS</v>
          </cell>
          <cell r="D1489" t="str">
            <v>20</v>
          </cell>
          <cell r="E1489" t="str">
            <v>Santiago Ihuitlán Plumas</v>
          </cell>
          <cell r="F1489">
            <v>480</v>
          </cell>
          <cell r="G1489">
            <v>373</v>
          </cell>
        </row>
        <row r="1490">
          <cell r="A1490" t="str">
            <v>20465</v>
          </cell>
          <cell r="B1490" t="str">
            <v>465</v>
          </cell>
          <cell r="C1490" t="str">
            <v>SANTIAGO IXCUINTEPEC</v>
          </cell>
          <cell r="D1490" t="str">
            <v>20</v>
          </cell>
          <cell r="E1490" t="str">
            <v>Santiago Ixcuintepec</v>
          </cell>
          <cell r="F1490">
            <v>1568</v>
          </cell>
          <cell r="G1490">
            <v>1675</v>
          </cell>
        </row>
        <row r="1491">
          <cell r="A1491" t="str">
            <v>20466</v>
          </cell>
          <cell r="B1491" t="str">
            <v>466</v>
          </cell>
          <cell r="C1491" t="str">
            <v>SANTIAGO IXTAYUTLA</v>
          </cell>
          <cell r="D1491" t="str">
            <v>20</v>
          </cell>
          <cell r="E1491" t="str">
            <v>Santiago Ixtayutla</v>
          </cell>
          <cell r="F1491">
            <v>11917</v>
          </cell>
          <cell r="G1491">
            <v>13319</v>
          </cell>
        </row>
        <row r="1492">
          <cell r="A1492" t="str">
            <v>20467</v>
          </cell>
          <cell r="B1492" t="str">
            <v>467</v>
          </cell>
          <cell r="C1492" t="str">
            <v>SANTIAGO JAMILTEPEC</v>
          </cell>
          <cell r="D1492" t="str">
            <v>20</v>
          </cell>
          <cell r="E1492" t="str">
            <v>Santiago Jamiltepec</v>
          </cell>
          <cell r="F1492">
            <v>18383</v>
          </cell>
          <cell r="G1492">
            <v>19738</v>
          </cell>
        </row>
        <row r="1493">
          <cell r="A1493" t="str">
            <v>20468</v>
          </cell>
          <cell r="B1493" t="str">
            <v>468</v>
          </cell>
          <cell r="C1493" t="str">
            <v>SANTIAGO JOCOTEPEC</v>
          </cell>
          <cell r="D1493" t="str">
            <v>20</v>
          </cell>
          <cell r="E1493" t="str">
            <v>Santiago Jocotepec</v>
          </cell>
          <cell r="F1493">
            <v>13568</v>
          </cell>
          <cell r="G1493">
            <v>14474</v>
          </cell>
        </row>
        <row r="1494">
          <cell r="A1494" t="str">
            <v>20469</v>
          </cell>
          <cell r="B1494" t="str">
            <v>469</v>
          </cell>
          <cell r="C1494" t="str">
            <v>SANTIAGO JUXTLAHUACA</v>
          </cell>
          <cell r="D1494" t="str">
            <v>20</v>
          </cell>
          <cell r="E1494" t="str">
            <v>Santiago Juxtlahuaca</v>
          </cell>
          <cell r="F1494">
            <v>32927</v>
          </cell>
          <cell r="G1494">
            <v>37344</v>
          </cell>
        </row>
        <row r="1495">
          <cell r="A1495" t="str">
            <v>20470</v>
          </cell>
          <cell r="B1495" t="str">
            <v>470</v>
          </cell>
          <cell r="C1495" t="str">
            <v>SANTIAGO LACHIGUIRI</v>
          </cell>
          <cell r="D1495" t="str">
            <v>20</v>
          </cell>
          <cell r="E1495" t="str">
            <v>Santiago Lachiguiri</v>
          </cell>
          <cell r="F1495">
            <v>4693</v>
          </cell>
          <cell r="G1495">
            <v>4862</v>
          </cell>
        </row>
        <row r="1496">
          <cell r="A1496" t="str">
            <v>20471</v>
          </cell>
          <cell r="B1496" t="str">
            <v>471</v>
          </cell>
          <cell r="C1496" t="str">
            <v>SANTIAGO LALOPA</v>
          </cell>
          <cell r="D1496" t="str">
            <v>20</v>
          </cell>
          <cell r="E1496" t="str">
            <v>Santiago Lalopa</v>
          </cell>
          <cell r="F1496">
            <v>496</v>
          </cell>
          <cell r="G1496">
            <v>517</v>
          </cell>
        </row>
        <row r="1497">
          <cell r="A1497" t="str">
            <v>20472</v>
          </cell>
          <cell r="B1497" t="str">
            <v>472</v>
          </cell>
          <cell r="C1497" t="str">
            <v>SANTIAGO LAOLLAGA</v>
          </cell>
          <cell r="D1497" t="str">
            <v>20</v>
          </cell>
          <cell r="E1497" t="str">
            <v>Santiago Laollaga</v>
          </cell>
          <cell r="F1497">
            <v>3198</v>
          </cell>
          <cell r="G1497">
            <v>3524</v>
          </cell>
        </row>
        <row r="1498">
          <cell r="A1498" t="str">
            <v>20473</v>
          </cell>
          <cell r="B1498" t="str">
            <v>473</v>
          </cell>
          <cell r="C1498" t="str">
            <v>SANTIAGO LAXOPA</v>
          </cell>
          <cell r="D1498" t="str">
            <v>20</v>
          </cell>
          <cell r="E1498" t="str">
            <v>Santiago Laxopa</v>
          </cell>
          <cell r="F1498">
            <v>1394</v>
          </cell>
          <cell r="G1498">
            <v>1357</v>
          </cell>
        </row>
        <row r="1499">
          <cell r="A1499" t="str">
            <v>20474</v>
          </cell>
          <cell r="B1499" t="str">
            <v>474</v>
          </cell>
          <cell r="C1499" t="str">
            <v>SANTIAGO LLANO GRANDE</v>
          </cell>
          <cell r="D1499" t="str">
            <v>20</v>
          </cell>
          <cell r="E1499" t="str">
            <v>Santiago Llano Grande</v>
          </cell>
          <cell r="F1499">
            <v>3260</v>
          </cell>
          <cell r="G1499">
            <v>3398</v>
          </cell>
        </row>
        <row r="1500">
          <cell r="A1500" t="str">
            <v>20475</v>
          </cell>
          <cell r="B1500" t="str">
            <v>475</v>
          </cell>
          <cell r="C1500" t="str">
            <v>SANTIAGO MATATLÁN</v>
          </cell>
          <cell r="D1500" t="str">
            <v>20</v>
          </cell>
          <cell r="E1500" t="str">
            <v>Santiago Matatlán</v>
          </cell>
          <cell r="F1500">
            <v>9653</v>
          </cell>
          <cell r="G1500">
            <v>10252</v>
          </cell>
        </row>
        <row r="1501">
          <cell r="A1501" t="str">
            <v>20476</v>
          </cell>
          <cell r="B1501" t="str">
            <v>476</v>
          </cell>
          <cell r="C1501" t="str">
            <v>SANTIAGO MILTEPEC</v>
          </cell>
          <cell r="D1501" t="str">
            <v>20</v>
          </cell>
          <cell r="E1501" t="str">
            <v>Santiago Miltepec</v>
          </cell>
          <cell r="F1501">
            <v>409</v>
          </cell>
          <cell r="G1501">
            <v>425</v>
          </cell>
        </row>
        <row r="1502">
          <cell r="A1502" t="str">
            <v>20477</v>
          </cell>
          <cell r="B1502" t="str">
            <v>477</v>
          </cell>
          <cell r="C1502" t="str">
            <v>SANTIAGO MINAS</v>
          </cell>
          <cell r="D1502" t="str">
            <v>20</v>
          </cell>
          <cell r="E1502" t="str">
            <v>Santiago Minas</v>
          </cell>
          <cell r="F1502">
            <v>1430</v>
          </cell>
          <cell r="G1502">
            <v>1440</v>
          </cell>
        </row>
        <row r="1503">
          <cell r="A1503" t="str">
            <v>20478</v>
          </cell>
          <cell r="B1503" t="str">
            <v>478</v>
          </cell>
          <cell r="C1503" t="str">
            <v>SANTIAGO NACALTEPEC</v>
          </cell>
          <cell r="D1503" t="str">
            <v>20</v>
          </cell>
          <cell r="E1503" t="str">
            <v>Santiago Nacaltepec</v>
          </cell>
          <cell r="F1503">
            <v>1913</v>
          </cell>
          <cell r="G1503">
            <v>1820</v>
          </cell>
        </row>
        <row r="1504">
          <cell r="A1504" t="str">
            <v>20479</v>
          </cell>
          <cell r="B1504" t="str">
            <v>479</v>
          </cell>
          <cell r="C1504" t="str">
            <v>SANTIAGO NEJAPILLA</v>
          </cell>
          <cell r="D1504" t="str">
            <v>20</v>
          </cell>
          <cell r="E1504" t="str">
            <v>Santiago Nejapilla</v>
          </cell>
          <cell r="F1504">
            <v>219</v>
          </cell>
          <cell r="G1504">
            <v>211</v>
          </cell>
        </row>
        <row r="1505">
          <cell r="A1505" t="str">
            <v>20480</v>
          </cell>
          <cell r="B1505" t="str">
            <v>480</v>
          </cell>
          <cell r="C1505" t="str">
            <v>SANTIAGO NUNDICHE</v>
          </cell>
          <cell r="D1505" t="str">
            <v>20</v>
          </cell>
          <cell r="E1505" t="str">
            <v>Santiago Nundiche</v>
          </cell>
          <cell r="F1505">
            <v>967</v>
          </cell>
          <cell r="G1505">
            <v>945</v>
          </cell>
        </row>
        <row r="1506">
          <cell r="A1506" t="str">
            <v>20481</v>
          </cell>
          <cell r="B1506" t="str">
            <v>481</v>
          </cell>
          <cell r="C1506" t="str">
            <v>SANTIAGO NUYOÓ</v>
          </cell>
          <cell r="D1506" t="str">
            <v>20</v>
          </cell>
          <cell r="E1506" t="str">
            <v>Santiago Nuyoó</v>
          </cell>
          <cell r="F1506">
            <v>1966</v>
          </cell>
          <cell r="G1506">
            <v>1805</v>
          </cell>
        </row>
        <row r="1507">
          <cell r="A1507" t="str">
            <v>20482</v>
          </cell>
          <cell r="B1507" t="str">
            <v>482</v>
          </cell>
          <cell r="C1507" t="str">
            <v>SANTIAGO PINOTEPA NACIONAL</v>
          </cell>
          <cell r="D1507" t="str">
            <v>20</v>
          </cell>
          <cell r="E1507" t="str">
            <v>Santiago Pinotepa Nacional</v>
          </cell>
          <cell r="F1507">
            <v>50309</v>
          </cell>
          <cell r="G1507">
            <v>55235</v>
          </cell>
        </row>
        <row r="1508">
          <cell r="A1508" t="str">
            <v>20483</v>
          </cell>
          <cell r="B1508" t="str">
            <v>483</v>
          </cell>
          <cell r="C1508" t="str">
            <v>SANTIAGO SUCHILQUITONGO</v>
          </cell>
          <cell r="D1508" t="str">
            <v>20</v>
          </cell>
          <cell r="E1508" t="str">
            <v>Santiago Suchilquitongo</v>
          </cell>
          <cell r="F1508">
            <v>9542</v>
          </cell>
          <cell r="G1508">
            <v>10950</v>
          </cell>
        </row>
        <row r="1509">
          <cell r="A1509" t="str">
            <v>20484</v>
          </cell>
          <cell r="B1509" t="str">
            <v>484</v>
          </cell>
          <cell r="C1509" t="str">
            <v>SANTIAGO TAMAZOLA</v>
          </cell>
          <cell r="D1509" t="str">
            <v>20</v>
          </cell>
          <cell r="E1509" t="str">
            <v>Santiago Tamazola</v>
          </cell>
          <cell r="F1509">
            <v>4207</v>
          </cell>
          <cell r="G1509">
            <v>4623</v>
          </cell>
        </row>
        <row r="1510">
          <cell r="A1510" t="str">
            <v>20485</v>
          </cell>
          <cell r="B1510" t="str">
            <v>485</v>
          </cell>
          <cell r="C1510" t="str">
            <v>SANTIAGO TAPEXTLA</v>
          </cell>
          <cell r="D1510" t="str">
            <v>20</v>
          </cell>
          <cell r="E1510" t="str">
            <v>Santiago Tapextla</v>
          </cell>
          <cell r="F1510">
            <v>3031</v>
          </cell>
          <cell r="G1510">
            <v>3182</v>
          </cell>
        </row>
        <row r="1511">
          <cell r="A1511" t="str">
            <v>20486</v>
          </cell>
          <cell r="B1511" t="str">
            <v>486</v>
          </cell>
          <cell r="C1511" t="str">
            <v>VILLA TEJÚPAM DE LA UNIÓN</v>
          </cell>
          <cell r="D1511" t="str">
            <v>20</v>
          </cell>
          <cell r="E1511" t="str">
            <v>Villa Tejúpam de la Unión</v>
          </cell>
          <cell r="F1511">
            <v>2469</v>
          </cell>
          <cell r="G1511">
            <v>2557</v>
          </cell>
        </row>
        <row r="1512">
          <cell r="A1512" t="str">
            <v>20487</v>
          </cell>
          <cell r="B1512" t="str">
            <v>487</v>
          </cell>
          <cell r="C1512" t="str">
            <v>SANTIAGO TENANGO</v>
          </cell>
          <cell r="D1512" t="str">
            <v>20</v>
          </cell>
          <cell r="E1512" t="str">
            <v>Santiago Tenango</v>
          </cell>
          <cell r="F1512">
            <v>1945</v>
          </cell>
          <cell r="G1512">
            <v>2116</v>
          </cell>
        </row>
        <row r="1513">
          <cell r="A1513" t="str">
            <v>20488</v>
          </cell>
          <cell r="B1513" t="str">
            <v>488</v>
          </cell>
          <cell r="C1513" t="str">
            <v>SANTIAGO TEPETLAPA</v>
          </cell>
          <cell r="D1513" t="str">
            <v>20</v>
          </cell>
          <cell r="E1513" t="str">
            <v>Santiago Tepetlapa</v>
          </cell>
          <cell r="F1513">
            <v>131</v>
          </cell>
          <cell r="G1513">
            <v>127</v>
          </cell>
        </row>
        <row r="1514">
          <cell r="A1514" t="str">
            <v>20489</v>
          </cell>
          <cell r="B1514" t="str">
            <v>489</v>
          </cell>
          <cell r="C1514" t="str">
            <v>SANTIAGO TETEPEC</v>
          </cell>
          <cell r="D1514" t="str">
            <v>20</v>
          </cell>
          <cell r="E1514" t="str">
            <v>Santiago Tetepec</v>
          </cell>
          <cell r="F1514">
            <v>4953</v>
          </cell>
          <cell r="G1514">
            <v>5087</v>
          </cell>
        </row>
        <row r="1515">
          <cell r="A1515" t="str">
            <v>20490</v>
          </cell>
          <cell r="B1515" t="str">
            <v>490</v>
          </cell>
          <cell r="C1515" t="str">
            <v>SANTIAGO TEXCALCINGO</v>
          </cell>
          <cell r="D1515" t="str">
            <v>20</v>
          </cell>
          <cell r="E1515" t="str">
            <v>Santiago Texcalcingo</v>
          </cell>
          <cell r="F1515">
            <v>3076</v>
          </cell>
          <cell r="G1515">
            <v>3214</v>
          </cell>
        </row>
        <row r="1516">
          <cell r="A1516" t="str">
            <v>20491</v>
          </cell>
          <cell r="B1516" t="str">
            <v>491</v>
          </cell>
          <cell r="C1516" t="str">
            <v>SANTIAGO TEXTITLÁN</v>
          </cell>
          <cell r="D1516" t="str">
            <v>20</v>
          </cell>
          <cell r="E1516" t="str">
            <v>Santiago Textitlán</v>
          </cell>
          <cell r="F1516">
            <v>4170</v>
          </cell>
          <cell r="G1516">
            <v>4566</v>
          </cell>
        </row>
        <row r="1517">
          <cell r="A1517" t="str">
            <v>20492</v>
          </cell>
          <cell r="B1517" t="str">
            <v>492</v>
          </cell>
          <cell r="C1517" t="str">
            <v>SANTIAGO TILANTONGO</v>
          </cell>
          <cell r="D1517" t="str">
            <v>20</v>
          </cell>
          <cell r="E1517" t="str">
            <v>Santiago Tilantongo</v>
          </cell>
          <cell r="F1517">
            <v>3210</v>
          </cell>
          <cell r="G1517">
            <v>3014</v>
          </cell>
        </row>
        <row r="1518">
          <cell r="A1518" t="str">
            <v>20493</v>
          </cell>
          <cell r="B1518" t="str">
            <v>493</v>
          </cell>
          <cell r="C1518" t="str">
            <v>SANTIAGO TILLO</v>
          </cell>
          <cell r="D1518" t="str">
            <v>20</v>
          </cell>
          <cell r="E1518" t="str">
            <v>Santiago Tillo</v>
          </cell>
          <cell r="F1518">
            <v>553</v>
          </cell>
          <cell r="G1518">
            <v>562</v>
          </cell>
        </row>
        <row r="1519">
          <cell r="A1519" t="str">
            <v>20494</v>
          </cell>
          <cell r="B1519" t="str">
            <v>494</v>
          </cell>
          <cell r="C1519" t="str">
            <v>SANTIAGO TLAZOYALTEPEC</v>
          </cell>
          <cell r="D1519" t="str">
            <v>20</v>
          </cell>
          <cell r="E1519" t="str">
            <v>Santiago Tlazoyaltepec</v>
          </cell>
          <cell r="F1519">
            <v>4894</v>
          </cell>
          <cell r="G1519">
            <v>4904</v>
          </cell>
        </row>
        <row r="1520">
          <cell r="A1520" t="str">
            <v>20495</v>
          </cell>
          <cell r="B1520" t="str">
            <v>495</v>
          </cell>
          <cell r="C1520" t="str">
            <v>SANTIAGO XANICA</v>
          </cell>
          <cell r="D1520" t="str">
            <v>20</v>
          </cell>
          <cell r="E1520" t="str">
            <v>Santiago Xanica</v>
          </cell>
          <cell r="F1520">
            <v>2884</v>
          </cell>
          <cell r="G1520">
            <v>3106</v>
          </cell>
        </row>
        <row r="1521">
          <cell r="A1521" t="str">
            <v>20496</v>
          </cell>
          <cell r="B1521" t="str">
            <v>496</v>
          </cell>
          <cell r="C1521" t="str">
            <v>SANTIAGO XIACUÍ</v>
          </cell>
          <cell r="D1521" t="str">
            <v>20</v>
          </cell>
          <cell r="E1521" t="str">
            <v>Santiago Xiacuí</v>
          </cell>
          <cell r="F1521">
            <v>2171</v>
          </cell>
          <cell r="G1521">
            <v>2153</v>
          </cell>
        </row>
        <row r="1522">
          <cell r="A1522" t="str">
            <v>20497</v>
          </cell>
          <cell r="B1522" t="str">
            <v>497</v>
          </cell>
          <cell r="C1522" t="str">
            <v>SANTIAGO YAITEPEC</v>
          </cell>
          <cell r="D1522" t="str">
            <v>20</v>
          </cell>
          <cell r="E1522" t="str">
            <v>Santiago Yaitepec</v>
          </cell>
          <cell r="F1522">
            <v>4122</v>
          </cell>
          <cell r="G1522">
            <v>4470</v>
          </cell>
        </row>
        <row r="1523">
          <cell r="A1523" t="str">
            <v>20498</v>
          </cell>
          <cell r="B1523" t="str">
            <v>498</v>
          </cell>
          <cell r="C1523" t="str">
            <v>SANTIAGO YAVEO</v>
          </cell>
          <cell r="D1523" t="str">
            <v>20</v>
          </cell>
          <cell r="E1523" t="str">
            <v>Santiago Yaveo</v>
          </cell>
          <cell r="F1523">
            <v>6665</v>
          </cell>
          <cell r="G1523">
            <v>7104</v>
          </cell>
        </row>
        <row r="1524">
          <cell r="A1524" t="str">
            <v>20499</v>
          </cell>
          <cell r="B1524" t="str">
            <v>499</v>
          </cell>
          <cell r="C1524" t="str">
            <v>SANTIAGO YOLOMÉCATL</v>
          </cell>
          <cell r="D1524" t="str">
            <v>20</v>
          </cell>
          <cell r="E1524" t="str">
            <v>Santiago Yolomécatl</v>
          </cell>
          <cell r="F1524">
            <v>2021</v>
          </cell>
          <cell r="G1524">
            <v>2211</v>
          </cell>
        </row>
        <row r="1525">
          <cell r="A1525" t="str">
            <v>20500</v>
          </cell>
          <cell r="B1525" t="str">
            <v>500</v>
          </cell>
          <cell r="C1525" t="str">
            <v>SANTIAGO YOSONDÚA</v>
          </cell>
          <cell r="D1525" t="str">
            <v>20</v>
          </cell>
          <cell r="E1525" t="str">
            <v>Santiago Yosondúa</v>
          </cell>
          <cell r="F1525">
            <v>7883</v>
          </cell>
          <cell r="G1525">
            <v>8672</v>
          </cell>
        </row>
        <row r="1526">
          <cell r="A1526" t="str">
            <v>20501</v>
          </cell>
          <cell r="B1526" t="str">
            <v>501</v>
          </cell>
          <cell r="C1526" t="str">
            <v>SANTIAGO YUCUYACHI</v>
          </cell>
          <cell r="D1526" t="str">
            <v>20</v>
          </cell>
          <cell r="E1526" t="str">
            <v>Santiago Yucuyachi</v>
          </cell>
          <cell r="F1526">
            <v>940</v>
          </cell>
          <cell r="G1526">
            <v>946</v>
          </cell>
        </row>
        <row r="1527">
          <cell r="A1527" t="str">
            <v>20502</v>
          </cell>
          <cell r="B1527" t="str">
            <v>502</v>
          </cell>
          <cell r="C1527" t="str">
            <v>SANTIAGO ZACATEPEC</v>
          </cell>
          <cell r="D1527" t="str">
            <v>20</v>
          </cell>
          <cell r="E1527" t="str">
            <v>Santiago Zacatepec</v>
          </cell>
          <cell r="F1527">
            <v>5515</v>
          </cell>
          <cell r="G1527">
            <v>5472</v>
          </cell>
        </row>
        <row r="1528">
          <cell r="A1528" t="str">
            <v>20503</v>
          </cell>
          <cell r="B1528" t="str">
            <v>503</v>
          </cell>
          <cell r="C1528" t="str">
            <v>SANTIAGO ZOOCHILA</v>
          </cell>
          <cell r="D1528" t="str">
            <v>20</v>
          </cell>
          <cell r="E1528" t="str">
            <v>Santiago Zoochila</v>
          </cell>
          <cell r="F1528">
            <v>374</v>
          </cell>
          <cell r="G1528">
            <v>402</v>
          </cell>
        </row>
        <row r="1529">
          <cell r="A1529" t="str">
            <v>20504</v>
          </cell>
          <cell r="B1529" t="str">
            <v>504</v>
          </cell>
          <cell r="C1529" t="str">
            <v>NUEVO ZOQUIÁPAM</v>
          </cell>
          <cell r="D1529" t="str">
            <v>20</v>
          </cell>
          <cell r="E1529" t="str">
            <v>Nuevo Zoquiápam</v>
          </cell>
          <cell r="F1529">
            <v>1652</v>
          </cell>
          <cell r="G1529">
            <v>1687</v>
          </cell>
        </row>
        <row r="1530">
          <cell r="A1530" t="str">
            <v>20505</v>
          </cell>
          <cell r="B1530" t="str">
            <v>505</v>
          </cell>
          <cell r="C1530" t="str">
            <v>SANTO DOMINGO INGENIO</v>
          </cell>
          <cell r="D1530" t="str">
            <v>20</v>
          </cell>
          <cell r="E1530" t="str">
            <v>Santo Domingo Ingenio</v>
          </cell>
          <cell r="F1530">
            <v>7554</v>
          </cell>
          <cell r="G1530">
            <v>8300</v>
          </cell>
        </row>
        <row r="1531">
          <cell r="A1531" t="str">
            <v>20506</v>
          </cell>
          <cell r="B1531" t="str">
            <v>506</v>
          </cell>
          <cell r="C1531" t="str">
            <v>SANTO DOMINGO ALBARRADAS</v>
          </cell>
          <cell r="D1531" t="str">
            <v>20</v>
          </cell>
          <cell r="E1531" t="str">
            <v>Santo Domingo Albarradas</v>
          </cell>
          <cell r="F1531">
            <v>782</v>
          </cell>
          <cell r="G1531">
            <v>796</v>
          </cell>
        </row>
        <row r="1532">
          <cell r="A1532" t="str">
            <v>20507</v>
          </cell>
          <cell r="B1532" t="str">
            <v>507</v>
          </cell>
          <cell r="C1532" t="str">
            <v>SANTO DOMINGO ARMENTA</v>
          </cell>
          <cell r="D1532" t="str">
            <v>20</v>
          </cell>
          <cell r="E1532" t="str">
            <v>Santo Domingo Armenta</v>
          </cell>
          <cell r="F1532">
            <v>3224</v>
          </cell>
          <cell r="G1532">
            <v>3525</v>
          </cell>
        </row>
        <row r="1533">
          <cell r="A1533" t="str">
            <v>20508</v>
          </cell>
          <cell r="B1533" t="str">
            <v>508</v>
          </cell>
          <cell r="C1533" t="str">
            <v>SANTO DOMINGO CHIHUITÁN</v>
          </cell>
          <cell r="D1533" t="str">
            <v>20</v>
          </cell>
          <cell r="E1533" t="str">
            <v>Santo Domingo Chihuitán</v>
          </cell>
          <cell r="F1533">
            <v>1521</v>
          </cell>
          <cell r="G1533">
            <v>1574</v>
          </cell>
        </row>
        <row r="1534">
          <cell r="A1534" t="str">
            <v>20509</v>
          </cell>
          <cell r="B1534" t="str">
            <v>509</v>
          </cell>
          <cell r="C1534" t="str">
            <v>SANTO DOMINGO DE MORELOS</v>
          </cell>
          <cell r="D1534" t="str">
            <v>20</v>
          </cell>
          <cell r="E1534" t="str">
            <v>Santo Domingo de Morelos</v>
          </cell>
          <cell r="F1534">
            <v>10547</v>
          </cell>
          <cell r="G1534">
            <v>11529</v>
          </cell>
        </row>
        <row r="1535">
          <cell r="A1535" t="str">
            <v>20510</v>
          </cell>
          <cell r="B1535" t="str">
            <v>510</v>
          </cell>
          <cell r="C1535" t="str">
            <v>SANTO DOMINGO IXCATLÁN</v>
          </cell>
          <cell r="D1535" t="str">
            <v>20</v>
          </cell>
          <cell r="E1535" t="str">
            <v>Santo Domingo Ixcatlán</v>
          </cell>
          <cell r="F1535">
            <v>877</v>
          </cell>
          <cell r="G1535">
            <v>685</v>
          </cell>
        </row>
        <row r="1536">
          <cell r="A1536" t="str">
            <v>20511</v>
          </cell>
          <cell r="B1536" t="str">
            <v>511</v>
          </cell>
          <cell r="C1536" t="str">
            <v>SANTO DOMINGO NUXAÁ</v>
          </cell>
          <cell r="D1536" t="str">
            <v>20</v>
          </cell>
          <cell r="E1536" t="str">
            <v>Santo Domingo Nuxaá</v>
          </cell>
          <cell r="F1536">
            <v>3610</v>
          </cell>
          <cell r="G1536">
            <v>3343</v>
          </cell>
        </row>
        <row r="1537">
          <cell r="A1537" t="str">
            <v>20512</v>
          </cell>
          <cell r="B1537" t="str">
            <v>512</v>
          </cell>
          <cell r="C1537" t="str">
            <v>SANTO DOMINGO OZOLOTEPEC</v>
          </cell>
          <cell r="D1537" t="str">
            <v>20</v>
          </cell>
          <cell r="E1537" t="str">
            <v>Santo Domingo Ozolotepec</v>
          </cell>
          <cell r="F1537">
            <v>913</v>
          </cell>
          <cell r="G1537">
            <v>850</v>
          </cell>
        </row>
        <row r="1538">
          <cell r="A1538" t="str">
            <v>20513</v>
          </cell>
          <cell r="B1538" t="str">
            <v>513</v>
          </cell>
          <cell r="C1538" t="str">
            <v>SANTO DOMINGO PETAPA</v>
          </cell>
          <cell r="D1538" t="str">
            <v>20</v>
          </cell>
          <cell r="E1538" t="str">
            <v>Santo Domingo Petapa</v>
          </cell>
          <cell r="F1538">
            <v>8394</v>
          </cell>
          <cell r="G1538">
            <v>9495</v>
          </cell>
        </row>
        <row r="1539">
          <cell r="A1539" t="str">
            <v>20514</v>
          </cell>
          <cell r="B1539" t="str">
            <v>514</v>
          </cell>
          <cell r="C1539" t="str">
            <v>SANTO DOMINGO ROAYAGA</v>
          </cell>
          <cell r="D1539" t="str">
            <v>20</v>
          </cell>
          <cell r="E1539" t="str">
            <v>Santo Domingo Roayaga</v>
          </cell>
          <cell r="F1539">
            <v>997</v>
          </cell>
          <cell r="G1539">
            <v>1058</v>
          </cell>
        </row>
        <row r="1540">
          <cell r="A1540" t="str">
            <v>20515</v>
          </cell>
          <cell r="B1540" t="str">
            <v>515</v>
          </cell>
          <cell r="C1540" t="str">
            <v>SANTO DOMINGO TEHUANTEPEC</v>
          </cell>
          <cell r="D1540" t="str">
            <v>20</v>
          </cell>
          <cell r="E1540" t="str">
            <v>Santo Domingo Tehuantepec</v>
          </cell>
          <cell r="F1540">
            <v>61872</v>
          </cell>
          <cell r="G1540">
            <v>68052</v>
          </cell>
        </row>
        <row r="1541">
          <cell r="A1541" t="str">
            <v>20516</v>
          </cell>
          <cell r="B1541" t="str">
            <v>516</v>
          </cell>
          <cell r="C1541" t="str">
            <v>SANTO DOMINGO TEOJOMULCO</v>
          </cell>
          <cell r="D1541" t="str">
            <v>20</v>
          </cell>
          <cell r="E1541" t="str">
            <v>Santo Domingo Teojomulco</v>
          </cell>
          <cell r="F1541">
            <v>4571</v>
          </cell>
          <cell r="G1541">
            <v>5172</v>
          </cell>
        </row>
        <row r="1542">
          <cell r="A1542" t="str">
            <v>20517</v>
          </cell>
          <cell r="B1542" t="str">
            <v>517</v>
          </cell>
          <cell r="C1542" t="str">
            <v>SANTO DOMINGO TEPUXTEPEC</v>
          </cell>
          <cell r="D1542" t="str">
            <v>20</v>
          </cell>
          <cell r="E1542" t="str">
            <v>Santo Domingo Tepuxtepec</v>
          </cell>
          <cell r="F1542">
            <v>5194</v>
          </cell>
          <cell r="G1542">
            <v>5871</v>
          </cell>
        </row>
        <row r="1543">
          <cell r="A1543" t="str">
            <v>20518</v>
          </cell>
          <cell r="B1543" t="str">
            <v>518</v>
          </cell>
          <cell r="C1543" t="str">
            <v>SANTO DOMINGO TLATAYÁPAM</v>
          </cell>
          <cell r="D1543" t="str">
            <v>20</v>
          </cell>
          <cell r="E1543" t="str">
            <v>Santo Domingo Tlatayápam</v>
          </cell>
          <cell r="F1543">
            <v>153</v>
          </cell>
          <cell r="G1543">
            <v>142</v>
          </cell>
        </row>
        <row r="1544">
          <cell r="A1544" t="str">
            <v>20519</v>
          </cell>
          <cell r="B1544" t="str">
            <v>519</v>
          </cell>
          <cell r="C1544" t="str">
            <v>SANTO DOMINGO TOMALTEPEC</v>
          </cell>
          <cell r="D1544" t="str">
            <v>20</v>
          </cell>
          <cell r="E1544" t="str">
            <v>Santo Domingo Tomaltepec</v>
          </cell>
          <cell r="F1544">
            <v>2790</v>
          </cell>
          <cell r="G1544">
            <v>3079</v>
          </cell>
        </row>
        <row r="1545">
          <cell r="A1545" t="str">
            <v>20520</v>
          </cell>
          <cell r="B1545" t="str">
            <v>520</v>
          </cell>
          <cell r="C1545" t="str">
            <v>SANTO DOMINGO TONALÁ</v>
          </cell>
          <cell r="D1545" t="str">
            <v>20</v>
          </cell>
          <cell r="E1545" t="str">
            <v>Santo Domingo Tonalá</v>
          </cell>
          <cell r="F1545">
            <v>7153</v>
          </cell>
          <cell r="G1545">
            <v>7210</v>
          </cell>
        </row>
        <row r="1546">
          <cell r="A1546" t="str">
            <v>20521</v>
          </cell>
          <cell r="B1546" t="str">
            <v>521</v>
          </cell>
          <cell r="C1546" t="str">
            <v>SANTO DOMINGO TONALTEPEC</v>
          </cell>
          <cell r="D1546" t="str">
            <v>20</v>
          </cell>
          <cell r="E1546" t="str">
            <v>Santo Domingo Tonaltepec</v>
          </cell>
          <cell r="F1546">
            <v>276</v>
          </cell>
          <cell r="G1546">
            <v>251</v>
          </cell>
        </row>
        <row r="1547">
          <cell r="A1547" t="str">
            <v>20522</v>
          </cell>
          <cell r="B1547" t="str">
            <v>522</v>
          </cell>
          <cell r="C1547" t="str">
            <v>SANTO DOMINGO XAGACÍA</v>
          </cell>
          <cell r="D1547" t="str">
            <v>20</v>
          </cell>
          <cell r="E1547" t="str">
            <v>Santo Domingo Xagacía</v>
          </cell>
          <cell r="F1547">
            <v>1213</v>
          </cell>
          <cell r="G1547">
            <v>1203</v>
          </cell>
        </row>
        <row r="1548">
          <cell r="A1548" t="str">
            <v>20523</v>
          </cell>
          <cell r="B1548" t="str">
            <v>523</v>
          </cell>
          <cell r="C1548" t="str">
            <v>SANTO DOMINGO YANHUITLÁN</v>
          </cell>
          <cell r="D1548" t="str">
            <v>20</v>
          </cell>
          <cell r="E1548" t="str">
            <v>Santo Domingo Yanhuitlán</v>
          </cell>
          <cell r="F1548">
            <v>1609</v>
          </cell>
          <cell r="G1548">
            <v>1618</v>
          </cell>
        </row>
        <row r="1549">
          <cell r="A1549" t="str">
            <v>20524</v>
          </cell>
          <cell r="B1549" t="str">
            <v>524</v>
          </cell>
          <cell r="C1549" t="str">
            <v>SANTO DOMINGO YODOHINO</v>
          </cell>
          <cell r="D1549" t="str">
            <v>20</v>
          </cell>
          <cell r="E1549" t="str">
            <v>Santo Domingo Yodohino</v>
          </cell>
          <cell r="F1549">
            <v>369</v>
          </cell>
          <cell r="G1549">
            <v>312</v>
          </cell>
        </row>
        <row r="1550">
          <cell r="A1550" t="str">
            <v>20525</v>
          </cell>
          <cell r="B1550" t="str">
            <v>525</v>
          </cell>
          <cell r="C1550" t="str">
            <v>SANTO DOMINGO ZANATEPEC</v>
          </cell>
          <cell r="D1550" t="str">
            <v>20</v>
          </cell>
          <cell r="E1550" t="str">
            <v>Santo Domingo Zanatepec</v>
          </cell>
          <cell r="F1550">
            <v>11218</v>
          </cell>
          <cell r="G1550">
            <v>12641</v>
          </cell>
        </row>
        <row r="1551">
          <cell r="A1551" t="str">
            <v>20526</v>
          </cell>
          <cell r="B1551" t="str">
            <v>526</v>
          </cell>
          <cell r="C1551" t="str">
            <v>SANTOS REYES NOPALA</v>
          </cell>
          <cell r="D1551" t="str">
            <v>20</v>
          </cell>
          <cell r="E1551" t="str">
            <v>Santos Reyes Nopala</v>
          </cell>
          <cell r="F1551">
            <v>15986</v>
          </cell>
          <cell r="G1551">
            <v>18273</v>
          </cell>
        </row>
        <row r="1552">
          <cell r="A1552" t="str">
            <v>20527</v>
          </cell>
          <cell r="B1552" t="str">
            <v>527</v>
          </cell>
          <cell r="C1552" t="str">
            <v>SANTOS REYES PÁPALO</v>
          </cell>
          <cell r="D1552" t="str">
            <v>20</v>
          </cell>
          <cell r="E1552" t="str">
            <v>Santos Reyes Pápalo</v>
          </cell>
          <cell r="F1552">
            <v>2829</v>
          </cell>
          <cell r="G1552">
            <v>2741</v>
          </cell>
        </row>
        <row r="1553">
          <cell r="A1553" t="str">
            <v>20528</v>
          </cell>
          <cell r="B1553" t="str">
            <v>528</v>
          </cell>
          <cell r="C1553" t="str">
            <v>SANTOS REYES TEPEJILLO</v>
          </cell>
          <cell r="D1553" t="str">
            <v>20</v>
          </cell>
          <cell r="E1553" t="str">
            <v>Santos Reyes Tepejillo</v>
          </cell>
          <cell r="F1553">
            <v>1213</v>
          </cell>
          <cell r="G1553">
            <v>1023</v>
          </cell>
        </row>
        <row r="1554">
          <cell r="A1554" t="str">
            <v>20529</v>
          </cell>
          <cell r="B1554" t="str">
            <v>529</v>
          </cell>
          <cell r="C1554" t="str">
            <v>SANTOS REYES YUCUNÁ</v>
          </cell>
          <cell r="D1554" t="str">
            <v>20</v>
          </cell>
          <cell r="E1554" t="str">
            <v>Santos Reyes Yucuná</v>
          </cell>
          <cell r="F1554">
            <v>1332</v>
          </cell>
          <cell r="G1554">
            <v>1352</v>
          </cell>
        </row>
        <row r="1555">
          <cell r="A1555" t="str">
            <v>20530</v>
          </cell>
          <cell r="B1555" t="str">
            <v>530</v>
          </cell>
          <cell r="C1555" t="str">
            <v>SANTO TOMÁS JALIEZA</v>
          </cell>
          <cell r="D1555" t="str">
            <v>20</v>
          </cell>
          <cell r="E1555" t="str">
            <v>Santo Tomás Jalieza</v>
          </cell>
          <cell r="F1555">
            <v>3385</v>
          </cell>
          <cell r="G1555">
            <v>3724</v>
          </cell>
        </row>
        <row r="1556">
          <cell r="A1556" t="str">
            <v>20531</v>
          </cell>
          <cell r="B1556" t="str">
            <v>531</v>
          </cell>
          <cell r="C1556" t="str">
            <v>SANTO TOMÁS MAZALTEPEC</v>
          </cell>
          <cell r="D1556" t="str">
            <v>20</v>
          </cell>
          <cell r="E1556" t="str">
            <v>Santo Tomás Mazaltepec</v>
          </cell>
          <cell r="F1556">
            <v>2333</v>
          </cell>
          <cell r="G1556">
            <v>2745</v>
          </cell>
        </row>
        <row r="1557">
          <cell r="A1557" t="str">
            <v>20532</v>
          </cell>
          <cell r="B1557" t="str">
            <v>532</v>
          </cell>
          <cell r="C1557" t="str">
            <v>SANTO TOMÁS OCOTEPEC</v>
          </cell>
          <cell r="D1557" t="str">
            <v>20</v>
          </cell>
          <cell r="E1557" t="str">
            <v>Santo Tomás Ocotepec</v>
          </cell>
          <cell r="F1557">
            <v>4076</v>
          </cell>
          <cell r="G1557">
            <v>3927</v>
          </cell>
        </row>
        <row r="1558">
          <cell r="A1558" t="str">
            <v>20533</v>
          </cell>
          <cell r="B1558" t="str">
            <v>533</v>
          </cell>
          <cell r="C1558" t="str">
            <v>SANTO TOMÁS TAMAZULAPAN</v>
          </cell>
          <cell r="D1558" t="str">
            <v>20</v>
          </cell>
          <cell r="E1558" t="str">
            <v>Santo Tomás Tamazulapan</v>
          </cell>
          <cell r="F1558">
            <v>2191</v>
          </cell>
          <cell r="G1558">
            <v>2329</v>
          </cell>
        </row>
        <row r="1559">
          <cell r="A1559" t="str">
            <v>20534</v>
          </cell>
          <cell r="B1559" t="str">
            <v>534</v>
          </cell>
          <cell r="C1559" t="str">
            <v>SAN VICENTE COATLÁN</v>
          </cell>
          <cell r="D1559" t="str">
            <v>20</v>
          </cell>
          <cell r="E1559" t="str">
            <v>San Vicente Coatlán</v>
          </cell>
          <cell r="F1559">
            <v>3964</v>
          </cell>
          <cell r="G1559">
            <v>4062</v>
          </cell>
        </row>
        <row r="1560">
          <cell r="A1560" t="str">
            <v>20535</v>
          </cell>
          <cell r="B1560" t="str">
            <v>535</v>
          </cell>
          <cell r="C1560" t="str">
            <v>SAN VICENTE LACHIXÍO</v>
          </cell>
          <cell r="D1560" t="str">
            <v>20</v>
          </cell>
          <cell r="E1560" t="str">
            <v>San Vicente Lachixío</v>
          </cell>
          <cell r="F1560">
            <v>2976</v>
          </cell>
          <cell r="G1560">
            <v>2938</v>
          </cell>
        </row>
        <row r="1561">
          <cell r="A1561" t="str">
            <v>20536</v>
          </cell>
          <cell r="B1561" t="str">
            <v>536</v>
          </cell>
          <cell r="C1561" t="str">
            <v>SAN VICENTE NUÑÚ</v>
          </cell>
          <cell r="D1561" t="str">
            <v>20</v>
          </cell>
          <cell r="E1561" t="str">
            <v>San Vicente Nuñú</v>
          </cell>
          <cell r="F1561">
            <v>493</v>
          </cell>
          <cell r="G1561">
            <v>447</v>
          </cell>
        </row>
        <row r="1562">
          <cell r="A1562" t="str">
            <v>20537</v>
          </cell>
          <cell r="B1562" t="str">
            <v>537</v>
          </cell>
          <cell r="C1562" t="str">
            <v>SILACAYOÁPAM</v>
          </cell>
          <cell r="D1562" t="str">
            <v>20</v>
          </cell>
          <cell r="E1562" t="str">
            <v>Silacayoápam</v>
          </cell>
          <cell r="F1562">
            <v>6747</v>
          </cell>
          <cell r="G1562">
            <v>6872</v>
          </cell>
        </row>
        <row r="1563">
          <cell r="A1563" t="str">
            <v>20538</v>
          </cell>
          <cell r="B1563" t="str">
            <v>538</v>
          </cell>
          <cell r="C1563" t="str">
            <v>SITIO DE XITLAPEHUA</v>
          </cell>
          <cell r="D1563" t="str">
            <v>20</v>
          </cell>
          <cell r="E1563" t="str">
            <v>Sitio de Xitlapehua</v>
          </cell>
          <cell r="F1563">
            <v>705</v>
          </cell>
          <cell r="G1563">
            <v>715</v>
          </cell>
        </row>
        <row r="1564">
          <cell r="A1564" t="str">
            <v>20539</v>
          </cell>
          <cell r="B1564" t="str">
            <v>539</v>
          </cell>
          <cell r="C1564" t="str">
            <v>SOLEDAD ETLA</v>
          </cell>
          <cell r="D1564" t="str">
            <v>20</v>
          </cell>
          <cell r="E1564" t="str">
            <v>Soledad Etla</v>
          </cell>
          <cell r="F1564">
            <v>5025</v>
          </cell>
          <cell r="G1564">
            <v>5930</v>
          </cell>
        </row>
        <row r="1565">
          <cell r="A1565" t="str">
            <v>20540</v>
          </cell>
          <cell r="B1565" t="str">
            <v>540</v>
          </cell>
          <cell r="C1565" t="str">
            <v>VILLA DE TAMAZULÁPAM DEL PROGRESO</v>
          </cell>
          <cell r="D1565" t="str">
            <v>20</v>
          </cell>
          <cell r="E1565" t="str">
            <v>Villa de Tamazulápam del Progreso</v>
          </cell>
          <cell r="F1565">
            <v>7059</v>
          </cell>
          <cell r="G1565">
            <v>8024</v>
          </cell>
        </row>
        <row r="1566">
          <cell r="A1566" t="str">
            <v>20541</v>
          </cell>
          <cell r="B1566" t="str">
            <v>541</v>
          </cell>
          <cell r="C1566" t="str">
            <v>TANETZE DE ZARAGOZA</v>
          </cell>
          <cell r="D1566" t="str">
            <v>20</v>
          </cell>
          <cell r="E1566" t="str">
            <v>Tanetze de Zaragoza</v>
          </cell>
          <cell r="F1566">
            <v>1707</v>
          </cell>
          <cell r="G1566">
            <v>1702</v>
          </cell>
        </row>
        <row r="1567">
          <cell r="A1567" t="str">
            <v>20542</v>
          </cell>
          <cell r="B1567" t="str">
            <v>542</v>
          </cell>
          <cell r="C1567" t="str">
            <v>TANICHE</v>
          </cell>
          <cell r="D1567" t="str">
            <v>20</v>
          </cell>
          <cell r="E1567" t="str">
            <v>Taniche</v>
          </cell>
          <cell r="F1567">
            <v>746</v>
          </cell>
          <cell r="G1567">
            <v>833</v>
          </cell>
        </row>
        <row r="1568">
          <cell r="A1568" t="str">
            <v>20543</v>
          </cell>
          <cell r="B1568" t="str">
            <v>543</v>
          </cell>
          <cell r="C1568" t="str">
            <v>TATALTEPEC DE VALDÉS</v>
          </cell>
          <cell r="D1568" t="str">
            <v>20</v>
          </cell>
          <cell r="E1568" t="str">
            <v>Tataltepec de Valdés</v>
          </cell>
          <cell r="F1568">
            <v>5561</v>
          </cell>
          <cell r="G1568">
            <v>5999</v>
          </cell>
        </row>
        <row r="1569">
          <cell r="A1569" t="str">
            <v>20544</v>
          </cell>
          <cell r="B1569" t="str">
            <v>544</v>
          </cell>
          <cell r="C1569" t="str">
            <v>TEOCOCUILCO DE MARCOS PÉREZ</v>
          </cell>
          <cell r="D1569" t="str">
            <v>20</v>
          </cell>
          <cell r="E1569" t="str">
            <v>Teococuilco de Marcos Pérez</v>
          </cell>
          <cell r="F1569">
            <v>1106</v>
          </cell>
          <cell r="G1569">
            <v>981</v>
          </cell>
        </row>
        <row r="1570">
          <cell r="A1570" t="str">
            <v>20545</v>
          </cell>
          <cell r="B1570" t="str">
            <v>545</v>
          </cell>
          <cell r="C1570" t="str">
            <v>TEOTITLÁN DE FLORES MAGÓN</v>
          </cell>
          <cell r="D1570" t="str">
            <v>20</v>
          </cell>
          <cell r="E1570" t="str">
            <v>Teotitlán de Flores Magón</v>
          </cell>
          <cell r="F1570">
            <v>8966</v>
          </cell>
          <cell r="G1570">
            <v>10338</v>
          </cell>
        </row>
        <row r="1571">
          <cell r="A1571" t="str">
            <v>20546</v>
          </cell>
          <cell r="B1571" t="str">
            <v>546</v>
          </cell>
          <cell r="C1571" t="str">
            <v>TEOTITLÁN DEL VALLE</v>
          </cell>
          <cell r="D1571" t="str">
            <v>20</v>
          </cell>
          <cell r="E1571" t="str">
            <v>Teotitlán del Valle</v>
          </cell>
          <cell r="F1571">
            <v>5638</v>
          </cell>
          <cell r="G1571">
            <v>6082</v>
          </cell>
        </row>
        <row r="1572">
          <cell r="A1572" t="str">
            <v>20547</v>
          </cell>
          <cell r="B1572" t="str">
            <v>547</v>
          </cell>
          <cell r="C1572" t="str">
            <v>TEOTONGO</v>
          </cell>
          <cell r="D1572" t="str">
            <v>20</v>
          </cell>
          <cell r="E1572" t="str">
            <v>Teotongo</v>
          </cell>
          <cell r="F1572">
            <v>951</v>
          </cell>
          <cell r="G1572">
            <v>986</v>
          </cell>
        </row>
        <row r="1573">
          <cell r="A1573" t="str">
            <v>20548</v>
          </cell>
          <cell r="B1573" t="str">
            <v>548</v>
          </cell>
          <cell r="C1573" t="str">
            <v>TEPELMEME VILLA DE MORELOS</v>
          </cell>
          <cell r="D1573" t="str">
            <v>20</v>
          </cell>
          <cell r="E1573" t="str">
            <v>Tepelmeme Villa de Morelos</v>
          </cell>
          <cell r="F1573">
            <v>1734</v>
          </cell>
          <cell r="G1573">
            <v>1700</v>
          </cell>
        </row>
        <row r="1574">
          <cell r="A1574" t="str">
            <v>20549</v>
          </cell>
          <cell r="B1574" t="str">
            <v>549</v>
          </cell>
          <cell r="C1574" t="str">
            <v>HEROICA VILLA TEZOATLÁN DE SEGURA Y LUNA, CUNA DE LA INDEPENDENCIA DE OAXACA</v>
          </cell>
          <cell r="D1574" t="str">
            <v>20</v>
          </cell>
          <cell r="E1574" t="str">
            <v>Tezoatlán de Segura y Luna</v>
          </cell>
          <cell r="F1574">
            <v>11319</v>
          </cell>
          <cell r="G1574">
            <v>11399</v>
          </cell>
        </row>
        <row r="1575">
          <cell r="A1575" t="str">
            <v>20550</v>
          </cell>
          <cell r="B1575" t="str">
            <v>550</v>
          </cell>
          <cell r="C1575" t="str">
            <v>SAN JERÓNIMO TLACOCHAHUAYA</v>
          </cell>
          <cell r="D1575" t="str">
            <v>20</v>
          </cell>
          <cell r="E1575" t="str">
            <v>San Jerónimo Tlacochahuaya</v>
          </cell>
          <cell r="F1575">
            <v>5076</v>
          </cell>
          <cell r="G1575">
            <v>5745</v>
          </cell>
        </row>
        <row r="1576">
          <cell r="A1576" t="str">
            <v>20551</v>
          </cell>
          <cell r="B1576" t="str">
            <v>551</v>
          </cell>
          <cell r="C1576" t="str">
            <v>TLACOLULA DE MATAMOROS</v>
          </cell>
          <cell r="D1576" t="str">
            <v>20</v>
          </cell>
          <cell r="E1576" t="str">
            <v>Tlacolula de Matamoros</v>
          </cell>
          <cell r="F1576">
            <v>19625</v>
          </cell>
          <cell r="G1576">
            <v>24027</v>
          </cell>
        </row>
        <row r="1577">
          <cell r="A1577" t="str">
            <v>20552</v>
          </cell>
          <cell r="B1577" t="str">
            <v>552</v>
          </cell>
          <cell r="C1577" t="str">
            <v>TLACOTEPEC PLUMAS</v>
          </cell>
          <cell r="D1577" t="str">
            <v>20</v>
          </cell>
          <cell r="E1577" t="str">
            <v>Tlacotepec Plumas</v>
          </cell>
          <cell r="F1577">
            <v>510</v>
          </cell>
          <cell r="G1577">
            <v>466</v>
          </cell>
        </row>
        <row r="1578">
          <cell r="A1578" t="str">
            <v>20553</v>
          </cell>
          <cell r="B1578" t="str">
            <v>553</v>
          </cell>
          <cell r="C1578" t="str">
            <v>TLALIXTAC DE CABRERA</v>
          </cell>
          <cell r="D1578" t="str">
            <v>20</v>
          </cell>
          <cell r="E1578" t="str">
            <v>Tlalixtac de Cabrera</v>
          </cell>
          <cell r="F1578">
            <v>9417</v>
          </cell>
          <cell r="G1578">
            <v>10912</v>
          </cell>
        </row>
        <row r="1579">
          <cell r="A1579" t="str">
            <v>20554</v>
          </cell>
          <cell r="B1579" t="str">
            <v>554</v>
          </cell>
          <cell r="C1579" t="str">
            <v>TOTONTEPEC VILLA DE MORELOS</v>
          </cell>
          <cell r="D1579" t="str">
            <v>20</v>
          </cell>
          <cell r="E1579" t="str">
            <v>Totontepec Villa de Morelos</v>
          </cell>
          <cell r="F1579">
            <v>5598</v>
          </cell>
          <cell r="G1579">
            <v>5577</v>
          </cell>
        </row>
        <row r="1580">
          <cell r="A1580" t="str">
            <v>20555</v>
          </cell>
          <cell r="B1580" t="str">
            <v>555</v>
          </cell>
          <cell r="C1580" t="str">
            <v>TRINIDAD ZAACHILA</v>
          </cell>
          <cell r="D1580" t="str">
            <v>20</v>
          </cell>
          <cell r="E1580" t="str">
            <v>Trinidad Zaachila</v>
          </cell>
          <cell r="F1580">
            <v>2653</v>
          </cell>
          <cell r="G1580">
            <v>3093</v>
          </cell>
        </row>
        <row r="1581">
          <cell r="A1581" t="str">
            <v>20556</v>
          </cell>
          <cell r="B1581" t="str">
            <v>556</v>
          </cell>
          <cell r="C1581" t="str">
            <v>LA TRINIDAD VISTA HERMOSA</v>
          </cell>
          <cell r="D1581" t="str">
            <v>20</v>
          </cell>
          <cell r="E1581" t="str">
            <v>La Trinidad Vista Hermosa</v>
          </cell>
          <cell r="F1581">
            <v>249</v>
          </cell>
          <cell r="G1581">
            <v>259</v>
          </cell>
        </row>
        <row r="1582">
          <cell r="A1582" t="str">
            <v>20557</v>
          </cell>
          <cell r="B1582" t="str">
            <v>557</v>
          </cell>
          <cell r="C1582" t="str">
            <v>UNIÓN HIDALGO</v>
          </cell>
          <cell r="D1582" t="str">
            <v>20</v>
          </cell>
          <cell r="E1582" t="str">
            <v>Unión Hidalgo</v>
          </cell>
          <cell r="F1582">
            <v>13970</v>
          </cell>
          <cell r="G1582">
            <v>16061</v>
          </cell>
        </row>
        <row r="1583">
          <cell r="A1583" t="str">
            <v>20558</v>
          </cell>
          <cell r="B1583" t="str">
            <v>558</v>
          </cell>
          <cell r="C1583" t="str">
            <v>VALERIO TRUJANO</v>
          </cell>
          <cell r="D1583" t="str">
            <v>20</v>
          </cell>
          <cell r="E1583" t="str">
            <v>Valerio Trujano</v>
          </cell>
          <cell r="F1583">
            <v>1543</v>
          </cell>
          <cell r="G1583">
            <v>1464</v>
          </cell>
        </row>
        <row r="1584">
          <cell r="A1584" t="str">
            <v>20559</v>
          </cell>
          <cell r="B1584" t="str">
            <v>559</v>
          </cell>
          <cell r="C1584" t="str">
            <v>SAN JUAN BAUTISTA VALLE NACIONAL</v>
          </cell>
          <cell r="D1584" t="str">
            <v>20</v>
          </cell>
          <cell r="E1584" t="str">
            <v>San Juan Bautista Valle Nacional</v>
          </cell>
          <cell r="F1584">
            <v>22446</v>
          </cell>
          <cell r="G1584">
            <v>23370</v>
          </cell>
        </row>
        <row r="1585">
          <cell r="A1585" t="str">
            <v>20560</v>
          </cell>
          <cell r="B1585" t="str">
            <v>560</v>
          </cell>
          <cell r="C1585" t="str">
            <v>VILLA DÍAZ ORDAZ</v>
          </cell>
          <cell r="D1585" t="str">
            <v>20</v>
          </cell>
          <cell r="E1585" t="str">
            <v>Villa Díaz Ordaz</v>
          </cell>
          <cell r="F1585">
            <v>6174</v>
          </cell>
          <cell r="G1585">
            <v>6980</v>
          </cell>
        </row>
        <row r="1586">
          <cell r="A1586" t="str">
            <v>20561</v>
          </cell>
          <cell r="B1586" t="str">
            <v>561</v>
          </cell>
          <cell r="C1586" t="str">
            <v>YAXE</v>
          </cell>
          <cell r="D1586" t="str">
            <v>20</v>
          </cell>
          <cell r="E1586" t="str">
            <v>Yaxe</v>
          </cell>
          <cell r="F1586">
            <v>2683</v>
          </cell>
          <cell r="G1586">
            <v>2935</v>
          </cell>
        </row>
        <row r="1587">
          <cell r="A1587" t="str">
            <v>20562</v>
          </cell>
          <cell r="B1587" t="str">
            <v>562</v>
          </cell>
          <cell r="C1587" t="str">
            <v>MAGDALENA YODOCONO DE PORFIRIO DÍAZ</v>
          </cell>
          <cell r="D1587" t="str">
            <v>20</v>
          </cell>
          <cell r="E1587" t="str">
            <v>Magdalena Yodocono de Porfirio Díaz</v>
          </cell>
          <cell r="F1587">
            <v>1458</v>
          </cell>
          <cell r="G1587">
            <v>1601</v>
          </cell>
        </row>
        <row r="1588">
          <cell r="A1588" t="str">
            <v>20563</v>
          </cell>
          <cell r="B1588" t="str">
            <v>563</v>
          </cell>
          <cell r="C1588" t="str">
            <v>YOGANA</v>
          </cell>
          <cell r="D1588" t="str">
            <v>20</v>
          </cell>
          <cell r="E1588" t="str">
            <v>Yogana</v>
          </cell>
          <cell r="F1588">
            <v>1308</v>
          </cell>
          <cell r="G1588">
            <v>1290</v>
          </cell>
        </row>
        <row r="1589">
          <cell r="A1589" t="str">
            <v>20564</v>
          </cell>
          <cell r="B1589" t="str">
            <v>564</v>
          </cell>
          <cell r="C1589" t="str">
            <v>YUTANDUCHI DE GUERRERO</v>
          </cell>
          <cell r="D1589" t="str">
            <v>20</v>
          </cell>
          <cell r="E1589" t="str">
            <v>Yutanduchi de Guerrero</v>
          </cell>
          <cell r="F1589">
            <v>1292</v>
          </cell>
          <cell r="G1589">
            <v>1200</v>
          </cell>
        </row>
        <row r="1590">
          <cell r="A1590" t="str">
            <v>20565</v>
          </cell>
          <cell r="B1590" t="str">
            <v>565</v>
          </cell>
          <cell r="C1590" t="str">
            <v>VILLA DE ZAACHILA</v>
          </cell>
          <cell r="D1590" t="str">
            <v>20</v>
          </cell>
          <cell r="E1590" t="str">
            <v>Villa de Zaachila</v>
          </cell>
          <cell r="F1590">
            <v>34101</v>
          </cell>
          <cell r="G1590">
            <v>46846</v>
          </cell>
        </row>
        <row r="1591">
          <cell r="A1591" t="str">
            <v>20566</v>
          </cell>
          <cell r="B1591" t="str">
            <v>566</v>
          </cell>
          <cell r="C1591" t="str">
            <v>SAN MATEO YUCUTINDOO</v>
          </cell>
          <cell r="D1591" t="str">
            <v>20</v>
          </cell>
          <cell r="E1591" t="str">
            <v>San Mateo Yucutindó</v>
          </cell>
          <cell r="F1591">
            <v>3034</v>
          </cell>
          <cell r="G1591">
            <v>3159</v>
          </cell>
        </row>
        <row r="1592">
          <cell r="A1592" t="str">
            <v>20567</v>
          </cell>
          <cell r="B1592" t="str">
            <v>567</v>
          </cell>
          <cell r="C1592" t="str">
            <v>ZAPOTITLÁN LAGUNAS</v>
          </cell>
          <cell r="D1592" t="str">
            <v>20</v>
          </cell>
          <cell r="E1592" t="str">
            <v>Zapotitlán Lagunas</v>
          </cell>
          <cell r="F1592">
            <v>3133</v>
          </cell>
          <cell r="G1592">
            <v>3268</v>
          </cell>
        </row>
        <row r="1593">
          <cell r="A1593" t="str">
            <v>20568</v>
          </cell>
          <cell r="B1593" t="str">
            <v>568</v>
          </cell>
          <cell r="C1593" t="str">
            <v>ZAPOTITLÁN PALMAS</v>
          </cell>
          <cell r="D1593" t="str">
            <v>20</v>
          </cell>
          <cell r="E1593" t="str">
            <v>Zapotitlán Palmas</v>
          </cell>
          <cell r="F1593">
            <v>1514</v>
          </cell>
          <cell r="G1593">
            <v>1494</v>
          </cell>
        </row>
        <row r="1594">
          <cell r="A1594" t="str">
            <v>20569</v>
          </cell>
          <cell r="B1594" t="str">
            <v>569</v>
          </cell>
          <cell r="C1594" t="str">
            <v>SANTA INÉS DE ZARAGOZA</v>
          </cell>
          <cell r="D1594" t="str">
            <v>20</v>
          </cell>
          <cell r="E1594" t="str">
            <v>Santa Inés de Zaragoza</v>
          </cell>
          <cell r="F1594">
            <v>1707</v>
          </cell>
          <cell r="G1594">
            <v>1672</v>
          </cell>
        </row>
        <row r="1595">
          <cell r="A1595" t="str">
            <v>20570</v>
          </cell>
          <cell r="B1595" t="str">
            <v>570</v>
          </cell>
          <cell r="C1595" t="str">
            <v>ZIMATLÁN DE ÁLVAREZ</v>
          </cell>
          <cell r="D1595" t="str">
            <v>20</v>
          </cell>
          <cell r="E1595" t="str">
            <v>Zimatlán de Álvarez</v>
          </cell>
          <cell r="F1595">
            <v>19215</v>
          </cell>
          <cell r="G1595">
            <v>20892</v>
          </cell>
        </row>
        <row r="1596">
          <cell r="A1596" t="str">
            <v>20999</v>
          </cell>
          <cell r="B1596" t="str">
            <v>999</v>
          </cell>
          <cell r="C1596" t="str">
            <v>NO ESPECIFICADO</v>
          </cell>
          <cell r="D1596" t="str">
            <v>20</v>
          </cell>
        </row>
        <row r="1597">
          <cell r="A1597" t="str">
            <v>21001</v>
          </cell>
          <cell r="B1597" t="str">
            <v>001</v>
          </cell>
          <cell r="C1597" t="str">
            <v>ACAJETE</v>
          </cell>
          <cell r="D1597" t="str">
            <v>21</v>
          </cell>
          <cell r="E1597" t="str">
            <v>Acajete</v>
          </cell>
          <cell r="F1597">
            <v>60353</v>
          </cell>
          <cell r="G1597">
            <v>69076</v>
          </cell>
        </row>
        <row r="1598">
          <cell r="A1598" t="str">
            <v>21002</v>
          </cell>
          <cell r="B1598" t="str">
            <v>002</v>
          </cell>
          <cell r="C1598" t="str">
            <v>ACATENO</v>
          </cell>
          <cell r="D1598" t="str">
            <v>21</v>
          </cell>
          <cell r="E1598" t="str">
            <v>Acateno</v>
          </cell>
          <cell r="F1598">
            <v>8916</v>
          </cell>
          <cell r="G1598">
            <v>9700</v>
          </cell>
        </row>
        <row r="1599">
          <cell r="A1599" t="str">
            <v>21003</v>
          </cell>
          <cell r="B1599" t="str">
            <v>003</v>
          </cell>
          <cell r="C1599" t="str">
            <v>ACATLÁN</v>
          </cell>
          <cell r="D1599" t="str">
            <v>21</v>
          </cell>
          <cell r="E1599" t="str">
            <v>Acatlán</v>
          </cell>
          <cell r="F1599">
            <v>33865</v>
          </cell>
          <cell r="G1599">
            <v>37718</v>
          </cell>
        </row>
        <row r="1600">
          <cell r="A1600" t="str">
            <v>21004</v>
          </cell>
          <cell r="B1600" t="str">
            <v>004</v>
          </cell>
          <cell r="C1600" t="str">
            <v>ACATZINGO</v>
          </cell>
          <cell r="D1600" t="str">
            <v>21</v>
          </cell>
          <cell r="E1600" t="str">
            <v>Acatzingo</v>
          </cell>
          <cell r="F1600">
            <v>52078</v>
          </cell>
          <cell r="G1600">
            <v>62477</v>
          </cell>
        </row>
        <row r="1601">
          <cell r="A1601" t="str">
            <v>21005</v>
          </cell>
          <cell r="B1601" t="str">
            <v>005</v>
          </cell>
          <cell r="C1601" t="str">
            <v>ACTEOPAN</v>
          </cell>
          <cell r="D1601" t="str">
            <v>21</v>
          </cell>
          <cell r="E1601" t="str">
            <v>Acteopan</v>
          </cell>
          <cell r="F1601">
            <v>2881</v>
          </cell>
          <cell r="G1601">
            <v>3132</v>
          </cell>
        </row>
        <row r="1602">
          <cell r="A1602" t="str">
            <v>21006</v>
          </cell>
          <cell r="B1602" t="str">
            <v>006</v>
          </cell>
          <cell r="C1602" t="str">
            <v>AHUACATLÁN</v>
          </cell>
          <cell r="D1602" t="str">
            <v>21</v>
          </cell>
          <cell r="E1602" t="str">
            <v>Ahuacatlán</v>
          </cell>
          <cell r="F1602">
            <v>14754</v>
          </cell>
          <cell r="G1602">
            <v>16753</v>
          </cell>
        </row>
        <row r="1603">
          <cell r="A1603" t="str">
            <v>21007</v>
          </cell>
          <cell r="B1603" t="str">
            <v>007</v>
          </cell>
          <cell r="C1603" t="str">
            <v>AHUATLÁN</v>
          </cell>
          <cell r="D1603" t="str">
            <v>21</v>
          </cell>
          <cell r="E1603" t="str">
            <v>Ahuatlán</v>
          </cell>
          <cell r="F1603">
            <v>3403</v>
          </cell>
          <cell r="G1603">
            <v>3428</v>
          </cell>
        </row>
        <row r="1604">
          <cell r="A1604" t="str">
            <v>21008</v>
          </cell>
          <cell r="B1604" t="str">
            <v>008</v>
          </cell>
          <cell r="C1604" t="str">
            <v>AHUAZOTEPEC</v>
          </cell>
          <cell r="D1604" t="str">
            <v>21</v>
          </cell>
          <cell r="E1604" t="str">
            <v>Ahuazotepec</v>
          </cell>
          <cell r="F1604">
            <v>10457</v>
          </cell>
          <cell r="G1604">
            <v>12082</v>
          </cell>
        </row>
        <row r="1605">
          <cell r="A1605" t="str">
            <v>21009</v>
          </cell>
          <cell r="B1605" t="str">
            <v>009</v>
          </cell>
          <cell r="C1605" t="str">
            <v>AHUEHUETITLA</v>
          </cell>
          <cell r="D1605" t="str">
            <v>21</v>
          </cell>
          <cell r="E1605" t="str">
            <v>Ahuehuetitla</v>
          </cell>
          <cell r="F1605">
            <v>2008</v>
          </cell>
          <cell r="G1605">
            <v>1893</v>
          </cell>
        </row>
        <row r="1606">
          <cell r="A1606" t="str">
            <v>21010</v>
          </cell>
          <cell r="B1606" t="str">
            <v>010</v>
          </cell>
          <cell r="C1606" t="str">
            <v>AJALPAN</v>
          </cell>
          <cell r="D1606" t="str">
            <v>21</v>
          </cell>
          <cell r="E1606" t="str">
            <v>Ajalpan</v>
          </cell>
          <cell r="F1606">
            <v>60621</v>
          </cell>
          <cell r="G1606">
            <v>70090</v>
          </cell>
        </row>
        <row r="1607">
          <cell r="A1607" t="str">
            <v>21011</v>
          </cell>
          <cell r="B1607" t="str">
            <v>011</v>
          </cell>
          <cell r="C1607" t="str">
            <v>ALBINO ZERTUCHE</v>
          </cell>
          <cell r="D1607" t="str">
            <v>21</v>
          </cell>
          <cell r="E1607" t="str">
            <v>Albino Zertuche</v>
          </cell>
          <cell r="F1607">
            <v>1770</v>
          </cell>
          <cell r="G1607">
            <v>1907</v>
          </cell>
        </row>
        <row r="1608">
          <cell r="A1608" t="str">
            <v>21012</v>
          </cell>
          <cell r="B1608" t="str">
            <v>012</v>
          </cell>
          <cell r="C1608" t="str">
            <v>ALJOJUCA</v>
          </cell>
          <cell r="D1608" t="str">
            <v>21</v>
          </cell>
          <cell r="E1608" t="str">
            <v>Aljojuca</v>
          </cell>
          <cell r="F1608">
            <v>6288</v>
          </cell>
          <cell r="G1608">
            <v>6920</v>
          </cell>
        </row>
        <row r="1609">
          <cell r="A1609" t="str">
            <v>21013</v>
          </cell>
          <cell r="B1609" t="str">
            <v>013</v>
          </cell>
          <cell r="C1609" t="str">
            <v>ALTEPEXI</v>
          </cell>
          <cell r="D1609" t="str">
            <v>21</v>
          </cell>
          <cell r="E1609" t="str">
            <v>Altepexi</v>
          </cell>
          <cell r="F1609">
            <v>18920</v>
          </cell>
          <cell r="G1609">
            <v>22578</v>
          </cell>
        </row>
        <row r="1610">
          <cell r="A1610" t="str">
            <v>21014</v>
          </cell>
          <cell r="B1610" t="str">
            <v>014</v>
          </cell>
          <cell r="C1610" t="str">
            <v>AMIXTLÁN</v>
          </cell>
          <cell r="D1610" t="str">
            <v>21</v>
          </cell>
          <cell r="E1610" t="str">
            <v>Amixtlán</v>
          </cell>
          <cell r="F1610">
            <v>5004</v>
          </cell>
          <cell r="G1610">
            <v>5245</v>
          </cell>
        </row>
        <row r="1611">
          <cell r="A1611" t="str">
            <v>21015</v>
          </cell>
          <cell r="B1611" t="str">
            <v>015</v>
          </cell>
          <cell r="C1611" t="str">
            <v>AMOZOC</v>
          </cell>
          <cell r="D1611" t="str">
            <v>21</v>
          </cell>
          <cell r="E1611" t="str">
            <v>Amozoc</v>
          </cell>
          <cell r="F1611">
            <v>100964</v>
          </cell>
          <cell r="G1611">
            <v>125961</v>
          </cell>
        </row>
        <row r="1612">
          <cell r="A1612" t="str">
            <v>21016</v>
          </cell>
          <cell r="B1612" t="str">
            <v>016</v>
          </cell>
          <cell r="C1612" t="str">
            <v>AQUIXTLA</v>
          </cell>
          <cell r="D1612" t="str">
            <v>21</v>
          </cell>
          <cell r="E1612" t="str">
            <v>Aquixtla</v>
          </cell>
          <cell r="F1612">
            <v>7848</v>
          </cell>
          <cell r="G1612">
            <v>9196</v>
          </cell>
        </row>
        <row r="1613">
          <cell r="A1613" t="str">
            <v>21017</v>
          </cell>
          <cell r="B1613" t="str">
            <v>017</v>
          </cell>
          <cell r="C1613" t="str">
            <v>ATEMPAN</v>
          </cell>
          <cell r="D1613" t="str">
            <v>21</v>
          </cell>
          <cell r="E1613" t="str">
            <v>Atempan</v>
          </cell>
          <cell r="F1613">
            <v>25386</v>
          </cell>
          <cell r="G1613">
            <v>30052</v>
          </cell>
        </row>
        <row r="1614">
          <cell r="A1614" t="str">
            <v>21018</v>
          </cell>
          <cell r="B1614" t="str">
            <v>018</v>
          </cell>
          <cell r="C1614" t="str">
            <v>ATEXCAL</v>
          </cell>
          <cell r="D1614" t="str">
            <v>21</v>
          </cell>
          <cell r="E1614" t="str">
            <v>Atexcal</v>
          </cell>
          <cell r="F1614">
            <v>3734</v>
          </cell>
          <cell r="G1614">
            <v>4005</v>
          </cell>
        </row>
        <row r="1615">
          <cell r="A1615" t="str">
            <v>21019</v>
          </cell>
          <cell r="B1615" t="str">
            <v>019</v>
          </cell>
          <cell r="C1615" t="str">
            <v>ATLIXCO</v>
          </cell>
          <cell r="D1615" t="str">
            <v>21</v>
          </cell>
          <cell r="E1615" t="str">
            <v>Atlixco</v>
          </cell>
          <cell r="F1615">
            <v>127062</v>
          </cell>
          <cell r="G1615">
            <v>143903</v>
          </cell>
        </row>
        <row r="1616">
          <cell r="A1616" t="str">
            <v>21020</v>
          </cell>
          <cell r="B1616" t="str">
            <v>020</v>
          </cell>
          <cell r="C1616" t="str">
            <v>ATOYATEMPAN</v>
          </cell>
          <cell r="D1616" t="str">
            <v>21</v>
          </cell>
          <cell r="E1616" t="str">
            <v>Atoyatempan</v>
          </cell>
          <cell r="F1616">
            <v>6426</v>
          </cell>
          <cell r="G1616">
            <v>7418</v>
          </cell>
        </row>
        <row r="1617">
          <cell r="A1617" t="str">
            <v>21021</v>
          </cell>
          <cell r="B1617" t="str">
            <v>021</v>
          </cell>
          <cell r="C1617" t="str">
            <v>ATZALA</v>
          </cell>
          <cell r="D1617" t="str">
            <v>21</v>
          </cell>
          <cell r="E1617" t="str">
            <v>Atzala</v>
          </cell>
          <cell r="F1617">
            <v>1228</v>
          </cell>
          <cell r="G1617">
            <v>1390</v>
          </cell>
        </row>
        <row r="1618">
          <cell r="A1618" t="str">
            <v>21022</v>
          </cell>
          <cell r="B1618" t="str">
            <v>022</v>
          </cell>
          <cell r="C1618" t="str">
            <v>ATZITZIHUACÁN</v>
          </cell>
          <cell r="D1618" t="str">
            <v>21</v>
          </cell>
          <cell r="E1618" t="str">
            <v>Atzitzihuacán</v>
          </cell>
          <cell r="F1618">
            <v>11684</v>
          </cell>
          <cell r="G1618">
            <v>12950</v>
          </cell>
        </row>
        <row r="1619">
          <cell r="A1619" t="str">
            <v>21023</v>
          </cell>
          <cell r="B1619" t="str">
            <v>023</v>
          </cell>
          <cell r="C1619" t="str">
            <v>ATZITZINTLA</v>
          </cell>
          <cell r="D1619" t="str">
            <v>21</v>
          </cell>
          <cell r="E1619" t="str">
            <v>Atzitzintla</v>
          </cell>
          <cell r="F1619">
            <v>8408</v>
          </cell>
          <cell r="G1619">
            <v>9727</v>
          </cell>
        </row>
        <row r="1620">
          <cell r="A1620" t="str">
            <v>21024</v>
          </cell>
          <cell r="B1620" t="str">
            <v>024</v>
          </cell>
          <cell r="C1620" t="str">
            <v>AXUTLA</v>
          </cell>
          <cell r="D1620" t="str">
            <v>21</v>
          </cell>
          <cell r="E1620" t="str">
            <v>Axutla</v>
          </cell>
          <cell r="F1620">
            <v>947</v>
          </cell>
          <cell r="G1620">
            <v>981</v>
          </cell>
        </row>
        <row r="1621">
          <cell r="A1621" t="str">
            <v>21025</v>
          </cell>
          <cell r="B1621" t="str">
            <v>025</v>
          </cell>
          <cell r="C1621" t="str">
            <v>AYOTOXCO DE GUERRERO</v>
          </cell>
          <cell r="D1621" t="str">
            <v>21</v>
          </cell>
          <cell r="E1621" t="str">
            <v>Ayotoxco de Guerrero</v>
          </cell>
          <cell r="F1621">
            <v>8153</v>
          </cell>
          <cell r="G1621">
            <v>9105</v>
          </cell>
        </row>
        <row r="1622">
          <cell r="A1622" t="str">
            <v>21026</v>
          </cell>
          <cell r="B1622" t="str">
            <v>026</v>
          </cell>
          <cell r="C1622" t="str">
            <v>CALPAN</v>
          </cell>
          <cell r="D1622" t="str">
            <v>21</v>
          </cell>
          <cell r="E1622" t="str">
            <v>Calpan</v>
          </cell>
          <cell r="F1622">
            <v>13730</v>
          </cell>
          <cell r="G1622">
            <v>15345</v>
          </cell>
        </row>
        <row r="1623">
          <cell r="A1623" t="str">
            <v>21027</v>
          </cell>
          <cell r="B1623" t="str">
            <v>027</v>
          </cell>
          <cell r="C1623" t="str">
            <v>CALTEPEC</v>
          </cell>
          <cell r="D1623" t="str">
            <v>21</v>
          </cell>
          <cell r="E1623" t="str">
            <v>Caltepec</v>
          </cell>
          <cell r="F1623">
            <v>4177</v>
          </cell>
          <cell r="G1623">
            <v>4148</v>
          </cell>
        </row>
        <row r="1624">
          <cell r="A1624" t="str">
            <v>21028</v>
          </cell>
          <cell r="B1624" t="str">
            <v>028</v>
          </cell>
          <cell r="C1624" t="str">
            <v>CAMOCUAUTLA</v>
          </cell>
          <cell r="D1624" t="str">
            <v>21</v>
          </cell>
          <cell r="E1624" t="str">
            <v>Camocuautla</v>
          </cell>
          <cell r="F1624">
            <v>2476</v>
          </cell>
          <cell r="G1624">
            <v>2789</v>
          </cell>
        </row>
        <row r="1625">
          <cell r="A1625" t="str">
            <v>21029</v>
          </cell>
          <cell r="B1625" t="str">
            <v>029</v>
          </cell>
          <cell r="C1625" t="str">
            <v>CAXHUACAN</v>
          </cell>
          <cell r="D1625" t="str">
            <v>21</v>
          </cell>
          <cell r="E1625" t="str">
            <v>Caxhuacan</v>
          </cell>
          <cell r="F1625">
            <v>3791</v>
          </cell>
          <cell r="G1625">
            <v>3932</v>
          </cell>
        </row>
        <row r="1626">
          <cell r="A1626" t="str">
            <v>21030</v>
          </cell>
          <cell r="B1626" t="str">
            <v>030</v>
          </cell>
          <cell r="C1626" t="str">
            <v>COATEPEC</v>
          </cell>
          <cell r="D1626" t="str">
            <v>21</v>
          </cell>
          <cell r="E1626" t="str">
            <v>Coatepec</v>
          </cell>
          <cell r="F1626">
            <v>758</v>
          </cell>
          <cell r="G1626">
            <v>795</v>
          </cell>
        </row>
        <row r="1627">
          <cell r="A1627" t="str">
            <v>21031</v>
          </cell>
          <cell r="B1627" t="str">
            <v>031</v>
          </cell>
          <cell r="C1627" t="str">
            <v>COATZINGO</v>
          </cell>
          <cell r="D1627" t="str">
            <v>21</v>
          </cell>
          <cell r="E1627" t="str">
            <v>Coatzingo</v>
          </cell>
          <cell r="F1627">
            <v>2964</v>
          </cell>
          <cell r="G1627">
            <v>3119</v>
          </cell>
        </row>
        <row r="1628">
          <cell r="A1628" t="str">
            <v>21032</v>
          </cell>
          <cell r="B1628" t="str">
            <v>032</v>
          </cell>
          <cell r="C1628" t="str">
            <v>COHETZALA</v>
          </cell>
          <cell r="D1628" t="str">
            <v>21</v>
          </cell>
          <cell r="E1628" t="str">
            <v>Cohetzala</v>
          </cell>
          <cell r="F1628">
            <v>1283</v>
          </cell>
          <cell r="G1628">
            <v>1415</v>
          </cell>
        </row>
        <row r="1629">
          <cell r="A1629" t="str">
            <v>21033</v>
          </cell>
          <cell r="B1629" t="str">
            <v>033</v>
          </cell>
          <cell r="C1629" t="str">
            <v>COHUECAN</v>
          </cell>
          <cell r="D1629" t="str">
            <v>21</v>
          </cell>
          <cell r="E1629" t="str">
            <v>Cohuecan</v>
          </cell>
          <cell r="F1629">
            <v>4763</v>
          </cell>
          <cell r="G1629">
            <v>5174</v>
          </cell>
        </row>
        <row r="1630">
          <cell r="A1630" t="str">
            <v>21034</v>
          </cell>
          <cell r="B1630" t="str">
            <v>034</v>
          </cell>
          <cell r="C1630" t="str">
            <v>CORONANGO</v>
          </cell>
          <cell r="D1630" t="str">
            <v>21</v>
          </cell>
          <cell r="E1630" t="str">
            <v>Coronango</v>
          </cell>
          <cell r="F1630">
            <v>34596</v>
          </cell>
          <cell r="G1630">
            <v>43151</v>
          </cell>
        </row>
        <row r="1631">
          <cell r="A1631" t="str">
            <v>21035</v>
          </cell>
          <cell r="B1631" t="str">
            <v>035</v>
          </cell>
          <cell r="C1631" t="str">
            <v>COXCATLÁN</v>
          </cell>
          <cell r="D1631" t="str">
            <v>21</v>
          </cell>
          <cell r="E1631" t="str">
            <v>Coxcatlán</v>
          </cell>
          <cell r="F1631">
            <v>19639</v>
          </cell>
          <cell r="G1631">
            <v>21827</v>
          </cell>
        </row>
        <row r="1632">
          <cell r="A1632" t="str">
            <v>21036</v>
          </cell>
          <cell r="B1632" t="str">
            <v>036</v>
          </cell>
          <cell r="C1632" t="str">
            <v>COYOMEAPAN</v>
          </cell>
          <cell r="D1632" t="str">
            <v>21</v>
          </cell>
          <cell r="E1632" t="str">
            <v>Coyomeapan</v>
          </cell>
          <cell r="F1632">
            <v>14205</v>
          </cell>
          <cell r="G1632">
            <v>14840</v>
          </cell>
        </row>
        <row r="1633">
          <cell r="A1633" t="str">
            <v>21037</v>
          </cell>
          <cell r="B1633" t="str">
            <v>037</v>
          </cell>
          <cell r="C1633" t="str">
            <v>COYOTEPEC</v>
          </cell>
          <cell r="D1633" t="str">
            <v>21</v>
          </cell>
          <cell r="E1633" t="str">
            <v>Coyotepec</v>
          </cell>
          <cell r="F1633">
            <v>2339</v>
          </cell>
          <cell r="G1633">
            <v>2449</v>
          </cell>
        </row>
        <row r="1634">
          <cell r="A1634" t="str">
            <v>21038</v>
          </cell>
          <cell r="B1634" t="str">
            <v>038</v>
          </cell>
          <cell r="C1634" t="str">
            <v>CUAPIAXTLA DE MADERO</v>
          </cell>
          <cell r="D1634" t="str">
            <v>21</v>
          </cell>
          <cell r="E1634" t="str">
            <v>Cuapiaxtla de Madero</v>
          </cell>
          <cell r="F1634">
            <v>8709</v>
          </cell>
          <cell r="G1634">
            <v>10686</v>
          </cell>
        </row>
        <row r="1635">
          <cell r="A1635" t="str">
            <v>21039</v>
          </cell>
          <cell r="B1635" t="str">
            <v>039</v>
          </cell>
          <cell r="C1635" t="str">
            <v>CUAUTEMPAN</v>
          </cell>
          <cell r="D1635" t="str">
            <v>21</v>
          </cell>
          <cell r="E1635" t="str">
            <v>Cuautempan</v>
          </cell>
          <cell r="F1635">
            <v>9212</v>
          </cell>
          <cell r="G1635">
            <v>9886</v>
          </cell>
        </row>
        <row r="1636">
          <cell r="A1636" t="str">
            <v>21040</v>
          </cell>
          <cell r="B1636" t="str">
            <v>040</v>
          </cell>
          <cell r="C1636" t="str">
            <v>CUAUTINCHÁN</v>
          </cell>
          <cell r="D1636" t="str">
            <v>21</v>
          </cell>
          <cell r="E1636" t="str">
            <v>Cuautinchán</v>
          </cell>
          <cell r="F1636">
            <v>9538</v>
          </cell>
          <cell r="G1636">
            <v>10918</v>
          </cell>
        </row>
        <row r="1637">
          <cell r="A1637" t="str">
            <v>21041</v>
          </cell>
          <cell r="B1637" t="str">
            <v>041</v>
          </cell>
          <cell r="C1637" t="str">
            <v>CUAUTLANCINGO</v>
          </cell>
          <cell r="D1637" t="str">
            <v>21</v>
          </cell>
          <cell r="E1637" t="str">
            <v>Cuautlancingo</v>
          </cell>
          <cell r="F1637">
            <v>79153</v>
          </cell>
          <cell r="G1637">
            <v>126781</v>
          </cell>
        </row>
        <row r="1638">
          <cell r="A1638" t="str">
            <v>21042</v>
          </cell>
          <cell r="B1638" t="str">
            <v>042</v>
          </cell>
          <cell r="C1638" t="str">
            <v>CUAYUCA DE ANDRADE</v>
          </cell>
          <cell r="D1638" t="str">
            <v>21</v>
          </cell>
          <cell r="E1638" t="str">
            <v>Cuayuca de Andrade</v>
          </cell>
          <cell r="F1638">
            <v>3062</v>
          </cell>
          <cell r="G1638">
            <v>3296</v>
          </cell>
        </row>
        <row r="1639">
          <cell r="A1639" t="str">
            <v>21043</v>
          </cell>
          <cell r="B1639" t="str">
            <v>043</v>
          </cell>
          <cell r="C1639" t="str">
            <v>CUETZALAN DEL PROGRESO</v>
          </cell>
          <cell r="D1639" t="str">
            <v>21</v>
          </cell>
          <cell r="E1639" t="str">
            <v>Cuetzalan del Progreso</v>
          </cell>
          <cell r="F1639">
            <v>47433</v>
          </cell>
          <cell r="G1639">
            <v>51238</v>
          </cell>
        </row>
        <row r="1640">
          <cell r="A1640" t="str">
            <v>21044</v>
          </cell>
          <cell r="B1640" t="str">
            <v>044</v>
          </cell>
          <cell r="C1640" t="str">
            <v>CUYOACO</v>
          </cell>
          <cell r="D1640" t="str">
            <v>21</v>
          </cell>
          <cell r="E1640" t="str">
            <v>Cuyoaco</v>
          </cell>
          <cell r="F1640">
            <v>15367</v>
          </cell>
          <cell r="G1640">
            <v>16688</v>
          </cell>
        </row>
        <row r="1641">
          <cell r="A1641" t="str">
            <v>21045</v>
          </cell>
          <cell r="B1641" t="str">
            <v>045</v>
          </cell>
          <cell r="C1641" t="str">
            <v>CHALCHICOMULA DE SESMA</v>
          </cell>
          <cell r="D1641" t="str">
            <v>21</v>
          </cell>
          <cell r="E1641" t="str">
            <v>Chalchicomula de Sesma</v>
          </cell>
          <cell r="F1641">
            <v>43882</v>
          </cell>
          <cell r="G1641">
            <v>50167</v>
          </cell>
        </row>
        <row r="1642">
          <cell r="A1642" t="str">
            <v>21046</v>
          </cell>
          <cell r="B1642" t="str">
            <v>046</v>
          </cell>
          <cell r="C1642" t="str">
            <v>CHAPULCO</v>
          </cell>
          <cell r="D1642" t="str">
            <v>21</v>
          </cell>
          <cell r="E1642" t="str">
            <v>Chapulco</v>
          </cell>
          <cell r="F1642">
            <v>6992</v>
          </cell>
          <cell r="G1642">
            <v>8254</v>
          </cell>
        </row>
        <row r="1643">
          <cell r="A1643" t="str">
            <v>21047</v>
          </cell>
          <cell r="B1643" t="str">
            <v>047</v>
          </cell>
          <cell r="C1643" t="str">
            <v>CHIAUTLA</v>
          </cell>
          <cell r="D1643" t="str">
            <v>21</v>
          </cell>
          <cell r="E1643" t="str">
            <v>Chiautla</v>
          </cell>
          <cell r="F1643">
            <v>19037</v>
          </cell>
          <cell r="G1643">
            <v>21127</v>
          </cell>
        </row>
        <row r="1644">
          <cell r="A1644" t="str">
            <v>21048</v>
          </cell>
          <cell r="B1644" t="str">
            <v>048</v>
          </cell>
          <cell r="C1644" t="str">
            <v>CHIAUTZINGO</v>
          </cell>
          <cell r="D1644" t="str">
            <v>21</v>
          </cell>
          <cell r="E1644" t="str">
            <v>Chiautzingo</v>
          </cell>
          <cell r="F1644">
            <v>18762</v>
          </cell>
          <cell r="G1644">
            <v>21492</v>
          </cell>
        </row>
        <row r="1645">
          <cell r="A1645" t="str">
            <v>21049</v>
          </cell>
          <cell r="B1645" t="str">
            <v>049</v>
          </cell>
          <cell r="C1645" t="str">
            <v>CHICONCUAUTLA</v>
          </cell>
          <cell r="D1645" t="str">
            <v>21</v>
          </cell>
          <cell r="E1645" t="str">
            <v>Chiconcuautla</v>
          </cell>
          <cell r="F1645">
            <v>15767</v>
          </cell>
          <cell r="G1645">
            <v>17625</v>
          </cell>
        </row>
        <row r="1646">
          <cell r="A1646" t="str">
            <v>21050</v>
          </cell>
          <cell r="B1646" t="str">
            <v>050</v>
          </cell>
          <cell r="C1646" t="str">
            <v>CHICHIQUILA</v>
          </cell>
          <cell r="D1646" t="str">
            <v>21</v>
          </cell>
          <cell r="E1646" t="str">
            <v>Chichiquila</v>
          </cell>
          <cell r="F1646">
            <v>24148</v>
          </cell>
          <cell r="G1646">
            <v>27408</v>
          </cell>
        </row>
        <row r="1647">
          <cell r="A1647" t="str">
            <v>21051</v>
          </cell>
          <cell r="B1647" t="str">
            <v>051</v>
          </cell>
          <cell r="C1647" t="str">
            <v>CHIETLA</v>
          </cell>
          <cell r="D1647" t="str">
            <v>21</v>
          </cell>
          <cell r="E1647" t="str">
            <v>Chietla</v>
          </cell>
          <cell r="F1647">
            <v>33935</v>
          </cell>
          <cell r="G1647">
            <v>36514</v>
          </cell>
        </row>
        <row r="1648">
          <cell r="A1648" t="str">
            <v>21052</v>
          </cell>
          <cell r="B1648" t="str">
            <v>052</v>
          </cell>
          <cell r="C1648" t="str">
            <v>CHIGMECATITLÁN</v>
          </cell>
          <cell r="D1648" t="str">
            <v>21</v>
          </cell>
          <cell r="E1648" t="str">
            <v>Chigmecatitlán</v>
          </cell>
          <cell r="F1648">
            <v>1227</v>
          </cell>
          <cell r="G1648">
            <v>1259</v>
          </cell>
        </row>
        <row r="1649">
          <cell r="A1649" t="str">
            <v>21053</v>
          </cell>
          <cell r="B1649" t="str">
            <v>053</v>
          </cell>
          <cell r="C1649" t="str">
            <v>CHIGNAHUAPAN</v>
          </cell>
          <cell r="D1649" t="str">
            <v>21</v>
          </cell>
          <cell r="E1649" t="str">
            <v>Chignahuapan</v>
          </cell>
          <cell r="F1649">
            <v>57909</v>
          </cell>
          <cell r="G1649">
            <v>66338</v>
          </cell>
        </row>
        <row r="1650">
          <cell r="A1650" t="str">
            <v>21054</v>
          </cell>
          <cell r="B1650" t="str">
            <v>054</v>
          </cell>
          <cell r="C1650" t="str">
            <v>CHIGNAUTLA</v>
          </cell>
          <cell r="D1650" t="str">
            <v>21</v>
          </cell>
          <cell r="E1650" t="str">
            <v>Chignautla</v>
          </cell>
          <cell r="F1650">
            <v>30254</v>
          </cell>
          <cell r="G1650">
            <v>36244</v>
          </cell>
        </row>
        <row r="1651">
          <cell r="A1651" t="str">
            <v>21055</v>
          </cell>
          <cell r="B1651" t="str">
            <v>055</v>
          </cell>
          <cell r="C1651" t="str">
            <v>CHILA</v>
          </cell>
          <cell r="D1651" t="str">
            <v>21</v>
          </cell>
          <cell r="E1651" t="str">
            <v>Chila</v>
          </cell>
          <cell r="F1651">
            <v>4699</v>
          </cell>
          <cell r="G1651">
            <v>4862</v>
          </cell>
        </row>
        <row r="1652">
          <cell r="A1652" t="str">
            <v>21056</v>
          </cell>
          <cell r="B1652" t="str">
            <v>056</v>
          </cell>
          <cell r="C1652" t="str">
            <v>CHILA DE LA SAL</v>
          </cell>
          <cell r="D1652" t="str">
            <v>21</v>
          </cell>
          <cell r="E1652" t="str">
            <v>Chila de la Sal</v>
          </cell>
          <cell r="F1652">
            <v>1237</v>
          </cell>
          <cell r="G1652">
            <v>1498</v>
          </cell>
        </row>
        <row r="1653">
          <cell r="A1653" t="str">
            <v>21057</v>
          </cell>
          <cell r="B1653" t="str">
            <v>057</v>
          </cell>
          <cell r="C1653" t="str">
            <v>HONEY</v>
          </cell>
          <cell r="D1653" t="str">
            <v>21</v>
          </cell>
          <cell r="E1653" t="str">
            <v>Honey</v>
          </cell>
          <cell r="F1653">
            <v>7463</v>
          </cell>
          <cell r="G1653">
            <v>8363</v>
          </cell>
        </row>
        <row r="1654">
          <cell r="A1654" t="str">
            <v>21058</v>
          </cell>
          <cell r="B1654" t="str">
            <v>058</v>
          </cell>
          <cell r="C1654" t="str">
            <v>CHILCHOTLA</v>
          </cell>
          <cell r="D1654" t="str">
            <v>21</v>
          </cell>
          <cell r="E1654" t="str">
            <v>Chilchotla</v>
          </cell>
          <cell r="F1654">
            <v>19257</v>
          </cell>
          <cell r="G1654">
            <v>20984</v>
          </cell>
        </row>
        <row r="1655">
          <cell r="A1655" t="str">
            <v>21059</v>
          </cell>
          <cell r="B1655" t="str">
            <v>059</v>
          </cell>
          <cell r="C1655" t="str">
            <v>CHINANTLA</v>
          </cell>
          <cell r="D1655" t="str">
            <v>21</v>
          </cell>
          <cell r="E1655" t="str">
            <v>Chinantla</v>
          </cell>
          <cell r="F1655">
            <v>2468</v>
          </cell>
          <cell r="G1655">
            <v>2408</v>
          </cell>
        </row>
        <row r="1656">
          <cell r="A1656" t="str">
            <v>21060</v>
          </cell>
          <cell r="B1656" t="str">
            <v>060</v>
          </cell>
          <cell r="C1656" t="str">
            <v>DOMINGO ARENAS</v>
          </cell>
          <cell r="D1656" t="str">
            <v>21</v>
          </cell>
          <cell r="E1656" t="str">
            <v>Domingo Arenas</v>
          </cell>
          <cell r="F1656">
            <v>6946</v>
          </cell>
          <cell r="G1656">
            <v>7936</v>
          </cell>
        </row>
        <row r="1657">
          <cell r="A1657" t="str">
            <v>21061</v>
          </cell>
          <cell r="B1657" t="str">
            <v>061</v>
          </cell>
          <cell r="C1657" t="str">
            <v>ELOXOCHITLÁN</v>
          </cell>
          <cell r="D1657" t="str">
            <v>21</v>
          </cell>
          <cell r="E1657" t="str">
            <v>Eloxochitlán</v>
          </cell>
          <cell r="F1657">
            <v>12575</v>
          </cell>
          <cell r="G1657">
            <v>13471</v>
          </cell>
        </row>
        <row r="1658">
          <cell r="A1658" t="str">
            <v>21062</v>
          </cell>
          <cell r="B1658" t="str">
            <v>062</v>
          </cell>
          <cell r="C1658" t="str">
            <v>EPATLÁN</v>
          </cell>
          <cell r="D1658" t="str">
            <v>21</v>
          </cell>
          <cell r="E1658" t="str">
            <v>Epatlán</v>
          </cell>
          <cell r="F1658">
            <v>4594</v>
          </cell>
          <cell r="G1658">
            <v>5100</v>
          </cell>
        </row>
        <row r="1659">
          <cell r="A1659" t="str">
            <v>21063</v>
          </cell>
          <cell r="B1659" t="str">
            <v>063</v>
          </cell>
          <cell r="C1659" t="str">
            <v>ESPERANZA</v>
          </cell>
          <cell r="D1659" t="str">
            <v>21</v>
          </cell>
          <cell r="E1659" t="str">
            <v>Esperanza</v>
          </cell>
          <cell r="F1659">
            <v>13785</v>
          </cell>
          <cell r="G1659">
            <v>15794</v>
          </cell>
        </row>
        <row r="1660">
          <cell r="A1660" t="str">
            <v>21064</v>
          </cell>
          <cell r="B1660" t="str">
            <v>064</v>
          </cell>
          <cell r="C1660" t="str">
            <v>FRANCISCO Z. MENA</v>
          </cell>
          <cell r="D1660" t="str">
            <v>21</v>
          </cell>
          <cell r="E1660" t="str">
            <v>Francisco Z. Mena</v>
          </cell>
          <cell r="F1660">
            <v>16270</v>
          </cell>
          <cell r="G1660">
            <v>17984</v>
          </cell>
        </row>
        <row r="1661">
          <cell r="A1661" t="str">
            <v>21065</v>
          </cell>
          <cell r="B1661" t="str">
            <v>065</v>
          </cell>
          <cell r="C1661" t="str">
            <v>GENERAL FELIPE ÁNGELES</v>
          </cell>
          <cell r="D1661" t="str">
            <v>21</v>
          </cell>
          <cell r="E1661" t="str">
            <v>General Felipe Ángeles</v>
          </cell>
          <cell r="F1661">
            <v>19040</v>
          </cell>
          <cell r="G1661">
            <v>21893</v>
          </cell>
        </row>
        <row r="1662">
          <cell r="A1662" t="str">
            <v>21066</v>
          </cell>
          <cell r="B1662" t="str">
            <v>066</v>
          </cell>
          <cell r="C1662" t="str">
            <v>GUADALUPE</v>
          </cell>
          <cell r="D1662" t="str">
            <v>21</v>
          </cell>
          <cell r="E1662" t="str">
            <v>Guadalupe</v>
          </cell>
          <cell r="F1662">
            <v>6276</v>
          </cell>
          <cell r="G1662">
            <v>6121</v>
          </cell>
        </row>
        <row r="1663">
          <cell r="A1663" t="str">
            <v>21067</v>
          </cell>
          <cell r="B1663" t="str">
            <v>067</v>
          </cell>
          <cell r="C1663" t="str">
            <v>GUADALUPE VICTORIA</v>
          </cell>
          <cell r="D1663" t="str">
            <v>21</v>
          </cell>
          <cell r="E1663" t="str">
            <v>Guadalupe Victoria</v>
          </cell>
          <cell r="F1663">
            <v>16551</v>
          </cell>
          <cell r="G1663">
            <v>18052</v>
          </cell>
        </row>
        <row r="1664">
          <cell r="A1664" t="str">
            <v>21068</v>
          </cell>
          <cell r="B1664" t="str">
            <v>068</v>
          </cell>
          <cell r="C1664" t="str">
            <v>HERMENEGILDO GALEANA</v>
          </cell>
          <cell r="D1664" t="str">
            <v>21</v>
          </cell>
          <cell r="E1664" t="str">
            <v>Hermenegildo Galeana</v>
          </cell>
          <cell r="F1664">
            <v>7718</v>
          </cell>
          <cell r="G1664">
            <v>8157</v>
          </cell>
        </row>
        <row r="1665">
          <cell r="A1665" t="str">
            <v>21069</v>
          </cell>
          <cell r="B1665" t="str">
            <v>069</v>
          </cell>
          <cell r="C1665" t="str">
            <v>HUAQUECHULA</v>
          </cell>
          <cell r="D1665" t="str">
            <v>21</v>
          </cell>
          <cell r="E1665" t="str">
            <v>Huaquechula</v>
          </cell>
          <cell r="F1665">
            <v>25373</v>
          </cell>
          <cell r="G1665">
            <v>26310</v>
          </cell>
        </row>
        <row r="1666">
          <cell r="A1666" t="str">
            <v>21070</v>
          </cell>
          <cell r="B1666" t="str">
            <v>070</v>
          </cell>
          <cell r="C1666" t="str">
            <v>HUATLATLAUCA</v>
          </cell>
          <cell r="D1666" t="str">
            <v>21</v>
          </cell>
          <cell r="E1666" t="str">
            <v>Huatlatlauca</v>
          </cell>
          <cell r="F1666">
            <v>6643</v>
          </cell>
          <cell r="G1666">
            <v>6848</v>
          </cell>
        </row>
        <row r="1667">
          <cell r="A1667" t="str">
            <v>21071</v>
          </cell>
          <cell r="B1667" t="str">
            <v>071</v>
          </cell>
          <cell r="C1667" t="str">
            <v>HUAUCHINANGO</v>
          </cell>
          <cell r="D1667" t="str">
            <v>21</v>
          </cell>
          <cell r="E1667" t="str">
            <v>Huauchinango</v>
          </cell>
          <cell r="F1667">
            <v>97753</v>
          </cell>
          <cell r="G1667">
            <v>111389</v>
          </cell>
        </row>
        <row r="1668">
          <cell r="A1668" t="str">
            <v>21072</v>
          </cell>
          <cell r="B1668" t="str">
            <v>072</v>
          </cell>
          <cell r="C1668" t="str">
            <v>HUEHUETLA</v>
          </cell>
          <cell r="D1668" t="str">
            <v>21</v>
          </cell>
          <cell r="E1668" t="str">
            <v>Huehuetla</v>
          </cell>
          <cell r="F1668">
            <v>15689</v>
          </cell>
          <cell r="G1668">
            <v>19663</v>
          </cell>
        </row>
        <row r="1669">
          <cell r="A1669" t="str">
            <v>21073</v>
          </cell>
          <cell r="B1669" t="str">
            <v>073</v>
          </cell>
          <cell r="C1669" t="str">
            <v>HUEHUETLÁN EL CHICO</v>
          </cell>
          <cell r="D1669" t="str">
            <v>21</v>
          </cell>
          <cell r="E1669" t="str">
            <v>Huehuetlán el Chico</v>
          </cell>
          <cell r="F1669">
            <v>8679</v>
          </cell>
          <cell r="G1669">
            <v>8989</v>
          </cell>
        </row>
        <row r="1670">
          <cell r="A1670" t="str">
            <v>21074</v>
          </cell>
          <cell r="B1670" t="str">
            <v>074</v>
          </cell>
          <cell r="C1670" t="str">
            <v>HUEJOTZINGO</v>
          </cell>
          <cell r="D1670" t="str">
            <v>21</v>
          </cell>
          <cell r="E1670" t="str">
            <v>Huejotzingo</v>
          </cell>
          <cell r="F1670">
            <v>63457</v>
          </cell>
          <cell r="G1670">
            <v>78403</v>
          </cell>
        </row>
        <row r="1671">
          <cell r="A1671" t="str">
            <v>21075</v>
          </cell>
          <cell r="B1671" t="str">
            <v>075</v>
          </cell>
          <cell r="C1671" t="str">
            <v>HUEYAPAN</v>
          </cell>
          <cell r="D1671" t="str">
            <v>21</v>
          </cell>
          <cell r="E1671" t="str">
            <v>Hueyapan</v>
          </cell>
          <cell r="F1671">
            <v>11868</v>
          </cell>
          <cell r="G1671">
            <v>13559</v>
          </cell>
        </row>
        <row r="1672">
          <cell r="A1672" t="str">
            <v>21076</v>
          </cell>
          <cell r="B1672" t="str">
            <v>076</v>
          </cell>
          <cell r="C1672" t="str">
            <v>HUEYTAMALCO</v>
          </cell>
          <cell r="D1672" t="str">
            <v>21</v>
          </cell>
          <cell r="E1672" t="str">
            <v>Hueytamalco</v>
          </cell>
          <cell r="F1672">
            <v>26689</v>
          </cell>
          <cell r="G1672">
            <v>27794</v>
          </cell>
        </row>
        <row r="1673">
          <cell r="A1673" t="str">
            <v>21077</v>
          </cell>
          <cell r="B1673" t="str">
            <v>077</v>
          </cell>
          <cell r="C1673" t="str">
            <v>HUEYTLALPAN</v>
          </cell>
          <cell r="D1673" t="str">
            <v>21</v>
          </cell>
          <cell r="E1673" t="str">
            <v>Hueytlalpan</v>
          </cell>
          <cell r="F1673">
            <v>5734</v>
          </cell>
          <cell r="G1673">
            <v>5785</v>
          </cell>
        </row>
        <row r="1674">
          <cell r="A1674" t="str">
            <v>21078</v>
          </cell>
          <cell r="B1674" t="str">
            <v>078</v>
          </cell>
          <cell r="C1674" t="str">
            <v>HUITZILAN DE SERDÁN</v>
          </cell>
          <cell r="D1674" t="str">
            <v>21</v>
          </cell>
          <cell r="E1674" t="str">
            <v>Huitzilan de Serdán</v>
          </cell>
          <cell r="F1674">
            <v>13982</v>
          </cell>
          <cell r="G1674">
            <v>15926</v>
          </cell>
        </row>
        <row r="1675">
          <cell r="A1675" t="str">
            <v>21079</v>
          </cell>
          <cell r="B1675" t="str">
            <v>079</v>
          </cell>
          <cell r="C1675" t="str">
            <v>HUITZILTEPEC</v>
          </cell>
          <cell r="D1675" t="str">
            <v>21</v>
          </cell>
          <cell r="E1675" t="str">
            <v>Huitziltepec</v>
          </cell>
          <cell r="F1675">
            <v>5306</v>
          </cell>
          <cell r="G1675">
            <v>5807</v>
          </cell>
        </row>
        <row r="1676">
          <cell r="A1676" t="str">
            <v>21080</v>
          </cell>
          <cell r="B1676" t="str">
            <v>080</v>
          </cell>
          <cell r="C1676" t="str">
            <v>ATLEQUIZAYAN</v>
          </cell>
          <cell r="D1676" t="str">
            <v>21</v>
          </cell>
          <cell r="E1676" t="str">
            <v>Atlequizayan</v>
          </cell>
          <cell r="F1676">
            <v>2833</v>
          </cell>
          <cell r="G1676">
            <v>2817</v>
          </cell>
        </row>
        <row r="1677">
          <cell r="A1677" t="str">
            <v>21081</v>
          </cell>
          <cell r="B1677" t="str">
            <v>081</v>
          </cell>
          <cell r="C1677" t="str">
            <v>IXCAMILPA DE GUERRERO</v>
          </cell>
          <cell r="D1677" t="str">
            <v>21</v>
          </cell>
          <cell r="E1677" t="str">
            <v>Ixcamilpa de Guerrero</v>
          </cell>
          <cell r="F1677">
            <v>3695</v>
          </cell>
          <cell r="G1677">
            <v>3798</v>
          </cell>
        </row>
        <row r="1678">
          <cell r="A1678" t="str">
            <v>21082</v>
          </cell>
          <cell r="B1678" t="str">
            <v>082</v>
          </cell>
          <cell r="C1678" t="str">
            <v>IXCAQUIXTLA</v>
          </cell>
          <cell r="D1678" t="str">
            <v>21</v>
          </cell>
          <cell r="E1678" t="str">
            <v>Ixcaquixtla</v>
          </cell>
          <cell r="F1678">
            <v>8093</v>
          </cell>
          <cell r="G1678">
            <v>9411</v>
          </cell>
        </row>
        <row r="1679">
          <cell r="A1679" t="str">
            <v>21083</v>
          </cell>
          <cell r="B1679" t="str">
            <v>083</v>
          </cell>
          <cell r="C1679" t="str">
            <v>IXTACAMAXTITLÁN</v>
          </cell>
          <cell r="D1679" t="str">
            <v>21</v>
          </cell>
          <cell r="E1679" t="str">
            <v>Ixtacamaxtitlán</v>
          </cell>
          <cell r="F1679">
            <v>25326</v>
          </cell>
          <cell r="G1679">
            <v>25772</v>
          </cell>
        </row>
        <row r="1680">
          <cell r="A1680" t="str">
            <v>21084</v>
          </cell>
          <cell r="B1680" t="str">
            <v>084</v>
          </cell>
          <cell r="C1680" t="str">
            <v>IXTEPEC</v>
          </cell>
          <cell r="D1680" t="str">
            <v>21</v>
          </cell>
          <cell r="E1680" t="str">
            <v>Ixtepec</v>
          </cell>
          <cell r="F1680">
            <v>6811</v>
          </cell>
          <cell r="G1680">
            <v>7501</v>
          </cell>
        </row>
        <row r="1681">
          <cell r="A1681" t="str">
            <v>21085</v>
          </cell>
          <cell r="B1681" t="str">
            <v>085</v>
          </cell>
          <cell r="C1681" t="str">
            <v>IZÚCAR DE MATAMOROS</v>
          </cell>
          <cell r="D1681" t="str">
            <v>21</v>
          </cell>
          <cell r="E1681" t="str">
            <v>Izúcar de Matamoros</v>
          </cell>
          <cell r="F1681">
            <v>72799</v>
          </cell>
          <cell r="G1681">
            <v>82453</v>
          </cell>
        </row>
        <row r="1682">
          <cell r="A1682" t="str">
            <v>21086</v>
          </cell>
          <cell r="B1682" t="str">
            <v>086</v>
          </cell>
          <cell r="C1682" t="str">
            <v>JALPAN</v>
          </cell>
          <cell r="D1682" t="str">
            <v>21</v>
          </cell>
          <cell r="E1682" t="str">
            <v>Jalpan</v>
          </cell>
          <cell r="F1682">
            <v>12547</v>
          </cell>
          <cell r="G1682">
            <v>12830</v>
          </cell>
        </row>
        <row r="1683">
          <cell r="A1683" t="str">
            <v>21087</v>
          </cell>
          <cell r="B1683" t="str">
            <v>087</v>
          </cell>
          <cell r="C1683" t="str">
            <v>JOLALPAN</v>
          </cell>
          <cell r="D1683" t="str">
            <v>21</v>
          </cell>
          <cell r="E1683" t="str">
            <v>Jolalpan</v>
          </cell>
          <cell r="F1683">
            <v>12662</v>
          </cell>
          <cell r="G1683">
            <v>13814</v>
          </cell>
        </row>
        <row r="1684">
          <cell r="A1684" t="str">
            <v>21088</v>
          </cell>
          <cell r="B1684" t="str">
            <v>088</v>
          </cell>
          <cell r="C1684" t="str">
            <v>JONOTLA</v>
          </cell>
          <cell r="D1684" t="str">
            <v>21</v>
          </cell>
          <cell r="E1684" t="str">
            <v>Jonotla</v>
          </cell>
          <cell r="F1684">
            <v>4598</v>
          </cell>
          <cell r="G1684">
            <v>4833</v>
          </cell>
        </row>
        <row r="1685">
          <cell r="A1685" t="str">
            <v>21089</v>
          </cell>
          <cell r="B1685" t="str">
            <v>089</v>
          </cell>
          <cell r="C1685" t="str">
            <v>JOPALA</v>
          </cell>
          <cell r="D1685" t="str">
            <v>21</v>
          </cell>
          <cell r="E1685" t="str">
            <v>Jopala</v>
          </cell>
          <cell r="F1685">
            <v>12997</v>
          </cell>
          <cell r="G1685">
            <v>13788</v>
          </cell>
        </row>
        <row r="1686">
          <cell r="A1686" t="str">
            <v>21090</v>
          </cell>
          <cell r="B1686" t="str">
            <v>090</v>
          </cell>
          <cell r="C1686" t="str">
            <v>JUAN C. BONILLA</v>
          </cell>
          <cell r="D1686" t="str">
            <v>21</v>
          </cell>
          <cell r="E1686" t="str">
            <v>Juan C. Bonilla</v>
          </cell>
          <cell r="F1686">
            <v>18540</v>
          </cell>
          <cell r="G1686">
            <v>22555</v>
          </cell>
        </row>
        <row r="1687">
          <cell r="A1687" t="str">
            <v>21091</v>
          </cell>
          <cell r="B1687" t="str">
            <v>091</v>
          </cell>
          <cell r="C1687" t="str">
            <v>JUAN GALINDO</v>
          </cell>
          <cell r="D1687" t="str">
            <v>21</v>
          </cell>
          <cell r="E1687" t="str">
            <v>Juan Galindo</v>
          </cell>
          <cell r="F1687">
            <v>10213</v>
          </cell>
          <cell r="G1687">
            <v>11422</v>
          </cell>
        </row>
        <row r="1688">
          <cell r="A1688" t="str">
            <v>21092</v>
          </cell>
          <cell r="B1688" t="str">
            <v>092</v>
          </cell>
          <cell r="C1688" t="str">
            <v>JUAN N. MÉNDEZ</v>
          </cell>
          <cell r="D1688" t="str">
            <v>21</v>
          </cell>
          <cell r="E1688" t="str">
            <v>Juan N. Méndez</v>
          </cell>
          <cell r="F1688">
            <v>5223</v>
          </cell>
          <cell r="G1688">
            <v>5578</v>
          </cell>
        </row>
        <row r="1689">
          <cell r="A1689" t="str">
            <v>21093</v>
          </cell>
          <cell r="B1689" t="str">
            <v>093</v>
          </cell>
          <cell r="C1689" t="str">
            <v>LAFRAGUA</v>
          </cell>
          <cell r="D1689" t="str">
            <v>21</v>
          </cell>
          <cell r="E1689" t="str">
            <v>Lafragua</v>
          </cell>
          <cell r="F1689">
            <v>7767</v>
          </cell>
          <cell r="G1689">
            <v>8243</v>
          </cell>
        </row>
        <row r="1690">
          <cell r="A1690" t="str">
            <v>21094</v>
          </cell>
          <cell r="B1690" t="str">
            <v>094</v>
          </cell>
          <cell r="C1690" t="str">
            <v>LIBRES</v>
          </cell>
          <cell r="D1690" t="str">
            <v>21</v>
          </cell>
          <cell r="E1690" t="str">
            <v>Libres</v>
          </cell>
          <cell r="F1690">
            <v>31532</v>
          </cell>
          <cell r="G1690">
            <v>36010</v>
          </cell>
        </row>
        <row r="1691">
          <cell r="A1691" t="str">
            <v>21095</v>
          </cell>
          <cell r="B1691" t="str">
            <v>095</v>
          </cell>
          <cell r="C1691" t="str">
            <v>LA MAGDALENA TLATLAUQUITEPEC</v>
          </cell>
          <cell r="D1691" t="str">
            <v>21</v>
          </cell>
          <cell r="E1691" t="str">
            <v>La Magdalena Tlatlauquitepec</v>
          </cell>
          <cell r="F1691">
            <v>484</v>
          </cell>
          <cell r="G1691">
            <v>594</v>
          </cell>
        </row>
        <row r="1692">
          <cell r="A1692" t="str">
            <v>21096</v>
          </cell>
          <cell r="B1692" t="str">
            <v>096</v>
          </cell>
          <cell r="C1692" t="str">
            <v>MAZAPILTEPEC DE JUÁREZ</v>
          </cell>
          <cell r="D1692" t="str">
            <v>21</v>
          </cell>
          <cell r="E1692" t="str">
            <v>Mazapiltepec de Juárez</v>
          </cell>
          <cell r="F1692">
            <v>2633</v>
          </cell>
          <cell r="G1692">
            <v>3005</v>
          </cell>
        </row>
        <row r="1693">
          <cell r="A1693" t="str">
            <v>21097</v>
          </cell>
          <cell r="B1693" t="str">
            <v>097</v>
          </cell>
          <cell r="C1693" t="str">
            <v>MIXTLA</v>
          </cell>
          <cell r="D1693" t="str">
            <v>21</v>
          </cell>
          <cell r="E1693" t="str">
            <v>Mixtla</v>
          </cell>
          <cell r="F1693">
            <v>2216</v>
          </cell>
          <cell r="G1693">
            <v>2501</v>
          </cell>
        </row>
        <row r="1694">
          <cell r="A1694" t="str">
            <v>21098</v>
          </cell>
          <cell r="B1694" t="str">
            <v>098</v>
          </cell>
          <cell r="C1694" t="str">
            <v>MOLCAXAC</v>
          </cell>
          <cell r="D1694" t="str">
            <v>21</v>
          </cell>
          <cell r="E1694" t="str">
            <v>Molcaxac</v>
          </cell>
          <cell r="F1694">
            <v>6218</v>
          </cell>
          <cell r="G1694">
            <v>6574</v>
          </cell>
        </row>
        <row r="1695">
          <cell r="A1695" t="str">
            <v>21099</v>
          </cell>
          <cell r="B1695" t="str">
            <v>099</v>
          </cell>
          <cell r="C1695" t="str">
            <v>CAÑADA MORELOS</v>
          </cell>
          <cell r="D1695" t="str">
            <v>21</v>
          </cell>
          <cell r="E1695" t="str">
            <v>Cañada Morelos</v>
          </cell>
          <cell r="F1695">
            <v>18954</v>
          </cell>
          <cell r="G1695">
            <v>20442</v>
          </cell>
        </row>
        <row r="1696">
          <cell r="A1696" t="str">
            <v>21100</v>
          </cell>
          <cell r="B1696" t="str">
            <v>100</v>
          </cell>
          <cell r="C1696" t="str">
            <v>NAUPAN</v>
          </cell>
          <cell r="D1696" t="str">
            <v>21</v>
          </cell>
          <cell r="E1696" t="str">
            <v>Naupan</v>
          </cell>
          <cell r="F1696">
            <v>9707</v>
          </cell>
          <cell r="G1696">
            <v>10494</v>
          </cell>
        </row>
        <row r="1697">
          <cell r="A1697" t="str">
            <v>21101</v>
          </cell>
          <cell r="B1697" t="str">
            <v>101</v>
          </cell>
          <cell r="C1697" t="str">
            <v>NAUZONTLA</v>
          </cell>
          <cell r="D1697" t="str">
            <v>21</v>
          </cell>
          <cell r="E1697" t="str">
            <v>Nauzontla</v>
          </cell>
          <cell r="F1697">
            <v>3598</v>
          </cell>
          <cell r="G1697">
            <v>3644</v>
          </cell>
        </row>
        <row r="1698">
          <cell r="A1698" t="str">
            <v>21102</v>
          </cell>
          <cell r="B1698" t="str">
            <v>102</v>
          </cell>
          <cell r="C1698" t="str">
            <v>NEALTICAN</v>
          </cell>
          <cell r="D1698" t="str">
            <v>21</v>
          </cell>
          <cell r="E1698" t="str">
            <v>Nealtican</v>
          </cell>
          <cell r="F1698">
            <v>12011</v>
          </cell>
          <cell r="G1698">
            <v>13190</v>
          </cell>
        </row>
        <row r="1699">
          <cell r="A1699" t="str">
            <v>21103</v>
          </cell>
          <cell r="B1699" t="str">
            <v>103</v>
          </cell>
          <cell r="C1699" t="str">
            <v>NICOLÁS BRAVO</v>
          </cell>
          <cell r="D1699" t="str">
            <v>21</v>
          </cell>
          <cell r="E1699" t="str">
            <v>Nicolás Bravo</v>
          </cell>
          <cell r="F1699">
            <v>6009</v>
          </cell>
          <cell r="G1699">
            <v>6672</v>
          </cell>
        </row>
        <row r="1700">
          <cell r="A1700" t="str">
            <v>21104</v>
          </cell>
          <cell r="B1700" t="str">
            <v>104</v>
          </cell>
          <cell r="C1700" t="str">
            <v>NOPALUCAN</v>
          </cell>
          <cell r="D1700" t="str">
            <v>21</v>
          </cell>
          <cell r="E1700" t="str">
            <v>Nopalucan</v>
          </cell>
          <cell r="F1700">
            <v>27292</v>
          </cell>
          <cell r="G1700">
            <v>33027</v>
          </cell>
        </row>
        <row r="1701">
          <cell r="A1701" t="str">
            <v>21105</v>
          </cell>
          <cell r="B1701" t="str">
            <v>105</v>
          </cell>
          <cell r="C1701" t="str">
            <v>OCOTEPEC</v>
          </cell>
          <cell r="D1701" t="str">
            <v>21</v>
          </cell>
          <cell r="E1701" t="str">
            <v>Ocotepec</v>
          </cell>
          <cell r="F1701">
            <v>4825</v>
          </cell>
          <cell r="G1701">
            <v>5066</v>
          </cell>
        </row>
        <row r="1702">
          <cell r="A1702" t="str">
            <v>21106</v>
          </cell>
          <cell r="B1702" t="str">
            <v>106</v>
          </cell>
          <cell r="C1702" t="str">
            <v>OCOYUCAN</v>
          </cell>
          <cell r="D1702" t="str">
            <v>21</v>
          </cell>
          <cell r="E1702" t="str">
            <v>Ocoyucan</v>
          </cell>
          <cell r="F1702">
            <v>25720</v>
          </cell>
          <cell r="G1702">
            <v>29976</v>
          </cell>
        </row>
        <row r="1703">
          <cell r="A1703" t="str">
            <v>21107</v>
          </cell>
          <cell r="B1703" t="str">
            <v>107</v>
          </cell>
          <cell r="C1703" t="str">
            <v>OLINTLA</v>
          </cell>
          <cell r="D1703" t="str">
            <v>21</v>
          </cell>
          <cell r="E1703" t="str">
            <v>Olintla</v>
          </cell>
          <cell r="F1703">
            <v>11641</v>
          </cell>
          <cell r="G1703">
            <v>12372</v>
          </cell>
        </row>
        <row r="1704">
          <cell r="A1704" t="str">
            <v>21108</v>
          </cell>
          <cell r="B1704" t="str">
            <v>108</v>
          </cell>
          <cell r="C1704" t="str">
            <v>ORIENTAL</v>
          </cell>
          <cell r="D1704" t="str">
            <v>21</v>
          </cell>
          <cell r="E1704" t="str">
            <v>Oriental</v>
          </cell>
          <cell r="F1704">
            <v>16575</v>
          </cell>
          <cell r="G1704">
            <v>19352</v>
          </cell>
        </row>
        <row r="1705">
          <cell r="A1705" t="str">
            <v>21109</v>
          </cell>
          <cell r="B1705" t="str">
            <v>109</v>
          </cell>
          <cell r="C1705" t="str">
            <v>PAHUATLÁN</v>
          </cell>
          <cell r="D1705" t="str">
            <v>21</v>
          </cell>
          <cell r="E1705" t="str">
            <v>Pahuatlán</v>
          </cell>
          <cell r="F1705">
            <v>20618</v>
          </cell>
          <cell r="G1705">
            <v>23302</v>
          </cell>
        </row>
        <row r="1706">
          <cell r="A1706" t="str">
            <v>21110</v>
          </cell>
          <cell r="B1706" t="str">
            <v>110</v>
          </cell>
          <cell r="C1706" t="str">
            <v>PALMAR DE BRAVO</v>
          </cell>
          <cell r="D1706" t="str">
            <v>21</v>
          </cell>
          <cell r="E1706" t="str">
            <v>Palmar de Bravo</v>
          </cell>
          <cell r="F1706">
            <v>42887</v>
          </cell>
          <cell r="G1706">
            <v>48935</v>
          </cell>
        </row>
        <row r="1707">
          <cell r="A1707" t="str">
            <v>21111</v>
          </cell>
          <cell r="B1707" t="str">
            <v>111</v>
          </cell>
          <cell r="C1707" t="str">
            <v>PANTEPEC</v>
          </cell>
          <cell r="D1707" t="str">
            <v>21</v>
          </cell>
          <cell r="E1707" t="str">
            <v>Pantepec</v>
          </cell>
          <cell r="F1707">
            <v>18435</v>
          </cell>
          <cell r="G1707">
            <v>19514</v>
          </cell>
        </row>
        <row r="1708">
          <cell r="A1708" t="str">
            <v>21112</v>
          </cell>
          <cell r="B1708" t="str">
            <v>112</v>
          </cell>
          <cell r="C1708" t="str">
            <v>PETLALCINGO</v>
          </cell>
          <cell r="D1708" t="str">
            <v>21</v>
          </cell>
          <cell r="E1708" t="str">
            <v>Petlalcingo</v>
          </cell>
          <cell r="F1708">
            <v>9382</v>
          </cell>
          <cell r="G1708">
            <v>10239</v>
          </cell>
        </row>
        <row r="1709">
          <cell r="A1709" t="str">
            <v>21113</v>
          </cell>
          <cell r="B1709" t="str">
            <v>113</v>
          </cell>
          <cell r="C1709" t="str">
            <v>PIAXTLA</v>
          </cell>
          <cell r="D1709" t="str">
            <v>21</v>
          </cell>
          <cell r="E1709" t="str">
            <v>Piaxtla</v>
          </cell>
          <cell r="F1709">
            <v>4585</v>
          </cell>
          <cell r="G1709">
            <v>4631</v>
          </cell>
        </row>
        <row r="1710">
          <cell r="A1710" t="str">
            <v>21114</v>
          </cell>
          <cell r="B1710" t="str">
            <v>114</v>
          </cell>
          <cell r="C1710" t="str">
            <v>PUEBLA</v>
          </cell>
          <cell r="D1710" t="str">
            <v>21</v>
          </cell>
          <cell r="E1710" t="str">
            <v>Puebla</v>
          </cell>
          <cell r="F1710">
            <v>1539819</v>
          </cell>
          <cell r="G1710">
            <v>1698509</v>
          </cell>
        </row>
        <row r="1711">
          <cell r="A1711" t="str">
            <v>21115</v>
          </cell>
          <cell r="B1711" t="str">
            <v>115</v>
          </cell>
          <cell r="C1711" t="str">
            <v>QUECHOLAC</v>
          </cell>
          <cell r="D1711" t="str">
            <v>21</v>
          </cell>
          <cell r="E1711" t="str">
            <v>Quecholac</v>
          </cell>
          <cell r="F1711">
            <v>47281</v>
          </cell>
          <cell r="G1711">
            <v>54012</v>
          </cell>
        </row>
        <row r="1712">
          <cell r="A1712" t="str">
            <v>21116</v>
          </cell>
          <cell r="B1712" t="str">
            <v>116</v>
          </cell>
          <cell r="C1712" t="str">
            <v>QUIMIXTLÁN</v>
          </cell>
          <cell r="D1712" t="str">
            <v>21</v>
          </cell>
          <cell r="E1712" t="str">
            <v>Quimixtlán</v>
          </cell>
          <cell r="F1712">
            <v>21275</v>
          </cell>
          <cell r="G1712">
            <v>23329</v>
          </cell>
        </row>
        <row r="1713">
          <cell r="A1713" t="str">
            <v>21117</v>
          </cell>
          <cell r="B1713" t="str">
            <v>117</v>
          </cell>
          <cell r="C1713" t="str">
            <v>RAFAEL LARA GRAJALES</v>
          </cell>
          <cell r="D1713" t="str">
            <v>21</v>
          </cell>
          <cell r="E1713" t="str">
            <v>Rafael Lara Grajales</v>
          </cell>
          <cell r="F1713">
            <v>14052</v>
          </cell>
          <cell r="G1713">
            <v>14754</v>
          </cell>
        </row>
        <row r="1714">
          <cell r="A1714" t="str">
            <v>21118</v>
          </cell>
          <cell r="B1714" t="str">
            <v>118</v>
          </cell>
          <cell r="C1714" t="str">
            <v>LOS REYES DE JUÁREZ</v>
          </cell>
          <cell r="D1714" t="str">
            <v>21</v>
          </cell>
          <cell r="E1714" t="str">
            <v>Los Reyes de Juárez</v>
          </cell>
          <cell r="F1714">
            <v>25553</v>
          </cell>
          <cell r="G1714">
            <v>29171</v>
          </cell>
        </row>
        <row r="1715">
          <cell r="A1715" t="str">
            <v>21119</v>
          </cell>
          <cell r="B1715" t="str">
            <v>119</v>
          </cell>
          <cell r="C1715" t="str">
            <v>SAN ANDRÉS CHOLULA</v>
          </cell>
          <cell r="D1715" t="str">
            <v>21</v>
          </cell>
          <cell r="E1715" t="str">
            <v>San Andrés Cholula</v>
          </cell>
          <cell r="F1715">
            <v>100439</v>
          </cell>
          <cell r="G1715">
            <v>154192</v>
          </cell>
        </row>
        <row r="1716">
          <cell r="A1716" t="str">
            <v>21120</v>
          </cell>
          <cell r="B1716" t="str">
            <v>120</v>
          </cell>
          <cell r="C1716" t="str">
            <v>SAN ANTONIO CAÑADA</v>
          </cell>
          <cell r="D1716" t="str">
            <v>21</v>
          </cell>
          <cell r="E1716" t="str">
            <v>San Antonio Cañada</v>
          </cell>
          <cell r="F1716">
            <v>5110</v>
          </cell>
          <cell r="G1716">
            <v>5871</v>
          </cell>
        </row>
        <row r="1717">
          <cell r="A1717" t="str">
            <v>21121</v>
          </cell>
          <cell r="B1717" t="str">
            <v>121</v>
          </cell>
          <cell r="C1717" t="str">
            <v>SAN DIEGO LA MESA TOCHIMILTZINGO</v>
          </cell>
          <cell r="D1717" t="str">
            <v>21</v>
          </cell>
          <cell r="E1717" t="str">
            <v>San Diego la Mesa Tochimiltzingo</v>
          </cell>
          <cell r="F1717">
            <v>1132</v>
          </cell>
          <cell r="G1717">
            <v>1267</v>
          </cell>
        </row>
        <row r="1718">
          <cell r="A1718" t="str">
            <v>21122</v>
          </cell>
          <cell r="B1718" t="str">
            <v>122</v>
          </cell>
          <cell r="C1718" t="str">
            <v>SAN FELIPE TEOTLALCINGO</v>
          </cell>
          <cell r="D1718" t="str">
            <v>21</v>
          </cell>
          <cell r="E1718" t="str">
            <v>San Felipe Teotlalcingo</v>
          </cell>
          <cell r="F1718">
            <v>9426</v>
          </cell>
          <cell r="G1718">
            <v>11025</v>
          </cell>
        </row>
        <row r="1719">
          <cell r="A1719" t="str">
            <v>21123</v>
          </cell>
          <cell r="B1719" t="str">
            <v>123</v>
          </cell>
          <cell r="C1719" t="str">
            <v>SAN FELIPE TEPATLÁN</v>
          </cell>
          <cell r="D1719" t="str">
            <v>21</v>
          </cell>
          <cell r="E1719" t="str">
            <v>San Felipe Tepatlán</v>
          </cell>
          <cell r="F1719">
            <v>4120</v>
          </cell>
          <cell r="G1719">
            <v>4143</v>
          </cell>
        </row>
        <row r="1720">
          <cell r="A1720" t="str">
            <v>21124</v>
          </cell>
          <cell r="B1720" t="str">
            <v>124</v>
          </cell>
          <cell r="C1720" t="str">
            <v>SAN GABRIEL CHILAC</v>
          </cell>
          <cell r="D1720" t="str">
            <v>21</v>
          </cell>
          <cell r="E1720" t="str">
            <v>San Gabriel Chilac</v>
          </cell>
          <cell r="F1720">
            <v>14454</v>
          </cell>
          <cell r="G1720">
            <v>16701</v>
          </cell>
        </row>
        <row r="1721">
          <cell r="A1721" t="str">
            <v>21125</v>
          </cell>
          <cell r="B1721" t="str">
            <v>125</v>
          </cell>
          <cell r="C1721" t="str">
            <v>SAN GREGORIO ATZOMPA</v>
          </cell>
          <cell r="D1721" t="str">
            <v>21</v>
          </cell>
          <cell r="E1721" t="str">
            <v>San Gregorio Atzompa</v>
          </cell>
          <cell r="F1721">
            <v>8170</v>
          </cell>
          <cell r="G1721">
            <v>9608</v>
          </cell>
        </row>
        <row r="1722">
          <cell r="A1722" t="str">
            <v>21126</v>
          </cell>
          <cell r="B1722" t="str">
            <v>126</v>
          </cell>
          <cell r="C1722" t="str">
            <v>SAN JERÓNIMO TECUANIPAN</v>
          </cell>
          <cell r="D1722" t="str">
            <v>21</v>
          </cell>
          <cell r="E1722" t="str">
            <v>San Jerónimo Tecuanipan</v>
          </cell>
          <cell r="F1722">
            <v>5826</v>
          </cell>
          <cell r="G1722">
            <v>6639</v>
          </cell>
        </row>
        <row r="1723">
          <cell r="A1723" t="str">
            <v>21127</v>
          </cell>
          <cell r="B1723" t="str">
            <v>127</v>
          </cell>
          <cell r="C1723" t="str">
            <v>SAN JERÓNIMO XAYACATLÁN</v>
          </cell>
          <cell r="D1723" t="str">
            <v>21</v>
          </cell>
          <cell r="E1723" t="str">
            <v>San Jerónimo Xayacatlán</v>
          </cell>
          <cell r="F1723">
            <v>3777</v>
          </cell>
          <cell r="G1723">
            <v>3675</v>
          </cell>
        </row>
        <row r="1724">
          <cell r="A1724" t="str">
            <v>21128</v>
          </cell>
          <cell r="B1724" t="str">
            <v>128</v>
          </cell>
          <cell r="C1724" t="str">
            <v>SAN JOSÉ CHIAPA</v>
          </cell>
          <cell r="D1724" t="str">
            <v>21</v>
          </cell>
          <cell r="E1724" t="str">
            <v>San José Chiapa</v>
          </cell>
          <cell r="F1724">
            <v>8087</v>
          </cell>
          <cell r="G1724">
            <v>9309</v>
          </cell>
        </row>
        <row r="1725">
          <cell r="A1725" t="str">
            <v>21129</v>
          </cell>
          <cell r="B1725" t="str">
            <v>129</v>
          </cell>
          <cell r="C1725" t="str">
            <v>SAN JOSÉ MIAHUATLÁN</v>
          </cell>
          <cell r="D1725" t="str">
            <v>21</v>
          </cell>
          <cell r="E1725" t="str">
            <v>San José Miahuatlán</v>
          </cell>
          <cell r="F1725">
            <v>12699</v>
          </cell>
          <cell r="G1725">
            <v>14148</v>
          </cell>
        </row>
        <row r="1726">
          <cell r="A1726" t="str">
            <v>21130</v>
          </cell>
          <cell r="B1726" t="str">
            <v>130</v>
          </cell>
          <cell r="C1726" t="str">
            <v>SAN JUAN ATENCO</v>
          </cell>
          <cell r="D1726" t="str">
            <v>21</v>
          </cell>
          <cell r="E1726" t="str">
            <v>San Juan Atenco</v>
          </cell>
          <cell r="F1726">
            <v>3416</v>
          </cell>
          <cell r="G1726">
            <v>3545</v>
          </cell>
        </row>
        <row r="1727">
          <cell r="A1727" t="str">
            <v>21131</v>
          </cell>
          <cell r="B1727" t="str">
            <v>131</v>
          </cell>
          <cell r="C1727" t="str">
            <v>SAN JUAN ATZOMPA</v>
          </cell>
          <cell r="D1727" t="str">
            <v>21</v>
          </cell>
          <cell r="E1727" t="str">
            <v>San Juan Atzompa</v>
          </cell>
          <cell r="F1727">
            <v>872</v>
          </cell>
          <cell r="G1727">
            <v>939</v>
          </cell>
        </row>
        <row r="1728">
          <cell r="A1728" t="str">
            <v>21132</v>
          </cell>
          <cell r="B1728" t="str">
            <v>132</v>
          </cell>
          <cell r="C1728" t="str">
            <v>SAN MARTÍN TEXMELUCAN</v>
          </cell>
          <cell r="D1728" t="str">
            <v>21</v>
          </cell>
          <cell r="E1728" t="str">
            <v>San Martín Texmelucan</v>
          </cell>
          <cell r="F1728">
            <v>141112</v>
          </cell>
          <cell r="G1728">
            <v>162438</v>
          </cell>
        </row>
        <row r="1729">
          <cell r="A1729" t="str">
            <v>21133</v>
          </cell>
          <cell r="B1729" t="str">
            <v>133</v>
          </cell>
          <cell r="C1729" t="str">
            <v>SAN MARTÍN TOTOLTEPEC</v>
          </cell>
          <cell r="D1729" t="str">
            <v>21</v>
          </cell>
          <cell r="E1729" t="str">
            <v>San Martín Totoltepec</v>
          </cell>
          <cell r="F1729">
            <v>651</v>
          </cell>
          <cell r="G1729">
            <v>674</v>
          </cell>
        </row>
        <row r="1730">
          <cell r="A1730" t="str">
            <v>21134</v>
          </cell>
          <cell r="B1730" t="str">
            <v>134</v>
          </cell>
          <cell r="C1730" t="str">
            <v>SAN MATÍAS TLALANCALECA</v>
          </cell>
          <cell r="D1730" t="str">
            <v>21</v>
          </cell>
          <cell r="E1730" t="str">
            <v>San Matías Tlalancaleca</v>
          </cell>
          <cell r="F1730">
            <v>19310</v>
          </cell>
          <cell r="G1730">
            <v>21644</v>
          </cell>
        </row>
        <row r="1731">
          <cell r="A1731" t="str">
            <v>21135</v>
          </cell>
          <cell r="B1731" t="str">
            <v>135</v>
          </cell>
          <cell r="C1731" t="str">
            <v>SAN MIGUEL IXITLÁN</v>
          </cell>
          <cell r="D1731" t="str">
            <v>21</v>
          </cell>
          <cell r="E1731" t="str">
            <v>San Miguel Ixitlán</v>
          </cell>
          <cell r="F1731">
            <v>586</v>
          </cell>
          <cell r="G1731">
            <v>537</v>
          </cell>
        </row>
        <row r="1732">
          <cell r="A1732" t="str">
            <v>21136</v>
          </cell>
          <cell r="B1732" t="str">
            <v>136</v>
          </cell>
          <cell r="C1732" t="str">
            <v>SAN MIGUEL XOXTLA</v>
          </cell>
          <cell r="D1732" t="str">
            <v>21</v>
          </cell>
          <cell r="E1732" t="str">
            <v>San Miguel Xoxtla</v>
          </cell>
          <cell r="F1732">
            <v>11598</v>
          </cell>
          <cell r="G1732">
            <v>13310</v>
          </cell>
        </row>
        <row r="1733">
          <cell r="A1733" t="str">
            <v>21137</v>
          </cell>
          <cell r="B1733" t="str">
            <v>137</v>
          </cell>
          <cell r="C1733" t="str">
            <v>SAN NICOLÁS BUENOS AIRES</v>
          </cell>
          <cell r="D1733" t="str">
            <v>21</v>
          </cell>
          <cell r="E1733" t="str">
            <v>San Nicolás Buenos Aires</v>
          </cell>
          <cell r="F1733">
            <v>9185</v>
          </cell>
          <cell r="G1733">
            <v>10491</v>
          </cell>
        </row>
        <row r="1734">
          <cell r="A1734" t="str">
            <v>21138</v>
          </cell>
          <cell r="B1734" t="str">
            <v>138</v>
          </cell>
          <cell r="C1734" t="str">
            <v>SAN NICOLÁS DE LOS RANCHOS</v>
          </cell>
          <cell r="D1734" t="str">
            <v>21</v>
          </cell>
          <cell r="E1734" t="str">
            <v>San Nicolás de los Ranchos</v>
          </cell>
          <cell r="F1734">
            <v>10777</v>
          </cell>
          <cell r="G1734">
            <v>12430</v>
          </cell>
        </row>
        <row r="1735">
          <cell r="A1735" t="str">
            <v>21139</v>
          </cell>
          <cell r="B1735" t="str">
            <v>139</v>
          </cell>
          <cell r="C1735" t="str">
            <v>SAN PABLO ANICANO</v>
          </cell>
          <cell r="D1735" t="str">
            <v>21</v>
          </cell>
          <cell r="E1735" t="str">
            <v>San Pablo Anicano</v>
          </cell>
          <cell r="F1735">
            <v>3554</v>
          </cell>
          <cell r="G1735">
            <v>3778</v>
          </cell>
        </row>
        <row r="1736">
          <cell r="A1736" t="str">
            <v>21140</v>
          </cell>
          <cell r="B1736" t="str">
            <v>140</v>
          </cell>
          <cell r="C1736" t="str">
            <v>SAN PEDRO CHOLULA</v>
          </cell>
          <cell r="D1736" t="str">
            <v>21</v>
          </cell>
          <cell r="E1736" t="str">
            <v>San Pedro Cholula</v>
          </cell>
          <cell r="F1736">
            <v>120459</v>
          </cell>
          <cell r="G1736">
            <v>139635</v>
          </cell>
        </row>
        <row r="1737">
          <cell r="A1737" t="str">
            <v>21141</v>
          </cell>
          <cell r="B1737" t="str">
            <v>141</v>
          </cell>
          <cell r="C1737" t="str">
            <v>SAN PEDRO YELOIXTLAHUACA</v>
          </cell>
          <cell r="D1737" t="str">
            <v>21</v>
          </cell>
          <cell r="E1737" t="str">
            <v>San Pedro Yeloixtlahuaca</v>
          </cell>
          <cell r="F1737">
            <v>3395</v>
          </cell>
          <cell r="G1737">
            <v>3520</v>
          </cell>
        </row>
        <row r="1738">
          <cell r="A1738" t="str">
            <v>21142</v>
          </cell>
          <cell r="B1738" t="str">
            <v>142</v>
          </cell>
          <cell r="C1738" t="str">
            <v>SAN SALVADOR EL SECO</v>
          </cell>
          <cell r="D1738" t="str">
            <v>21</v>
          </cell>
          <cell r="E1738" t="str">
            <v>San Salvador el Seco</v>
          </cell>
          <cell r="F1738">
            <v>27622</v>
          </cell>
          <cell r="G1738">
            <v>32230</v>
          </cell>
        </row>
        <row r="1739">
          <cell r="A1739" t="str">
            <v>21143</v>
          </cell>
          <cell r="B1739" t="str">
            <v>143</v>
          </cell>
          <cell r="C1739" t="str">
            <v>SAN SALVADOR EL VERDE</v>
          </cell>
          <cell r="D1739" t="str">
            <v>21</v>
          </cell>
          <cell r="E1739" t="str">
            <v>San Salvador el Verde</v>
          </cell>
          <cell r="F1739">
            <v>28419</v>
          </cell>
          <cell r="G1739">
            <v>33443</v>
          </cell>
        </row>
        <row r="1740">
          <cell r="A1740" t="str">
            <v>21144</v>
          </cell>
          <cell r="B1740" t="str">
            <v>144</v>
          </cell>
          <cell r="C1740" t="str">
            <v>SAN SALVADOR HUIXCOLOTLA</v>
          </cell>
          <cell r="D1740" t="str">
            <v>21</v>
          </cell>
          <cell r="E1740" t="str">
            <v>San Salvador Huixcolotla</v>
          </cell>
          <cell r="F1740">
            <v>13541</v>
          </cell>
          <cell r="G1740">
            <v>15860</v>
          </cell>
        </row>
        <row r="1741">
          <cell r="A1741" t="str">
            <v>21145</v>
          </cell>
          <cell r="B1741" t="str">
            <v>145</v>
          </cell>
          <cell r="C1741" t="str">
            <v>SAN SEBASTIÁN TLACOTEPEC</v>
          </cell>
          <cell r="D1741" t="str">
            <v>21</v>
          </cell>
          <cell r="E1741" t="str">
            <v>San Sebastián Tlacotepec</v>
          </cell>
          <cell r="F1741">
            <v>13534</v>
          </cell>
          <cell r="G1741">
            <v>14734</v>
          </cell>
        </row>
        <row r="1742">
          <cell r="A1742" t="str">
            <v>21146</v>
          </cell>
          <cell r="B1742" t="str">
            <v>146</v>
          </cell>
          <cell r="C1742" t="str">
            <v>SANTA CATARINA TLALTEMPAN</v>
          </cell>
          <cell r="D1742" t="str">
            <v>21</v>
          </cell>
          <cell r="E1742" t="str">
            <v>Santa Catarina Tlaltempan</v>
          </cell>
          <cell r="F1742">
            <v>874</v>
          </cell>
          <cell r="G1742">
            <v>853</v>
          </cell>
        </row>
        <row r="1743">
          <cell r="A1743" t="str">
            <v>21147</v>
          </cell>
          <cell r="B1743" t="str">
            <v>147</v>
          </cell>
          <cell r="C1743" t="str">
            <v>SANTA INÉS AHUATEMPAN</v>
          </cell>
          <cell r="D1743" t="str">
            <v>21</v>
          </cell>
          <cell r="E1743" t="str">
            <v>Santa Inés Ahuatempan</v>
          </cell>
          <cell r="F1743">
            <v>5944</v>
          </cell>
          <cell r="G1743">
            <v>6712</v>
          </cell>
        </row>
        <row r="1744">
          <cell r="A1744" t="str">
            <v>21148</v>
          </cell>
          <cell r="B1744" t="str">
            <v>148</v>
          </cell>
          <cell r="C1744" t="str">
            <v>SANTA ISABEL CHOLULA</v>
          </cell>
          <cell r="D1744" t="str">
            <v>21</v>
          </cell>
          <cell r="E1744" t="str">
            <v>Santa Isabel Cholula</v>
          </cell>
          <cell r="F1744">
            <v>8040</v>
          </cell>
          <cell r="G1744">
            <v>9425</v>
          </cell>
        </row>
        <row r="1745">
          <cell r="A1745" t="str">
            <v>21149</v>
          </cell>
          <cell r="B1745" t="str">
            <v>149</v>
          </cell>
          <cell r="C1745" t="str">
            <v>SANTIAGO MIAHUATLÁN</v>
          </cell>
          <cell r="D1745" t="str">
            <v>21</v>
          </cell>
          <cell r="E1745" t="str">
            <v>Santiago Miahuatlán</v>
          </cell>
          <cell r="F1745">
            <v>21993</v>
          </cell>
          <cell r="G1745">
            <v>27176</v>
          </cell>
        </row>
        <row r="1746">
          <cell r="A1746" t="str">
            <v>21150</v>
          </cell>
          <cell r="B1746" t="str">
            <v>150</v>
          </cell>
          <cell r="C1746" t="str">
            <v>HUEHUETLÁN EL GRANDE</v>
          </cell>
          <cell r="D1746" t="str">
            <v>21</v>
          </cell>
          <cell r="E1746" t="str">
            <v>Huehuetlán el Grande</v>
          </cell>
          <cell r="F1746">
            <v>7060</v>
          </cell>
          <cell r="G1746">
            <v>7648</v>
          </cell>
        </row>
        <row r="1747">
          <cell r="A1747" t="str">
            <v>21151</v>
          </cell>
          <cell r="B1747" t="str">
            <v>151</v>
          </cell>
          <cell r="C1747" t="str">
            <v>SANTO TOMÁS HUEYOTLIPAN</v>
          </cell>
          <cell r="D1747" t="str">
            <v>21</v>
          </cell>
          <cell r="E1747" t="str">
            <v>Santo Tomás Hueyotlipan</v>
          </cell>
          <cell r="F1747">
            <v>8016</v>
          </cell>
          <cell r="G1747">
            <v>9100</v>
          </cell>
        </row>
        <row r="1748">
          <cell r="A1748" t="str">
            <v>21152</v>
          </cell>
          <cell r="B1748" t="str">
            <v>152</v>
          </cell>
          <cell r="C1748" t="str">
            <v>SOLTEPEC</v>
          </cell>
          <cell r="D1748" t="str">
            <v>21</v>
          </cell>
          <cell r="E1748" t="str">
            <v>Soltepec</v>
          </cell>
          <cell r="F1748">
            <v>11706</v>
          </cell>
          <cell r="G1748">
            <v>13062</v>
          </cell>
        </row>
        <row r="1749">
          <cell r="A1749" t="str">
            <v>21153</v>
          </cell>
          <cell r="B1749" t="str">
            <v>153</v>
          </cell>
          <cell r="C1749" t="str">
            <v>TECALI DE HERRERA</v>
          </cell>
          <cell r="D1749" t="str">
            <v>21</v>
          </cell>
          <cell r="E1749" t="str">
            <v>Tecali de Herrera</v>
          </cell>
          <cell r="F1749">
            <v>20267</v>
          </cell>
          <cell r="G1749">
            <v>23518</v>
          </cell>
        </row>
        <row r="1750">
          <cell r="A1750" t="str">
            <v>21154</v>
          </cell>
          <cell r="B1750" t="str">
            <v>154</v>
          </cell>
          <cell r="C1750" t="str">
            <v>TECAMACHALCO</v>
          </cell>
          <cell r="D1750" t="str">
            <v>21</v>
          </cell>
          <cell r="E1750" t="str">
            <v>Tecamachalco</v>
          </cell>
          <cell r="F1750">
            <v>71571</v>
          </cell>
          <cell r="G1750">
            <v>81930</v>
          </cell>
        </row>
        <row r="1751">
          <cell r="A1751" t="str">
            <v>21155</v>
          </cell>
          <cell r="B1751" t="str">
            <v>155</v>
          </cell>
          <cell r="C1751" t="str">
            <v>TECOMATLÁN</v>
          </cell>
          <cell r="D1751" t="str">
            <v>21</v>
          </cell>
          <cell r="E1751" t="str">
            <v>Tecomatlán</v>
          </cell>
          <cell r="F1751">
            <v>5420</v>
          </cell>
          <cell r="G1751">
            <v>6052</v>
          </cell>
        </row>
        <row r="1752">
          <cell r="A1752" t="str">
            <v>21156</v>
          </cell>
          <cell r="B1752" t="str">
            <v>156</v>
          </cell>
          <cell r="C1752" t="str">
            <v>TEHUACÁN</v>
          </cell>
          <cell r="D1752" t="str">
            <v>21</v>
          </cell>
          <cell r="E1752" t="str">
            <v>Tehuacán</v>
          </cell>
          <cell r="F1752">
            <v>274906</v>
          </cell>
          <cell r="G1752">
            <v>339077</v>
          </cell>
        </row>
        <row r="1753">
          <cell r="A1753" t="str">
            <v>21157</v>
          </cell>
          <cell r="B1753" t="str">
            <v>157</v>
          </cell>
          <cell r="C1753" t="str">
            <v>TEHUITZINGO</v>
          </cell>
          <cell r="D1753" t="str">
            <v>21</v>
          </cell>
          <cell r="E1753" t="str">
            <v>Tehuitzingo</v>
          </cell>
          <cell r="F1753">
            <v>11328</v>
          </cell>
          <cell r="G1753">
            <v>11865</v>
          </cell>
        </row>
        <row r="1754">
          <cell r="A1754" t="str">
            <v>21158</v>
          </cell>
          <cell r="B1754" t="str">
            <v>158</v>
          </cell>
          <cell r="C1754" t="str">
            <v>TENAMPULCO</v>
          </cell>
          <cell r="D1754" t="str">
            <v>21</v>
          </cell>
          <cell r="E1754" t="str">
            <v>Tenampulco</v>
          </cell>
          <cell r="F1754">
            <v>6772</v>
          </cell>
          <cell r="G1754">
            <v>7527</v>
          </cell>
        </row>
        <row r="1755">
          <cell r="A1755" t="str">
            <v>21159</v>
          </cell>
          <cell r="B1755" t="str">
            <v>159</v>
          </cell>
          <cell r="C1755" t="str">
            <v>TEOPANTLÁN</v>
          </cell>
          <cell r="D1755" t="str">
            <v>21</v>
          </cell>
          <cell r="E1755" t="str">
            <v>Teopantlán</v>
          </cell>
          <cell r="F1755">
            <v>4024</v>
          </cell>
          <cell r="G1755">
            <v>3938</v>
          </cell>
        </row>
        <row r="1756">
          <cell r="A1756" t="str">
            <v>21160</v>
          </cell>
          <cell r="B1756" t="str">
            <v>160</v>
          </cell>
          <cell r="C1756" t="str">
            <v>TEOTLALCO</v>
          </cell>
          <cell r="D1756" t="str">
            <v>21</v>
          </cell>
          <cell r="E1756" t="str">
            <v>Teotlalco</v>
          </cell>
          <cell r="F1756">
            <v>3121</v>
          </cell>
          <cell r="G1756">
            <v>3336</v>
          </cell>
        </row>
        <row r="1757">
          <cell r="A1757" t="str">
            <v>21161</v>
          </cell>
          <cell r="B1757" t="str">
            <v>161</v>
          </cell>
          <cell r="C1757" t="str">
            <v>TEPANCO DE LÓPEZ</v>
          </cell>
          <cell r="D1757" t="str">
            <v>21</v>
          </cell>
          <cell r="E1757" t="str">
            <v>Tepanco de López</v>
          </cell>
          <cell r="F1757">
            <v>19002</v>
          </cell>
          <cell r="G1757">
            <v>21821</v>
          </cell>
        </row>
        <row r="1758">
          <cell r="A1758" t="str">
            <v>21162</v>
          </cell>
          <cell r="B1758" t="str">
            <v>162</v>
          </cell>
          <cell r="C1758" t="str">
            <v>TEPANGO DE RODRÍGUEZ</v>
          </cell>
          <cell r="D1758" t="str">
            <v>21</v>
          </cell>
          <cell r="E1758" t="str">
            <v>Tepango de Rodríguez</v>
          </cell>
          <cell r="F1758">
            <v>4244</v>
          </cell>
          <cell r="G1758">
            <v>4349</v>
          </cell>
        </row>
        <row r="1759">
          <cell r="A1759" t="str">
            <v>21163</v>
          </cell>
          <cell r="B1759" t="str">
            <v>163</v>
          </cell>
          <cell r="C1759" t="str">
            <v>TEPATLAXCO DE HIDALGO</v>
          </cell>
          <cell r="D1759" t="str">
            <v>21</v>
          </cell>
          <cell r="E1759" t="str">
            <v>Tepatlaxco de Hidalgo</v>
          </cell>
          <cell r="F1759">
            <v>16275</v>
          </cell>
          <cell r="G1759">
            <v>18470</v>
          </cell>
        </row>
        <row r="1760">
          <cell r="A1760" t="str">
            <v>21164</v>
          </cell>
          <cell r="B1760" t="str">
            <v>164</v>
          </cell>
          <cell r="C1760" t="str">
            <v>TEPEACA</v>
          </cell>
          <cell r="D1760" t="str">
            <v>21</v>
          </cell>
          <cell r="E1760" t="str">
            <v>Tepeaca</v>
          </cell>
          <cell r="F1760">
            <v>74708</v>
          </cell>
          <cell r="G1760">
            <v>85594</v>
          </cell>
        </row>
        <row r="1761">
          <cell r="A1761" t="str">
            <v>21165</v>
          </cell>
          <cell r="B1761" t="str">
            <v>165</v>
          </cell>
          <cell r="C1761" t="str">
            <v>TEPEMAXALCO</v>
          </cell>
          <cell r="D1761" t="str">
            <v>21</v>
          </cell>
          <cell r="E1761" t="str">
            <v>Tepemaxalco</v>
          </cell>
          <cell r="F1761">
            <v>1141</v>
          </cell>
          <cell r="G1761">
            <v>1158</v>
          </cell>
        </row>
        <row r="1762">
          <cell r="A1762" t="str">
            <v>21166</v>
          </cell>
          <cell r="B1762" t="str">
            <v>166</v>
          </cell>
          <cell r="C1762" t="str">
            <v>TEPEOJUMA</v>
          </cell>
          <cell r="D1762" t="str">
            <v>21</v>
          </cell>
          <cell r="E1762" t="str">
            <v>Tepeojuma</v>
          </cell>
          <cell r="F1762">
            <v>8056</v>
          </cell>
          <cell r="G1762">
            <v>9003</v>
          </cell>
        </row>
        <row r="1763">
          <cell r="A1763" t="str">
            <v>21167</v>
          </cell>
          <cell r="B1763" t="str">
            <v>167</v>
          </cell>
          <cell r="C1763" t="str">
            <v>TEPETZINTLA</v>
          </cell>
          <cell r="D1763" t="str">
            <v>21</v>
          </cell>
          <cell r="E1763" t="str">
            <v>Tepetzintla</v>
          </cell>
          <cell r="F1763">
            <v>10240</v>
          </cell>
          <cell r="G1763">
            <v>12058</v>
          </cell>
        </row>
        <row r="1764">
          <cell r="A1764" t="str">
            <v>21168</v>
          </cell>
          <cell r="B1764" t="str">
            <v>168</v>
          </cell>
          <cell r="C1764" t="str">
            <v>TEPEXCO</v>
          </cell>
          <cell r="D1764" t="str">
            <v>21</v>
          </cell>
          <cell r="E1764" t="str">
            <v>Tepexco</v>
          </cell>
          <cell r="F1764">
            <v>6580</v>
          </cell>
          <cell r="G1764">
            <v>7196</v>
          </cell>
        </row>
        <row r="1765">
          <cell r="A1765" t="str">
            <v>21169</v>
          </cell>
          <cell r="B1765" t="str">
            <v>169</v>
          </cell>
          <cell r="C1765" t="str">
            <v>TEPEXI DE RODRÍGUEZ</v>
          </cell>
          <cell r="D1765" t="str">
            <v>21</v>
          </cell>
          <cell r="E1765" t="str">
            <v>Tepexi de Rodríguez</v>
          </cell>
          <cell r="F1765">
            <v>20478</v>
          </cell>
          <cell r="G1765">
            <v>22408</v>
          </cell>
        </row>
        <row r="1766">
          <cell r="A1766" t="str">
            <v>21170</v>
          </cell>
          <cell r="B1766" t="str">
            <v>170</v>
          </cell>
          <cell r="C1766" t="str">
            <v>TEPEYAHUALCO</v>
          </cell>
          <cell r="D1766" t="str">
            <v>21</v>
          </cell>
          <cell r="E1766" t="str">
            <v>Tepeyahualco</v>
          </cell>
          <cell r="F1766">
            <v>16390</v>
          </cell>
          <cell r="G1766">
            <v>18007</v>
          </cell>
        </row>
        <row r="1767">
          <cell r="A1767" t="str">
            <v>21171</v>
          </cell>
          <cell r="B1767" t="str">
            <v>171</v>
          </cell>
          <cell r="C1767" t="str">
            <v>TEPEYAHUALCO DE CUAUHTÉMOC</v>
          </cell>
          <cell r="D1767" t="str">
            <v>21</v>
          </cell>
          <cell r="E1767" t="str">
            <v>Tepeyahualco de Cuauhtémoc</v>
          </cell>
          <cell r="F1767">
            <v>3365</v>
          </cell>
          <cell r="G1767">
            <v>3794</v>
          </cell>
        </row>
        <row r="1768">
          <cell r="A1768" t="str">
            <v>21172</v>
          </cell>
          <cell r="B1768" t="str">
            <v>172</v>
          </cell>
          <cell r="C1768" t="str">
            <v>TETELA DE OCAMPO</v>
          </cell>
          <cell r="D1768" t="str">
            <v>21</v>
          </cell>
          <cell r="E1768" t="str">
            <v>Tetela de Ocampo</v>
          </cell>
          <cell r="F1768">
            <v>25793</v>
          </cell>
          <cell r="G1768">
            <v>29767</v>
          </cell>
        </row>
        <row r="1769">
          <cell r="A1769" t="str">
            <v>21173</v>
          </cell>
          <cell r="B1769" t="str">
            <v>173</v>
          </cell>
          <cell r="C1769" t="str">
            <v>TETELES DE AVILA CASTILLO</v>
          </cell>
          <cell r="D1769" t="str">
            <v>21</v>
          </cell>
          <cell r="E1769" t="str">
            <v>Teteles de Avila Castillo</v>
          </cell>
          <cell r="F1769">
            <v>5689</v>
          </cell>
          <cell r="G1769">
            <v>6283</v>
          </cell>
        </row>
        <row r="1770">
          <cell r="A1770" t="str">
            <v>21174</v>
          </cell>
          <cell r="B1770" t="str">
            <v>174</v>
          </cell>
          <cell r="C1770" t="str">
            <v>TEZIUTLÁN</v>
          </cell>
          <cell r="D1770" t="str">
            <v>21</v>
          </cell>
          <cell r="E1770" t="str">
            <v>Teziutlán</v>
          </cell>
          <cell r="F1770">
            <v>92246</v>
          </cell>
          <cell r="G1770">
            <v>104906</v>
          </cell>
        </row>
        <row r="1771">
          <cell r="A1771" t="str">
            <v>21175</v>
          </cell>
          <cell r="B1771" t="str">
            <v>175</v>
          </cell>
          <cell r="C1771" t="str">
            <v>TIANGUISMANALCO</v>
          </cell>
          <cell r="D1771" t="str">
            <v>21</v>
          </cell>
          <cell r="E1771" t="str">
            <v>Tianguismanalco</v>
          </cell>
          <cell r="F1771">
            <v>9807</v>
          </cell>
          <cell r="G1771">
            <v>13396</v>
          </cell>
        </row>
        <row r="1772">
          <cell r="A1772" t="str">
            <v>21176</v>
          </cell>
          <cell r="B1772" t="str">
            <v>176</v>
          </cell>
          <cell r="C1772" t="str">
            <v>TILAPA</v>
          </cell>
          <cell r="D1772" t="str">
            <v>21</v>
          </cell>
          <cell r="E1772" t="str">
            <v>Tilapa</v>
          </cell>
          <cell r="F1772">
            <v>8401</v>
          </cell>
          <cell r="G1772">
            <v>9094</v>
          </cell>
        </row>
        <row r="1773">
          <cell r="A1773" t="str">
            <v>21177</v>
          </cell>
          <cell r="B1773" t="str">
            <v>177</v>
          </cell>
          <cell r="C1773" t="str">
            <v>TLACOTEPEC DE BENITO JUÁREZ</v>
          </cell>
          <cell r="D1773" t="str">
            <v>21</v>
          </cell>
          <cell r="E1773" t="str">
            <v>Tlacotepec de Benito Juárez</v>
          </cell>
          <cell r="F1773">
            <v>48268</v>
          </cell>
          <cell r="G1773">
            <v>55208</v>
          </cell>
        </row>
        <row r="1774">
          <cell r="A1774" t="str">
            <v>21178</v>
          </cell>
          <cell r="B1774" t="str">
            <v>178</v>
          </cell>
          <cell r="C1774" t="str">
            <v>TLACUILOTEPEC</v>
          </cell>
          <cell r="D1774" t="str">
            <v>21</v>
          </cell>
          <cell r="E1774" t="str">
            <v>Tlacuilotepec</v>
          </cell>
          <cell r="F1774">
            <v>17115</v>
          </cell>
          <cell r="G1774">
            <v>17687</v>
          </cell>
        </row>
        <row r="1775">
          <cell r="A1775" t="str">
            <v>21179</v>
          </cell>
          <cell r="B1775" t="str">
            <v>179</v>
          </cell>
          <cell r="C1775" t="str">
            <v>TLACHICHUCA</v>
          </cell>
          <cell r="D1775" t="str">
            <v>21</v>
          </cell>
          <cell r="E1775" t="str">
            <v>Tlachichuca</v>
          </cell>
          <cell r="F1775">
            <v>28568</v>
          </cell>
          <cell r="G1775">
            <v>30963</v>
          </cell>
        </row>
        <row r="1776">
          <cell r="A1776" t="str">
            <v>21180</v>
          </cell>
          <cell r="B1776" t="str">
            <v>180</v>
          </cell>
          <cell r="C1776" t="str">
            <v>TLAHUAPAN</v>
          </cell>
          <cell r="D1776" t="str">
            <v>21</v>
          </cell>
          <cell r="E1776" t="str">
            <v>Tlahuapan</v>
          </cell>
          <cell r="F1776">
            <v>36518</v>
          </cell>
          <cell r="G1776">
            <v>42437</v>
          </cell>
        </row>
        <row r="1777">
          <cell r="A1777" t="str">
            <v>21181</v>
          </cell>
          <cell r="B1777" t="str">
            <v>181</v>
          </cell>
          <cell r="C1777" t="str">
            <v>TLALTENANGO</v>
          </cell>
          <cell r="D1777" t="str">
            <v>21</v>
          </cell>
          <cell r="E1777" t="str">
            <v>Tlaltenango</v>
          </cell>
          <cell r="F1777">
            <v>6269</v>
          </cell>
          <cell r="G1777">
            <v>7485</v>
          </cell>
        </row>
        <row r="1778">
          <cell r="A1778" t="str">
            <v>21182</v>
          </cell>
          <cell r="B1778" t="str">
            <v>182</v>
          </cell>
          <cell r="C1778" t="str">
            <v>TLANEPANTLA</v>
          </cell>
          <cell r="D1778" t="str">
            <v>21</v>
          </cell>
          <cell r="E1778" t="str">
            <v>Tlanepantla</v>
          </cell>
          <cell r="F1778">
            <v>4833</v>
          </cell>
          <cell r="G1778">
            <v>5299</v>
          </cell>
        </row>
        <row r="1779">
          <cell r="A1779" t="str">
            <v>21183</v>
          </cell>
          <cell r="B1779" t="str">
            <v>183</v>
          </cell>
          <cell r="C1779" t="str">
            <v>TLAOLA</v>
          </cell>
          <cell r="D1779" t="str">
            <v>21</v>
          </cell>
          <cell r="E1779" t="str">
            <v>Tlaola</v>
          </cell>
          <cell r="F1779">
            <v>19826</v>
          </cell>
          <cell r="G1779">
            <v>21336</v>
          </cell>
        </row>
        <row r="1780">
          <cell r="A1780" t="str">
            <v>21184</v>
          </cell>
          <cell r="B1780" t="str">
            <v>184</v>
          </cell>
          <cell r="C1780" t="str">
            <v>TLAPACOYA</v>
          </cell>
          <cell r="D1780" t="str">
            <v>21</v>
          </cell>
          <cell r="E1780" t="str">
            <v>Tlapacoya</v>
          </cell>
          <cell r="F1780">
            <v>6406</v>
          </cell>
          <cell r="G1780">
            <v>6860</v>
          </cell>
        </row>
        <row r="1781">
          <cell r="A1781" t="str">
            <v>21185</v>
          </cell>
          <cell r="B1781" t="str">
            <v>185</v>
          </cell>
          <cell r="C1781" t="str">
            <v>TLAPANALÁ</v>
          </cell>
          <cell r="D1781" t="str">
            <v>21</v>
          </cell>
          <cell r="E1781" t="str">
            <v>Tlapanalá</v>
          </cell>
          <cell r="F1781">
            <v>8404</v>
          </cell>
          <cell r="G1781">
            <v>8960</v>
          </cell>
        </row>
        <row r="1782">
          <cell r="A1782" t="str">
            <v>21186</v>
          </cell>
          <cell r="B1782" t="str">
            <v>186</v>
          </cell>
          <cell r="C1782" t="str">
            <v>TLATLAUQUITEPEC</v>
          </cell>
          <cell r="D1782" t="str">
            <v>21</v>
          </cell>
          <cell r="E1782" t="str">
            <v>Tlatlauquitepec</v>
          </cell>
          <cell r="F1782">
            <v>51495</v>
          </cell>
          <cell r="G1782">
            <v>57203</v>
          </cell>
        </row>
        <row r="1783">
          <cell r="A1783" t="str">
            <v>21187</v>
          </cell>
          <cell r="B1783" t="str">
            <v>187</v>
          </cell>
          <cell r="C1783" t="str">
            <v>TLAXCO</v>
          </cell>
          <cell r="D1783" t="str">
            <v>21</v>
          </cell>
          <cell r="E1783" t="str">
            <v>Tlaxco</v>
          </cell>
          <cell r="F1783">
            <v>5415</v>
          </cell>
          <cell r="G1783">
            <v>5665</v>
          </cell>
        </row>
        <row r="1784">
          <cell r="A1784" t="str">
            <v>21188</v>
          </cell>
          <cell r="B1784" t="str">
            <v>188</v>
          </cell>
          <cell r="C1784" t="str">
            <v>TOCHIMILCO</v>
          </cell>
          <cell r="D1784" t="str">
            <v>21</v>
          </cell>
          <cell r="E1784" t="str">
            <v>Tochimilco</v>
          </cell>
          <cell r="F1784">
            <v>17028</v>
          </cell>
          <cell r="G1784">
            <v>18990</v>
          </cell>
        </row>
        <row r="1785">
          <cell r="A1785" t="str">
            <v>21189</v>
          </cell>
          <cell r="B1785" t="str">
            <v>189</v>
          </cell>
          <cell r="C1785" t="str">
            <v>TOCHTEPEC</v>
          </cell>
          <cell r="D1785" t="str">
            <v>21</v>
          </cell>
          <cell r="E1785" t="str">
            <v>Tochtepec</v>
          </cell>
          <cell r="F1785">
            <v>19701</v>
          </cell>
          <cell r="G1785">
            <v>22451</v>
          </cell>
        </row>
        <row r="1786">
          <cell r="A1786" t="str">
            <v>21190</v>
          </cell>
          <cell r="B1786" t="str">
            <v>190</v>
          </cell>
          <cell r="C1786" t="str">
            <v>TOTOLTEPEC DE GUERRERO</v>
          </cell>
          <cell r="D1786" t="str">
            <v>21</v>
          </cell>
          <cell r="E1786" t="str">
            <v>Totoltepec de Guerrero</v>
          </cell>
          <cell r="F1786">
            <v>1155</v>
          </cell>
          <cell r="G1786">
            <v>1283</v>
          </cell>
        </row>
        <row r="1787">
          <cell r="A1787" t="str">
            <v>21191</v>
          </cell>
          <cell r="B1787" t="str">
            <v>191</v>
          </cell>
          <cell r="C1787" t="str">
            <v>TULCINGO</v>
          </cell>
          <cell r="D1787" t="str">
            <v>21</v>
          </cell>
          <cell r="E1787" t="str">
            <v>Tulcingo</v>
          </cell>
          <cell r="F1787">
            <v>9245</v>
          </cell>
          <cell r="G1787">
            <v>9993</v>
          </cell>
        </row>
        <row r="1788">
          <cell r="A1788" t="str">
            <v>21192</v>
          </cell>
          <cell r="B1788" t="str">
            <v>192</v>
          </cell>
          <cell r="C1788" t="str">
            <v>TUZAMAPAN DE GALEANA</v>
          </cell>
          <cell r="D1788" t="str">
            <v>21</v>
          </cell>
          <cell r="E1788" t="str">
            <v>Tuzamapan de Galeana</v>
          </cell>
          <cell r="F1788">
            <v>5983</v>
          </cell>
          <cell r="G1788">
            <v>6767</v>
          </cell>
        </row>
        <row r="1789">
          <cell r="A1789" t="str">
            <v>21193</v>
          </cell>
          <cell r="B1789" t="str">
            <v>193</v>
          </cell>
          <cell r="C1789" t="str">
            <v>TZICATLACOYAN</v>
          </cell>
          <cell r="D1789" t="str">
            <v>21</v>
          </cell>
          <cell r="E1789" t="str">
            <v>Tzicatlacoyan</v>
          </cell>
          <cell r="F1789">
            <v>6242</v>
          </cell>
          <cell r="G1789">
            <v>7427</v>
          </cell>
        </row>
        <row r="1790">
          <cell r="A1790" t="str">
            <v>21194</v>
          </cell>
          <cell r="B1790" t="str">
            <v>194</v>
          </cell>
          <cell r="C1790" t="str">
            <v>VENUSTIANO CARRANZA</v>
          </cell>
          <cell r="D1790" t="str">
            <v>21</v>
          </cell>
          <cell r="E1790" t="str">
            <v>Venustiano Carranza</v>
          </cell>
          <cell r="F1790">
            <v>27890</v>
          </cell>
          <cell r="G1790">
            <v>31183</v>
          </cell>
        </row>
        <row r="1791">
          <cell r="A1791" t="str">
            <v>21195</v>
          </cell>
          <cell r="B1791" t="str">
            <v>195</v>
          </cell>
          <cell r="C1791" t="str">
            <v>VICENTE GUERRERO</v>
          </cell>
          <cell r="D1791" t="str">
            <v>21</v>
          </cell>
          <cell r="E1791" t="str">
            <v>Vicente Guerrero</v>
          </cell>
          <cell r="F1791">
            <v>24217</v>
          </cell>
          <cell r="G1791">
            <v>25910</v>
          </cell>
        </row>
        <row r="1792">
          <cell r="A1792" t="str">
            <v>21196</v>
          </cell>
          <cell r="B1792" t="str">
            <v>196</v>
          </cell>
          <cell r="C1792" t="str">
            <v>XAYACATLÁN DE BRAVO</v>
          </cell>
          <cell r="D1792" t="str">
            <v>21</v>
          </cell>
          <cell r="E1792" t="str">
            <v>Xayacatlán de Bravo</v>
          </cell>
          <cell r="F1792">
            <v>1649</v>
          </cell>
          <cell r="G1792">
            <v>1665</v>
          </cell>
        </row>
        <row r="1793">
          <cell r="A1793" t="str">
            <v>21197</v>
          </cell>
          <cell r="B1793" t="str">
            <v>197</v>
          </cell>
          <cell r="C1793" t="str">
            <v>XICOTEPEC</v>
          </cell>
          <cell r="D1793" t="str">
            <v>21</v>
          </cell>
          <cell r="E1793" t="str">
            <v>Xicotepec</v>
          </cell>
          <cell r="F1793">
            <v>75601</v>
          </cell>
          <cell r="G1793">
            <v>86069</v>
          </cell>
        </row>
        <row r="1794">
          <cell r="A1794" t="str">
            <v>21198</v>
          </cell>
          <cell r="B1794" t="str">
            <v>198</v>
          </cell>
          <cell r="C1794" t="str">
            <v>XICOTLÁN</v>
          </cell>
          <cell r="D1794" t="str">
            <v>21</v>
          </cell>
          <cell r="E1794" t="str">
            <v>Xicotlán</v>
          </cell>
          <cell r="F1794">
            <v>1241</v>
          </cell>
          <cell r="G1794">
            <v>1276</v>
          </cell>
        </row>
        <row r="1795">
          <cell r="A1795" t="str">
            <v>21199</v>
          </cell>
          <cell r="B1795" t="str">
            <v>199</v>
          </cell>
          <cell r="C1795" t="str">
            <v>XIUTETELCO</v>
          </cell>
          <cell r="D1795" t="str">
            <v>21</v>
          </cell>
          <cell r="E1795" t="str">
            <v>Xiutetelco</v>
          </cell>
          <cell r="F1795">
            <v>37910</v>
          </cell>
          <cell r="G1795">
            <v>42668</v>
          </cell>
        </row>
        <row r="1796">
          <cell r="A1796" t="str">
            <v>21200</v>
          </cell>
          <cell r="B1796" t="str">
            <v>200</v>
          </cell>
          <cell r="C1796" t="str">
            <v>XOCHIAPULCO</v>
          </cell>
          <cell r="D1796" t="str">
            <v>21</v>
          </cell>
          <cell r="E1796" t="str">
            <v>Xochiapulco</v>
          </cell>
          <cell r="F1796">
            <v>3911</v>
          </cell>
          <cell r="G1796">
            <v>3624</v>
          </cell>
        </row>
        <row r="1797">
          <cell r="A1797" t="str">
            <v>21201</v>
          </cell>
          <cell r="B1797" t="str">
            <v>201</v>
          </cell>
          <cell r="C1797" t="str">
            <v>XOCHILTEPEC</v>
          </cell>
          <cell r="D1797" t="str">
            <v>21</v>
          </cell>
          <cell r="E1797" t="str">
            <v>Xochiltepec</v>
          </cell>
          <cell r="F1797">
            <v>3187</v>
          </cell>
          <cell r="G1797">
            <v>3496</v>
          </cell>
        </row>
        <row r="1798">
          <cell r="A1798" t="str">
            <v>21202</v>
          </cell>
          <cell r="B1798" t="str">
            <v>202</v>
          </cell>
          <cell r="C1798" t="str">
            <v>XOCHITLÁN DE VICENTE SUÁREZ</v>
          </cell>
          <cell r="D1798" t="str">
            <v>21</v>
          </cell>
          <cell r="E1798" t="str">
            <v>Xochitlán de Vicente Suárez</v>
          </cell>
          <cell r="F1798">
            <v>12249</v>
          </cell>
          <cell r="G1798">
            <v>13403</v>
          </cell>
        </row>
        <row r="1799">
          <cell r="A1799" t="str">
            <v>21203</v>
          </cell>
          <cell r="B1799" t="str">
            <v>203</v>
          </cell>
          <cell r="C1799" t="str">
            <v>XOCHITLÁN TODOS SANTOS</v>
          </cell>
          <cell r="D1799" t="str">
            <v>21</v>
          </cell>
          <cell r="E1799" t="str">
            <v>Xochitlán Todos Santos</v>
          </cell>
          <cell r="F1799">
            <v>6049</v>
          </cell>
          <cell r="G1799">
            <v>6819</v>
          </cell>
        </row>
        <row r="1800">
          <cell r="A1800" t="str">
            <v>21204</v>
          </cell>
          <cell r="B1800" t="str">
            <v>204</v>
          </cell>
          <cell r="C1800" t="str">
            <v>YAONÁHUAC</v>
          </cell>
          <cell r="D1800" t="str">
            <v>21</v>
          </cell>
          <cell r="E1800" t="str">
            <v>Yaonáhuac</v>
          </cell>
          <cell r="F1800">
            <v>7514</v>
          </cell>
          <cell r="G1800">
            <v>8478</v>
          </cell>
        </row>
        <row r="1801">
          <cell r="A1801" t="str">
            <v>21205</v>
          </cell>
          <cell r="B1801" t="str">
            <v>205</v>
          </cell>
          <cell r="C1801" t="str">
            <v>YEHUALTEPEC</v>
          </cell>
          <cell r="D1801" t="str">
            <v>21</v>
          </cell>
          <cell r="E1801" t="str">
            <v>Yehualtepec</v>
          </cell>
          <cell r="F1801">
            <v>22976</v>
          </cell>
          <cell r="G1801">
            <v>26450</v>
          </cell>
        </row>
        <row r="1802">
          <cell r="A1802" t="str">
            <v>21206</v>
          </cell>
          <cell r="B1802" t="str">
            <v>206</v>
          </cell>
          <cell r="C1802" t="str">
            <v>ZACAPALA</v>
          </cell>
          <cell r="D1802" t="str">
            <v>21</v>
          </cell>
          <cell r="E1802" t="str">
            <v>Zacapala</v>
          </cell>
          <cell r="F1802">
            <v>4224</v>
          </cell>
          <cell r="G1802">
            <v>4666</v>
          </cell>
        </row>
        <row r="1803">
          <cell r="A1803" t="str">
            <v>21207</v>
          </cell>
          <cell r="B1803" t="str">
            <v>207</v>
          </cell>
          <cell r="C1803" t="str">
            <v>ZACAPOAXTLA</v>
          </cell>
          <cell r="D1803" t="str">
            <v>21</v>
          </cell>
          <cell r="E1803" t="str">
            <v>Zacapoaxtla</v>
          </cell>
          <cell r="F1803">
            <v>53295</v>
          </cell>
          <cell r="G1803">
            <v>58800</v>
          </cell>
        </row>
        <row r="1804">
          <cell r="A1804" t="str">
            <v>21208</v>
          </cell>
          <cell r="B1804" t="str">
            <v>208</v>
          </cell>
          <cell r="C1804" t="str">
            <v>ZACATLÁN</v>
          </cell>
          <cell r="D1804" t="str">
            <v>21</v>
          </cell>
          <cell r="E1804" t="str">
            <v>Zacatlán</v>
          </cell>
          <cell r="F1804">
            <v>76296</v>
          </cell>
          <cell r="G1804">
            <v>87692</v>
          </cell>
        </row>
        <row r="1805">
          <cell r="A1805" t="str">
            <v>21209</v>
          </cell>
          <cell r="B1805" t="str">
            <v>209</v>
          </cell>
          <cell r="C1805" t="str">
            <v>ZAPOTITLÁN</v>
          </cell>
          <cell r="D1805" t="str">
            <v>21</v>
          </cell>
          <cell r="E1805" t="str">
            <v>Zapotitlán</v>
          </cell>
          <cell r="F1805">
            <v>8220</v>
          </cell>
          <cell r="G1805">
            <v>8979</v>
          </cell>
        </row>
        <row r="1806">
          <cell r="A1806" t="str">
            <v>21210</v>
          </cell>
          <cell r="B1806" t="str">
            <v>210</v>
          </cell>
          <cell r="C1806" t="str">
            <v>ZAPOTITLÁN DE MÉNDEZ</v>
          </cell>
          <cell r="D1806" t="str">
            <v>21</v>
          </cell>
          <cell r="E1806" t="str">
            <v>Zapotitlán de Méndez</v>
          </cell>
          <cell r="F1806">
            <v>5608</v>
          </cell>
          <cell r="G1806">
            <v>5936</v>
          </cell>
        </row>
        <row r="1807">
          <cell r="A1807" t="str">
            <v>21211</v>
          </cell>
          <cell r="B1807" t="str">
            <v>211</v>
          </cell>
          <cell r="C1807" t="str">
            <v>ZARAGOZA</v>
          </cell>
          <cell r="D1807" t="str">
            <v>21</v>
          </cell>
          <cell r="E1807" t="str">
            <v>Zaragoza</v>
          </cell>
          <cell r="F1807">
            <v>15444</v>
          </cell>
          <cell r="G1807">
            <v>17284</v>
          </cell>
        </row>
        <row r="1808">
          <cell r="A1808" t="str">
            <v>21212</v>
          </cell>
          <cell r="B1808" t="str">
            <v>212</v>
          </cell>
          <cell r="C1808" t="str">
            <v>ZAUTLA</v>
          </cell>
          <cell r="D1808" t="str">
            <v>21</v>
          </cell>
          <cell r="E1808" t="str">
            <v>Zautla</v>
          </cell>
          <cell r="F1808">
            <v>19438</v>
          </cell>
          <cell r="G1808">
            <v>20226</v>
          </cell>
        </row>
        <row r="1809">
          <cell r="A1809" t="str">
            <v>21213</v>
          </cell>
          <cell r="B1809" t="str">
            <v>213</v>
          </cell>
          <cell r="C1809" t="str">
            <v>ZIHUATEUTLA</v>
          </cell>
          <cell r="D1809" t="str">
            <v>21</v>
          </cell>
          <cell r="E1809" t="str">
            <v>Zihuateutla</v>
          </cell>
          <cell r="F1809">
            <v>12530</v>
          </cell>
          <cell r="G1809">
            <v>14075</v>
          </cell>
        </row>
        <row r="1810">
          <cell r="A1810" t="str">
            <v>21214</v>
          </cell>
          <cell r="B1810" t="str">
            <v>214</v>
          </cell>
          <cell r="C1810" t="str">
            <v>ZINACATEPEC</v>
          </cell>
          <cell r="D1810" t="str">
            <v>21</v>
          </cell>
          <cell r="E1810" t="str">
            <v>Zinacatepec</v>
          </cell>
          <cell r="F1810">
            <v>15690</v>
          </cell>
          <cell r="G1810">
            <v>18089</v>
          </cell>
        </row>
        <row r="1811">
          <cell r="A1811" t="str">
            <v>21215</v>
          </cell>
          <cell r="B1811" t="str">
            <v>215</v>
          </cell>
          <cell r="C1811" t="str">
            <v>ZONGOZOTLA</v>
          </cell>
          <cell r="D1811" t="str">
            <v>21</v>
          </cell>
          <cell r="E1811" t="str">
            <v>Zongozotla</v>
          </cell>
          <cell r="F1811">
            <v>4599</v>
          </cell>
          <cell r="G1811">
            <v>5240</v>
          </cell>
        </row>
        <row r="1812">
          <cell r="A1812" t="str">
            <v>21216</v>
          </cell>
          <cell r="B1812" t="str">
            <v>216</v>
          </cell>
          <cell r="C1812" t="str">
            <v>ZOQUIAPAN</v>
          </cell>
          <cell r="D1812" t="str">
            <v>21</v>
          </cell>
          <cell r="E1812" t="str">
            <v>Zoquiapan</v>
          </cell>
          <cell r="F1812">
            <v>2639</v>
          </cell>
          <cell r="G1812">
            <v>2583</v>
          </cell>
        </row>
        <row r="1813">
          <cell r="A1813" t="str">
            <v>21217</v>
          </cell>
          <cell r="B1813" t="str">
            <v>217</v>
          </cell>
          <cell r="C1813" t="str">
            <v>ZOQUITLÁN</v>
          </cell>
          <cell r="D1813" t="str">
            <v>21</v>
          </cell>
          <cell r="E1813" t="str">
            <v>Zoquitlán</v>
          </cell>
          <cell r="F1813">
            <v>20529</v>
          </cell>
          <cell r="G1813">
            <v>19699</v>
          </cell>
        </row>
        <row r="1814">
          <cell r="A1814" t="str">
            <v>21999</v>
          </cell>
          <cell r="B1814" t="str">
            <v>999</v>
          </cell>
          <cell r="C1814" t="str">
            <v>NO ESPECIFICADO</v>
          </cell>
          <cell r="D1814" t="str">
            <v>21</v>
          </cell>
        </row>
        <row r="1815">
          <cell r="A1815" t="str">
            <v>22001</v>
          </cell>
          <cell r="B1815" t="str">
            <v>001</v>
          </cell>
          <cell r="C1815" t="str">
            <v>AMEALCO DE BONFIL</v>
          </cell>
          <cell r="D1815" t="str">
            <v>22</v>
          </cell>
          <cell r="E1815" t="str">
            <v>Amealco de Bonfil</v>
          </cell>
          <cell r="F1815">
            <v>62197</v>
          </cell>
          <cell r="G1815">
            <v>68441</v>
          </cell>
        </row>
        <row r="1816">
          <cell r="A1816" t="str">
            <v>22002</v>
          </cell>
          <cell r="B1816" t="str">
            <v>002</v>
          </cell>
          <cell r="C1816" t="str">
            <v>PINAL DE AMOLES</v>
          </cell>
          <cell r="D1816" t="str">
            <v>22</v>
          </cell>
          <cell r="E1816" t="str">
            <v>Pinal de Amoles</v>
          </cell>
          <cell r="F1816">
            <v>27093</v>
          </cell>
          <cell r="G1816">
            <v>28189</v>
          </cell>
        </row>
        <row r="1817">
          <cell r="A1817" t="str">
            <v>22003</v>
          </cell>
          <cell r="B1817" t="str">
            <v>003</v>
          </cell>
          <cell r="C1817" t="str">
            <v>ARROYO SECO</v>
          </cell>
          <cell r="D1817" t="str">
            <v>22</v>
          </cell>
          <cell r="E1817" t="str">
            <v>Arroyo Seco</v>
          </cell>
          <cell r="F1817">
            <v>12910</v>
          </cell>
          <cell r="G1817">
            <v>14789</v>
          </cell>
        </row>
        <row r="1818">
          <cell r="A1818" t="str">
            <v>22004</v>
          </cell>
          <cell r="B1818" t="str">
            <v>004</v>
          </cell>
          <cell r="C1818" t="str">
            <v>CADEREYTA DE MONTES</v>
          </cell>
          <cell r="D1818" t="str">
            <v>22</v>
          </cell>
          <cell r="E1818" t="str">
            <v>Cadereyta de Montes</v>
          </cell>
          <cell r="F1818">
            <v>64183</v>
          </cell>
          <cell r="G1818">
            <v>76829</v>
          </cell>
        </row>
        <row r="1819">
          <cell r="A1819" t="str">
            <v>22005</v>
          </cell>
          <cell r="B1819" t="str">
            <v>005</v>
          </cell>
          <cell r="C1819" t="str">
            <v>COLÓN</v>
          </cell>
          <cell r="D1819" t="str">
            <v>22</v>
          </cell>
          <cell r="E1819" t="str">
            <v>Colón</v>
          </cell>
          <cell r="F1819">
            <v>58171</v>
          </cell>
          <cell r="G1819">
            <v>69112</v>
          </cell>
        </row>
        <row r="1820">
          <cell r="A1820" t="str">
            <v>22006</v>
          </cell>
          <cell r="B1820" t="str">
            <v>006</v>
          </cell>
          <cell r="C1820" t="str">
            <v>CORREGIDORA</v>
          </cell>
          <cell r="D1820" t="str">
            <v>22</v>
          </cell>
          <cell r="E1820" t="str">
            <v>Corregidora</v>
          </cell>
          <cell r="F1820">
            <v>143073</v>
          </cell>
          <cell r="G1820">
            <v>208076</v>
          </cell>
        </row>
        <row r="1821">
          <cell r="A1821" t="str">
            <v>22007</v>
          </cell>
          <cell r="B1821" t="str">
            <v>007</v>
          </cell>
          <cell r="C1821" t="str">
            <v>EZEQUIEL MONTES</v>
          </cell>
          <cell r="D1821" t="str">
            <v>22</v>
          </cell>
          <cell r="E1821" t="str">
            <v>Ezequiel Montes</v>
          </cell>
          <cell r="F1821">
            <v>38123</v>
          </cell>
          <cell r="G1821">
            <v>45877</v>
          </cell>
        </row>
        <row r="1822">
          <cell r="A1822" t="str">
            <v>22008</v>
          </cell>
          <cell r="B1822" t="str">
            <v>008</v>
          </cell>
          <cell r="C1822" t="str">
            <v>HUIMILPAN</v>
          </cell>
          <cell r="D1822" t="str">
            <v>22</v>
          </cell>
          <cell r="E1822" t="str">
            <v>Huimilpan</v>
          </cell>
          <cell r="F1822">
            <v>35554</v>
          </cell>
          <cell r="G1822">
            <v>42305</v>
          </cell>
        </row>
        <row r="1823">
          <cell r="A1823" t="str">
            <v>22009</v>
          </cell>
          <cell r="B1823" t="str">
            <v>009</v>
          </cell>
          <cell r="C1823" t="str">
            <v>JALPAN DE SERRA</v>
          </cell>
          <cell r="D1823" t="str">
            <v>22</v>
          </cell>
          <cell r="E1823" t="str">
            <v>Jalpan de Serra</v>
          </cell>
          <cell r="F1823">
            <v>25550</v>
          </cell>
          <cell r="G1823">
            <v>29625</v>
          </cell>
        </row>
        <row r="1824">
          <cell r="A1824" t="str">
            <v>22010</v>
          </cell>
          <cell r="B1824" t="str">
            <v>010</v>
          </cell>
          <cell r="C1824" t="str">
            <v>LANDA DE MATAMOROS</v>
          </cell>
          <cell r="D1824" t="str">
            <v>22</v>
          </cell>
          <cell r="E1824" t="str">
            <v>Landa de Matamoros</v>
          </cell>
          <cell r="F1824">
            <v>19929</v>
          </cell>
          <cell r="G1824">
            <v>20313</v>
          </cell>
        </row>
        <row r="1825">
          <cell r="A1825" t="str">
            <v>22011</v>
          </cell>
          <cell r="B1825" t="str">
            <v>011</v>
          </cell>
          <cell r="C1825" t="str">
            <v>EL MARQUÉS</v>
          </cell>
          <cell r="D1825" t="str">
            <v>22</v>
          </cell>
          <cell r="E1825" t="str">
            <v>El Marqués</v>
          </cell>
          <cell r="F1825">
            <v>116458</v>
          </cell>
          <cell r="G1825">
            <v>178672</v>
          </cell>
        </row>
        <row r="1826">
          <cell r="A1826" t="str">
            <v>22012</v>
          </cell>
          <cell r="B1826" t="str">
            <v>012</v>
          </cell>
          <cell r="C1826" t="str">
            <v>PEDRO ESCOBEDO</v>
          </cell>
          <cell r="D1826" t="str">
            <v>22</v>
          </cell>
          <cell r="E1826" t="str">
            <v>Pedro Escobedo</v>
          </cell>
          <cell r="F1826">
            <v>63966</v>
          </cell>
          <cell r="G1826">
            <v>76411</v>
          </cell>
        </row>
        <row r="1827">
          <cell r="A1827" t="str">
            <v>22013</v>
          </cell>
          <cell r="B1827" t="str">
            <v>013</v>
          </cell>
          <cell r="C1827" t="str">
            <v>PEÑAMILLER</v>
          </cell>
          <cell r="D1827" t="str">
            <v>22</v>
          </cell>
          <cell r="E1827" t="str">
            <v>Peñamiller</v>
          </cell>
          <cell r="F1827">
            <v>18441</v>
          </cell>
          <cell r="G1827">
            <v>21988</v>
          </cell>
        </row>
        <row r="1828">
          <cell r="A1828" t="str">
            <v>22014</v>
          </cell>
          <cell r="B1828" t="str">
            <v>014</v>
          </cell>
          <cell r="C1828" t="str">
            <v>QUERÉTARO</v>
          </cell>
          <cell r="D1828" t="str">
            <v>22</v>
          </cell>
          <cell r="E1828" t="str">
            <v>Querétaro</v>
          </cell>
          <cell r="F1828">
            <v>801940</v>
          </cell>
          <cell r="G1828">
            <v>976939</v>
          </cell>
        </row>
        <row r="1829">
          <cell r="A1829" t="str">
            <v>22015</v>
          </cell>
          <cell r="B1829" t="str">
            <v>015</v>
          </cell>
          <cell r="C1829" t="str">
            <v>SAN JOAQUÍN</v>
          </cell>
          <cell r="D1829" t="str">
            <v>22</v>
          </cell>
          <cell r="E1829" t="str">
            <v>San Joaquín</v>
          </cell>
          <cell r="F1829">
            <v>8865</v>
          </cell>
          <cell r="G1829">
            <v>10323</v>
          </cell>
        </row>
        <row r="1830">
          <cell r="A1830" t="str">
            <v>22016</v>
          </cell>
          <cell r="B1830" t="str">
            <v>016</v>
          </cell>
          <cell r="C1830" t="str">
            <v>SAN JUAN DEL RÍO</v>
          </cell>
          <cell r="D1830" t="str">
            <v>22</v>
          </cell>
          <cell r="E1830" t="str">
            <v>San Juan del Río</v>
          </cell>
          <cell r="F1830">
            <v>241699</v>
          </cell>
          <cell r="G1830">
            <v>301541</v>
          </cell>
        </row>
        <row r="1831">
          <cell r="A1831" t="str">
            <v>22017</v>
          </cell>
          <cell r="B1831" t="str">
            <v>017</v>
          </cell>
          <cell r="C1831" t="str">
            <v>TEQUISQUIAPAN</v>
          </cell>
          <cell r="D1831" t="str">
            <v>22</v>
          </cell>
          <cell r="E1831" t="str">
            <v>Tequisquiapan</v>
          </cell>
          <cell r="F1831">
            <v>63413</v>
          </cell>
          <cell r="G1831">
            <v>78742</v>
          </cell>
        </row>
        <row r="1832">
          <cell r="A1832" t="str">
            <v>22018</v>
          </cell>
          <cell r="B1832" t="str">
            <v>018</v>
          </cell>
          <cell r="C1832" t="str">
            <v>TOLIMÁN</v>
          </cell>
          <cell r="D1832" t="str">
            <v>22</v>
          </cell>
          <cell r="E1832" t="str">
            <v>Tolimán</v>
          </cell>
          <cell r="F1832">
            <v>26372</v>
          </cell>
          <cell r="G1832">
            <v>31465</v>
          </cell>
        </row>
        <row r="1833">
          <cell r="A1833" t="str">
            <v>22999</v>
          </cell>
          <cell r="B1833" t="str">
            <v>999</v>
          </cell>
          <cell r="C1833" t="str">
            <v>NO ESPECIFICADO</v>
          </cell>
          <cell r="D1833" t="str">
            <v>22</v>
          </cell>
        </row>
        <row r="1834">
          <cell r="A1834" t="str">
            <v>23001</v>
          </cell>
          <cell r="B1834" t="str">
            <v>001</v>
          </cell>
          <cell r="C1834" t="str">
            <v>COZUMEL</v>
          </cell>
          <cell r="D1834" t="str">
            <v>23</v>
          </cell>
          <cell r="E1834" t="str">
            <v>Cozumel</v>
          </cell>
          <cell r="F1834">
            <v>79535</v>
          </cell>
          <cell r="G1834">
            <v>101106</v>
          </cell>
        </row>
        <row r="1835">
          <cell r="A1835" t="str">
            <v>23002</v>
          </cell>
          <cell r="B1835" t="str">
            <v>002</v>
          </cell>
          <cell r="C1835" t="str">
            <v>FELIPE CARRILLO PUERTO</v>
          </cell>
          <cell r="D1835" t="str">
            <v>23</v>
          </cell>
          <cell r="E1835" t="str">
            <v>Felipe Carrillo Puerto</v>
          </cell>
          <cell r="F1835">
            <v>75026</v>
          </cell>
          <cell r="G1835">
            <v>93104</v>
          </cell>
        </row>
        <row r="1836">
          <cell r="A1836" t="str">
            <v>23003</v>
          </cell>
          <cell r="B1836" t="str">
            <v>003</v>
          </cell>
          <cell r="C1836" t="str">
            <v>ISLA MUJERES</v>
          </cell>
          <cell r="D1836" t="str">
            <v>23</v>
          </cell>
          <cell r="E1836" t="str">
            <v>Isla Mujeres</v>
          </cell>
          <cell r="F1836">
            <v>16203</v>
          </cell>
          <cell r="G1836">
            <v>23070</v>
          </cell>
        </row>
        <row r="1837">
          <cell r="A1837" t="str">
            <v>23004</v>
          </cell>
          <cell r="B1837" t="str">
            <v>004</v>
          </cell>
          <cell r="C1837" t="str">
            <v>OTHÓN P. BLANCO</v>
          </cell>
          <cell r="D1837" t="str">
            <v>23</v>
          </cell>
          <cell r="E1837" t="str">
            <v>Othón P. Blanco</v>
          </cell>
          <cell r="F1837">
            <v>244553</v>
          </cell>
          <cell r="G1837">
            <v>265298</v>
          </cell>
        </row>
        <row r="1838">
          <cell r="A1838" t="str">
            <v>23005</v>
          </cell>
          <cell r="B1838" t="str">
            <v>005</v>
          </cell>
          <cell r="C1838" t="str">
            <v>BENITO JUÁREZ</v>
          </cell>
          <cell r="D1838" t="str">
            <v>23</v>
          </cell>
          <cell r="E1838" t="str">
            <v>Benito Juárez</v>
          </cell>
          <cell r="F1838">
            <v>661176</v>
          </cell>
          <cell r="G1838">
            <v>844698</v>
          </cell>
        </row>
        <row r="1839">
          <cell r="A1839" t="str">
            <v>23006</v>
          </cell>
          <cell r="B1839" t="str">
            <v>006</v>
          </cell>
          <cell r="C1839" t="str">
            <v>JOSÉ MARÍA MORELOS</v>
          </cell>
          <cell r="D1839" t="str">
            <v>23</v>
          </cell>
          <cell r="E1839" t="str">
            <v>José María Morelos</v>
          </cell>
          <cell r="F1839">
            <v>36179</v>
          </cell>
          <cell r="G1839">
            <v>42799</v>
          </cell>
        </row>
        <row r="1840">
          <cell r="A1840" t="str">
            <v>23007</v>
          </cell>
          <cell r="B1840" t="str">
            <v>007</v>
          </cell>
          <cell r="C1840" t="str">
            <v>LÁZARO CÁRDENAS</v>
          </cell>
          <cell r="D1840" t="str">
            <v>23</v>
          </cell>
          <cell r="E1840" t="str">
            <v>Lázaro Cárdenas</v>
          </cell>
          <cell r="F1840">
            <v>25333</v>
          </cell>
          <cell r="G1840">
            <v>31385</v>
          </cell>
        </row>
        <row r="1841">
          <cell r="A1841" t="str">
            <v>23008</v>
          </cell>
          <cell r="B1841" t="str">
            <v>008</v>
          </cell>
          <cell r="C1841" t="str">
            <v>SOLIDARIDAD</v>
          </cell>
          <cell r="D1841" t="str">
            <v>23</v>
          </cell>
          <cell r="E1841" t="str">
            <v>Solidaridad</v>
          </cell>
          <cell r="F1841">
            <v>159310</v>
          </cell>
          <cell r="G1841">
            <v>239850</v>
          </cell>
        </row>
        <row r="1842">
          <cell r="A1842" t="str">
            <v>23009</v>
          </cell>
          <cell r="B1842" t="str">
            <v>009</v>
          </cell>
          <cell r="C1842" t="str">
            <v>TULUM</v>
          </cell>
          <cell r="D1842" t="str">
            <v>23</v>
          </cell>
          <cell r="E1842" t="str">
            <v>Tulum</v>
          </cell>
          <cell r="F1842">
            <v>28263</v>
          </cell>
          <cell r="G1842">
            <v>36866</v>
          </cell>
        </row>
        <row r="1843">
          <cell r="A1843" t="str">
            <v>23010</v>
          </cell>
          <cell r="B1843" t="str">
            <v>010</v>
          </cell>
          <cell r="C1843" t="str">
            <v>BACALAR</v>
          </cell>
          <cell r="D1843" t="str">
            <v>23</v>
          </cell>
          <cell r="E1843" t="str">
            <v>Bacalar</v>
          </cell>
          <cell r="G1843">
            <v>45083</v>
          </cell>
        </row>
        <row r="1844">
          <cell r="A1844" t="str">
            <v>23011</v>
          </cell>
          <cell r="B1844" t="str">
            <v>011</v>
          </cell>
          <cell r="C1844" t="str">
            <v>PUERTO MORELOS</v>
          </cell>
          <cell r="D1844" t="str">
            <v>23</v>
          </cell>
          <cell r="E1844" t="str">
            <v>Puerto Morelos</v>
          </cell>
        </row>
        <row r="1845">
          <cell r="A1845" t="str">
            <v>23999</v>
          </cell>
          <cell r="B1845" t="str">
            <v>999</v>
          </cell>
          <cell r="C1845" t="str">
            <v>NO ESPECIFICADO</v>
          </cell>
          <cell r="D1845" t="str">
            <v>23</v>
          </cell>
        </row>
        <row r="1846">
          <cell r="A1846" t="str">
            <v>24001</v>
          </cell>
          <cell r="B1846" t="str">
            <v>001</v>
          </cell>
          <cell r="C1846" t="str">
            <v>AHUALULCO</v>
          </cell>
          <cell r="D1846" t="str">
            <v>24</v>
          </cell>
          <cell r="E1846" t="str">
            <v>Ahualulco</v>
          </cell>
          <cell r="F1846">
            <v>18644</v>
          </cell>
          <cell r="G1846">
            <v>19020</v>
          </cell>
        </row>
        <row r="1847">
          <cell r="A1847" t="str">
            <v>24002</v>
          </cell>
          <cell r="B1847" t="str">
            <v>002</v>
          </cell>
          <cell r="C1847" t="str">
            <v>ALAQUINES</v>
          </cell>
          <cell r="D1847" t="str">
            <v>24</v>
          </cell>
          <cell r="E1847" t="str">
            <v>Alaquines</v>
          </cell>
          <cell r="F1847">
            <v>8186</v>
          </cell>
          <cell r="G1847">
            <v>8682</v>
          </cell>
        </row>
        <row r="1848">
          <cell r="A1848" t="str">
            <v>24003</v>
          </cell>
          <cell r="B1848" t="str">
            <v>003</v>
          </cell>
          <cell r="C1848" t="str">
            <v>AQUISMÓN</v>
          </cell>
          <cell r="D1848" t="str">
            <v>24</v>
          </cell>
          <cell r="E1848" t="str">
            <v>Aquismón</v>
          </cell>
          <cell r="F1848">
            <v>47423</v>
          </cell>
          <cell r="G1848">
            <v>50884</v>
          </cell>
        </row>
        <row r="1849">
          <cell r="A1849" t="str">
            <v>24004</v>
          </cell>
          <cell r="B1849" t="str">
            <v>004</v>
          </cell>
          <cell r="C1849" t="str">
            <v>ARMADILLO DE LOS INFANTE</v>
          </cell>
          <cell r="D1849" t="str">
            <v>24</v>
          </cell>
          <cell r="E1849" t="str">
            <v>Armadillo de los Infante</v>
          </cell>
          <cell r="F1849">
            <v>4436</v>
          </cell>
          <cell r="G1849">
            <v>4313</v>
          </cell>
        </row>
        <row r="1850">
          <cell r="A1850" t="str">
            <v>24005</v>
          </cell>
          <cell r="B1850" t="str">
            <v>005</v>
          </cell>
          <cell r="C1850" t="str">
            <v>CÁRDENAS</v>
          </cell>
          <cell r="D1850" t="str">
            <v>24</v>
          </cell>
          <cell r="E1850" t="str">
            <v>Cárdenas</v>
          </cell>
          <cell r="F1850">
            <v>18937</v>
          </cell>
          <cell r="G1850">
            <v>19719</v>
          </cell>
        </row>
        <row r="1851">
          <cell r="A1851" t="str">
            <v>24006</v>
          </cell>
          <cell r="B1851" t="str">
            <v>006</v>
          </cell>
          <cell r="C1851" t="str">
            <v>CATORCE</v>
          </cell>
          <cell r="D1851" t="str">
            <v>24</v>
          </cell>
          <cell r="E1851" t="str">
            <v>Catorce</v>
          </cell>
          <cell r="F1851">
            <v>9716</v>
          </cell>
          <cell r="G1851">
            <v>10209</v>
          </cell>
        </row>
        <row r="1852">
          <cell r="A1852" t="str">
            <v>24007</v>
          </cell>
          <cell r="B1852" t="str">
            <v>007</v>
          </cell>
          <cell r="C1852" t="str">
            <v>CEDRAL</v>
          </cell>
          <cell r="D1852" t="str">
            <v>24</v>
          </cell>
          <cell r="E1852" t="str">
            <v>Cedral</v>
          </cell>
          <cell r="F1852">
            <v>18485</v>
          </cell>
          <cell r="G1852">
            <v>20098</v>
          </cell>
        </row>
        <row r="1853">
          <cell r="A1853" t="str">
            <v>24008</v>
          </cell>
          <cell r="B1853" t="str">
            <v>008</v>
          </cell>
          <cell r="C1853" t="str">
            <v>CERRITOS</v>
          </cell>
          <cell r="D1853" t="str">
            <v>24</v>
          </cell>
          <cell r="E1853" t="str">
            <v>Cerritos</v>
          </cell>
          <cell r="F1853">
            <v>21394</v>
          </cell>
          <cell r="G1853">
            <v>22722</v>
          </cell>
        </row>
        <row r="1854">
          <cell r="A1854" t="str">
            <v>24009</v>
          </cell>
          <cell r="B1854" t="str">
            <v>009</v>
          </cell>
          <cell r="C1854" t="str">
            <v>CERRO DE SAN PEDRO</v>
          </cell>
          <cell r="D1854" t="str">
            <v>24</v>
          </cell>
          <cell r="E1854" t="str">
            <v>Cerro de San Pedro</v>
          </cell>
          <cell r="F1854">
            <v>4021</v>
          </cell>
          <cell r="G1854">
            <v>4762</v>
          </cell>
        </row>
        <row r="1855">
          <cell r="A1855" t="str">
            <v>24010</v>
          </cell>
          <cell r="B1855" t="str">
            <v>010</v>
          </cell>
          <cell r="C1855" t="str">
            <v>CIUDAD DEL MAÍZ</v>
          </cell>
          <cell r="D1855" t="str">
            <v>24</v>
          </cell>
          <cell r="E1855" t="str">
            <v>Ciudad del Maíz</v>
          </cell>
          <cell r="F1855">
            <v>31323</v>
          </cell>
          <cell r="G1855">
            <v>35725</v>
          </cell>
        </row>
        <row r="1856">
          <cell r="A1856" t="str">
            <v>24011</v>
          </cell>
          <cell r="B1856" t="str">
            <v>011</v>
          </cell>
          <cell r="C1856" t="str">
            <v>CIUDAD FERNÁNDEZ</v>
          </cell>
          <cell r="D1856" t="str">
            <v>24</v>
          </cell>
          <cell r="E1856" t="str">
            <v>Ciudad Fernández</v>
          </cell>
          <cell r="F1856">
            <v>43528</v>
          </cell>
          <cell r="G1856">
            <v>47527</v>
          </cell>
        </row>
        <row r="1857">
          <cell r="A1857" t="str">
            <v>24012</v>
          </cell>
          <cell r="B1857" t="str">
            <v>012</v>
          </cell>
          <cell r="C1857" t="str">
            <v>TANCANHUITZ</v>
          </cell>
          <cell r="D1857" t="str">
            <v>24</v>
          </cell>
          <cell r="E1857" t="str">
            <v>Tancanhuitz</v>
          </cell>
          <cell r="F1857">
            <v>21039</v>
          </cell>
          <cell r="G1857">
            <v>21674</v>
          </cell>
        </row>
        <row r="1858">
          <cell r="A1858" t="str">
            <v>24013</v>
          </cell>
          <cell r="B1858" t="str">
            <v>013</v>
          </cell>
          <cell r="C1858" t="str">
            <v>CIUDAD VALLES</v>
          </cell>
          <cell r="D1858" t="str">
            <v>24</v>
          </cell>
          <cell r="E1858" t="str">
            <v>Ciudad Valles</v>
          </cell>
          <cell r="F1858">
            <v>167713</v>
          </cell>
          <cell r="G1858">
            <v>187772</v>
          </cell>
        </row>
        <row r="1859">
          <cell r="A1859" t="str">
            <v>24014</v>
          </cell>
          <cell r="B1859" t="str">
            <v>014</v>
          </cell>
          <cell r="C1859" t="str">
            <v>COXCATLÁN</v>
          </cell>
          <cell r="D1859" t="str">
            <v>24</v>
          </cell>
          <cell r="E1859" t="str">
            <v>Coxcatlán</v>
          </cell>
          <cell r="F1859">
            <v>17015</v>
          </cell>
          <cell r="G1859">
            <v>16224</v>
          </cell>
        </row>
        <row r="1860">
          <cell r="A1860" t="str">
            <v>24015</v>
          </cell>
          <cell r="B1860" t="str">
            <v>015</v>
          </cell>
          <cell r="C1860" t="str">
            <v>CHARCAS</v>
          </cell>
          <cell r="D1860" t="str">
            <v>24</v>
          </cell>
          <cell r="E1860" t="str">
            <v>Charcas</v>
          </cell>
          <cell r="F1860">
            <v>21138</v>
          </cell>
          <cell r="G1860">
            <v>21918</v>
          </cell>
        </row>
        <row r="1861">
          <cell r="A1861" t="str">
            <v>24016</v>
          </cell>
          <cell r="B1861" t="str">
            <v>016</v>
          </cell>
          <cell r="C1861" t="str">
            <v>EBANO</v>
          </cell>
          <cell r="D1861" t="str">
            <v>24</v>
          </cell>
          <cell r="E1861" t="str">
            <v>Ebano</v>
          </cell>
          <cell r="F1861">
            <v>41529</v>
          </cell>
          <cell r="G1861">
            <v>45721</v>
          </cell>
        </row>
        <row r="1862">
          <cell r="A1862" t="str">
            <v>24017</v>
          </cell>
          <cell r="B1862" t="str">
            <v>017</v>
          </cell>
          <cell r="C1862" t="str">
            <v>GUADALCÁZAR</v>
          </cell>
          <cell r="D1862" t="str">
            <v>24</v>
          </cell>
          <cell r="E1862" t="str">
            <v>Guadalcázar</v>
          </cell>
          <cell r="F1862">
            <v>25985</v>
          </cell>
          <cell r="G1862">
            <v>27705</v>
          </cell>
        </row>
        <row r="1863">
          <cell r="A1863" t="str">
            <v>24018</v>
          </cell>
          <cell r="B1863" t="str">
            <v>018</v>
          </cell>
          <cell r="C1863" t="str">
            <v>HUEHUETLÁN</v>
          </cell>
          <cell r="D1863" t="str">
            <v>24</v>
          </cell>
          <cell r="E1863" t="str">
            <v>Huehuetlán</v>
          </cell>
          <cell r="F1863">
            <v>15311</v>
          </cell>
          <cell r="G1863">
            <v>16719</v>
          </cell>
        </row>
        <row r="1864">
          <cell r="A1864" t="str">
            <v>24019</v>
          </cell>
          <cell r="B1864" t="str">
            <v>019</v>
          </cell>
          <cell r="C1864" t="str">
            <v>LAGUNILLAS</v>
          </cell>
          <cell r="D1864" t="str">
            <v>24</v>
          </cell>
          <cell r="E1864" t="str">
            <v>Lagunillas</v>
          </cell>
          <cell r="F1864">
            <v>5774</v>
          </cell>
          <cell r="G1864">
            <v>5775</v>
          </cell>
        </row>
        <row r="1865">
          <cell r="A1865" t="str">
            <v>24020</v>
          </cell>
          <cell r="B1865" t="str">
            <v>020</v>
          </cell>
          <cell r="C1865" t="str">
            <v>MATEHUALA</v>
          </cell>
          <cell r="D1865" t="str">
            <v>24</v>
          </cell>
          <cell r="E1865" t="str">
            <v>Matehuala</v>
          </cell>
          <cell r="F1865">
            <v>91522</v>
          </cell>
          <cell r="G1865">
            <v>104218</v>
          </cell>
        </row>
        <row r="1866">
          <cell r="A1866" t="str">
            <v>24021</v>
          </cell>
          <cell r="B1866" t="str">
            <v>021</v>
          </cell>
          <cell r="C1866" t="str">
            <v>MEXQUITIC DE CARMONA</v>
          </cell>
          <cell r="D1866" t="str">
            <v>24</v>
          </cell>
          <cell r="E1866" t="str">
            <v>Mexquitic de Carmona</v>
          </cell>
          <cell r="F1866">
            <v>53442</v>
          </cell>
          <cell r="G1866">
            <v>59381</v>
          </cell>
        </row>
        <row r="1867">
          <cell r="A1867" t="str">
            <v>24022</v>
          </cell>
          <cell r="B1867" t="str">
            <v>022</v>
          </cell>
          <cell r="C1867" t="str">
            <v>MOCTEZUMA</v>
          </cell>
          <cell r="D1867" t="str">
            <v>24</v>
          </cell>
          <cell r="E1867" t="str">
            <v>Moctezuma</v>
          </cell>
          <cell r="F1867">
            <v>19327</v>
          </cell>
          <cell r="G1867">
            <v>20338</v>
          </cell>
        </row>
        <row r="1868">
          <cell r="A1868" t="str">
            <v>24023</v>
          </cell>
          <cell r="B1868" t="str">
            <v>023</v>
          </cell>
          <cell r="C1868" t="str">
            <v>RAYÓN</v>
          </cell>
          <cell r="D1868" t="str">
            <v>24</v>
          </cell>
          <cell r="E1868" t="str">
            <v>Rayón</v>
          </cell>
          <cell r="F1868">
            <v>15707</v>
          </cell>
          <cell r="G1868">
            <v>16295</v>
          </cell>
        </row>
        <row r="1869">
          <cell r="A1869" t="str">
            <v>24024</v>
          </cell>
          <cell r="B1869" t="str">
            <v>024</v>
          </cell>
          <cell r="C1869" t="str">
            <v>RIOVERDE</v>
          </cell>
          <cell r="D1869" t="str">
            <v>24</v>
          </cell>
          <cell r="E1869" t="str">
            <v>Rioverde</v>
          </cell>
          <cell r="F1869">
            <v>91924</v>
          </cell>
          <cell r="G1869">
            <v>98982</v>
          </cell>
        </row>
        <row r="1870">
          <cell r="A1870" t="str">
            <v>24025</v>
          </cell>
          <cell r="B1870" t="str">
            <v>025</v>
          </cell>
          <cell r="C1870" t="str">
            <v>SALINAS</v>
          </cell>
          <cell r="D1870" t="str">
            <v>24</v>
          </cell>
          <cell r="E1870" t="str">
            <v>Salinas</v>
          </cell>
          <cell r="F1870">
            <v>30190</v>
          </cell>
          <cell r="G1870">
            <v>33222</v>
          </cell>
        </row>
        <row r="1871">
          <cell r="A1871" t="str">
            <v>24026</v>
          </cell>
          <cell r="B1871" t="str">
            <v>026</v>
          </cell>
          <cell r="C1871" t="str">
            <v>SAN ANTONIO</v>
          </cell>
          <cell r="D1871" t="str">
            <v>24</v>
          </cell>
          <cell r="E1871" t="str">
            <v>San Antonio</v>
          </cell>
          <cell r="F1871">
            <v>9390</v>
          </cell>
          <cell r="G1871">
            <v>9765</v>
          </cell>
        </row>
        <row r="1872">
          <cell r="A1872" t="str">
            <v>24027</v>
          </cell>
          <cell r="B1872" t="str">
            <v>027</v>
          </cell>
          <cell r="C1872" t="str">
            <v>SAN CIRO DE ACOSTA</v>
          </cell>
          <cell r="D1872" t="str">
            <v>24</v>
          </cell>
          <cell r="E1872" t="str">
            <v>San Ciro de Acosta</v>
          </cell>
          <cell r="F1872">
            <v>10171</v>
          </cell>
          <cell r="G1872">
            <v>10793</v>
          </cell>
        </row>
        <row r="1873">
          <cell r="A1873" t="str">
            <v>24028</v>
          </cell>
          <cell r="B1873" t="str">
            <v>028</v>
          </cell>
          <cell r="C1873" t="str">
            <v>SAN LUIS POTOSÍ</v>
          </cell>
          <cell r="D1873" t="str">
            <v>24</v>
          </cell>
          <cell r="E1873" t="str">
            <v>San Luis Potosí</v>
          </cell>
          <cell r="F1873">
            <v>772604</v>
          </cell>
          <cell r="G1873">
            <v>870578</v>
          </cell>
        </row>
        <row r="1874">
          <cell r="A1874" t="str">
            <v>24029</v>
          </cell>
          <cell r="B1874" t="str">
            <v>029</v>
          </cell>
          <cell r="C1874" t="str">
            <v>SAN MARTÍN CHALCHICUAUTLA</v>
          </cell>
          <cell r="D1874" t="str">
            <v>24</v>
          </cell>
          <cell r="E1874" t="str">
            <v>San Martín Chalchicuautla</v>
          </cell>
          <cell r="F1874">
            <v>21347</v>
          </cell>
          <cell r="G1874">
            <v>22089</v>
          </cell>
        </row>
        <row r="1875">
          <cell r="A1875" t="str">
            <v>24030</v>
          </cell>
          <cell r="B1875" t="str">
            <v>030</v>
          </cell>
          <cell r="C1875" t="str">
            <v>SAN NICOLÁS TOLENTINO</v>
          </cell>
          <cell r="D1875" t="str">
            <v>24</v>
          </cell>
          <cell r="E1875" t="str">
            <v>San Nicolás Tolentino</v>
          </cell>
          <cell r="F1875">
            <v>5466</v>
          </cell>
          <cell r="G1875">
            <v>5396</v>
          </cell>
        </row>
        <row r="1876">
          <cell r="A1876" t="str">
            <v>24031</v>
          </cell>
          <cell r="B1876" t="str">
            <v>031</v>
          </cell>
          <cell r="C1876" t="str">
            <v>SANTA CATARINA</v>
          </cell>
          <cell r="D1876" t="str">
            <v>24</v>
          </cell>
          <cell r="E1876" t="str">
            <v>Santa Catarina</v>
          </cell>
          <cell r="F1876">
            <v>11835</v>
          </cell>
          <cell r="G1876">
            <v>12287</v>
          </cell>
        </row>
        <row r="1877">
          <cell r="A1877" t="str">
            <v>24032</v>
          </cell>
          <cell r="B1877" t="str">
            <v>032</v>
          </cell>
          <cell r="C1877" t="str">
            <v>SANTA MARÍA DEL RÍO</v>
          </cell>
          <cell r="D1877" t="str">
            <v>24</v>
          </cell>
          <cell r="E1877" t="str">
            <v>Santa María del Río</v>
          </cell>
          <cell r="F1877">
            <v>40326</v>
          </cell>
          <cell r="G1877">
            <v>41789</v>
          </cell>
        </row>
        <row r="1878">
          <cell r="A1878" t="str">
            <v>24033</v>
          </cell>
          <cell r="B1878" t="str">
            <v>033</v>
          </cell>
          <cell r="C1878" t="str">
            <v>SANTO DOMINGO</v>
          </cell>
          <cell r="D1878" t="str">
            <v>24</v>
          </cell>
          <cell r="E1878" t="str">
            <v>Santo Domingo</v>
          </cell>
          <cell r="F1878">
            <v>12043</v>
          </cell>
          <cell r="G1878">
            <v>12592</v>
          </cell>
        </row>
        <row r="1879">
          <cell r="A1879" t="str">
            <v>24034</v>
          </cell>
          <cell r="B1879" t="str">
            <v>034</v>
          </cell>
          <cell r="C1879" t="str">
            <v>SAN VICENTE TANCUAYALAB</v>
          </cell>
          <cell r="D1879" t="str">
            <v>24</v>
          </cell>
          <cell r="E1879" t="str">
            <v>San Vicente Tancuayalab</v>
          </cell>
          <cell r="F1879">
            <v>14958</v>
          </cell>
          <cell r="G1879">
            <v>15504</v>
          </cell>
        </row>
        <row r="1880">
          <cell r="A1880" t="str">
            <v>24035</v>
          </cell>
          <cell r="B1880" t="str">
            <v>035</v>
          </cell>
          <cell r="C1880" t="str">
            <v>SOLEDAD DE GRACIANO SÁNCHEZ</v>
          </cell>
          <cell r="D1880" t="str">
            <v>24</v>
          </cell>
          <cell r="E1880" t="str">
            <v>Soledad de Graciano Sánchez</v>
          </cell>
          <cell r="F1880">
            <v>267839</v>
          </cell>
          <cell r="G1880">
            <v>328949</v>
          </cell>
        </row>
        <row r="1881">
          <cell r="A1881" t="str">
            <v>24036</v>
          </cell>
          <cell r="B1881" t="str">
            <v>036</v>
          </cell>
          <cell r="C1881" t="str">
            <v>TAMASOPO</v>
          </cell>
          <cell r="D1881" t="str">
            <v>24</v>
          </cell>
          <cell r="E1881" t="str">
            <v>Tamasopo</v>
          </cell>
          <cell r="F1881">
            <v>28848</v>
          </cell>
          <cell r="G1881">
            <v>31591</v>
          </cell>
        </row>
        <row r="1882">
          <cell r="A1882" t="str">
            <v>24037</v>
          </cell>
          <cell r="B1882" t="str">
            <v>037</v>
          </cell>
          <cell r="C1882" t="str">
            <v>TAMAZUNCHALE</v>
          </cell>
          <cell r="D1882" t="str">
            <v>24</v>
          </cell>
          <cell r="E1882" t="str">
            <v>Tamazunchale</v>
          </cell>
          <cell r="F1882">
            <v>96820</v>
          </cell>
          <cell r="G1882">
            <v>100187</v>
          </cell>
        </row>
        <row r="1883">
          <cell r="A1883" t="str">
            <v>24038</v>
          </cell>
          <cell r="B1883" t="str">
            <v>038</v>
          </cell>
          <cell r="C1883" t="str">
            <v>TAMPACÁN</v>
          </cell>
          <cell r="D1883" t="str">
            <v>24</v>
          </cell>
          <cell r="E1883" t="str">
            <v>Tampacán</v>
          </cell>
          <cell r="F1883">
            <v>15838</v>
          </cell>
          <cell r="G1883">
            <v>16172</v>
          </cell>
        </row>
        <row r="1884">
          <cell r="A1884" t="str">
            <v>24039</v>
          </cell>
          <cell r="B1884" t="str">
            <v>039</v>
          </cell>
          <cell r="C1884" t="str">
            <v>TAMPAMOLÓN CORONA</v>
          </cell>
          <cell r="D1884" t="str">
            <v>24</v>
          </cell>
          <cell r="E1884" t="str">
            <v>Tampamolón Corona</v>
          </cell>
          <cell r="F1884">
            <v>14274</v>
          </cell>
          <cell r="G1884">
            <v>16069</v>
          </cell>
        </row>
        <row r="1885">
          <cell r="A1885" t="str">
            <v>24040</v>
          </cell>
          <cell r="B1885" t="str">
            <v>040</v>
          </cell>
          <cell r="C1885" t="str">
            <v>TAMUÍN</v>
          </cell>
          <cell r="D1885" t="str">
            <v>24</v>
          </cell>
          <cell r="E1885" t="str">
            <v>Tamuín</v>
          </cell>
          <cell r="F1885">
            <v>37956</v>
          </cell>
          <cell r="G1885">
            <v>40732</v>
          </cell>
        </row>
        <row r="1886">
          <cell r="A1886" t="str">
            <v>24041</v>
          </cell>
          <cell r="B1886" t="str">
            <v>041</v>
          </cell>
          <cell r="C1886" t="str">
            <v>TANLAJÁS</v>
          </cell>
          <cell r="D1886" t="str">
            <v>24</v>
          </cell>
          <cell r="E1886" t="str">
            <v>Tanlajás</v>
          </cell>
          <cell r="F1886">
            <v>19312</v>
          </cell>
          <cell r="G1886">
            <v>20596</v>
          </cell>
        </row>
        <row r="1887">
          <cell r="A1887" t="str">
            <v>24042</v>
          </cell>
          <cell r="B1887" t="str">
            <v>042</v>
          </cell>
          <cell r="C1887" t="str">
            <v>TANQUIÁN DE ESCOBEDO</v>
          </cell>
          <cell r="D1887" t="str">
            <v>24</v>
          </cell>
          <cell r="E1887" t="str">
            <v>Tanquián de Escobedo</v>
          </cell>
          <cell r="F1887">
            <v>14382</v>
          </cell>
          <cell r="G1887">
            <v>15866</v>
          </cell>
        </row>
        <row r="1888">
          <cell r="A1888" t="str">
            <v>24043</v>
          </cell>
          <cell r="B1888" t="str">
            <v>043</v>
          </cell>
          <cell r="C1888" t="str">
            <v>TIERRA NUEVA</v>
          </cell>
          <cell r="D1888" t="str">
            <v>24</v>
          </cell>
          <cell r="E1888" t="str">
            <v>Tierra Nueva</v>
          </cell>
          <cell r="F1888">
            <v>9024</v>
          </cell>
          <cell r="G1888">
            <v>9596</v>
          </cell>
        </row>
        <row r="1889">
          <cell r="A1889" t="str">
            <v>24044</v>
          </cell>
          <cell r="B1889" t="str">
            <v>044</v>
          </cell>
          <cell r="C1889" t="str">
            <v>VANEGAS</v>
          </cell>
          <cell r="D1889" t="str">
            <v>24</v>
          </cell>
          <cell r="E1889" t="str">
            <v>Vanegas</v>
          </cell>
          <cell r="F1889">
            <v>7902</v>
          </cell>
          <cell r="G1889">
            <v>8032</v>
          </cell>
        </row>
        <row r="1890">
          <cell r="A1890" t="str">
            <v>24045</v>
          </cell>
          <cell r="B1890" t="str">
            <v>045</v>
          </cell>
          <cell r="C1890" t="str">
            <v>VENADO</v>
          </cell>
          <cell r="D1890" t="str">
            <v>24</v>
          </cell>
          <cell r="E1890" t="str">
            <v>Venado</v>
          </cell>
          <cell r="F1890">
            <v>14492</v>
          </cell>
          <cell r="G1890">
            <v>15226</v>
          </cell>
        </row>
        <row r="1891">
          <cell r="A1891" t="str">
            <v>24046</v>
          </cell>
          <cell r="B1891" t="str">
            <v>046</v>
          </cell>
          <cell r="C1891" t="str">
            <v>VILLA DE ARRIAGA</v>
          </cell>
          <cell r="D1891" t="str">
            <v>24</v>
          </cell>
          <cell r="E1891" t="str">
            <v>Villa de Arriaga</v>
          </cell>
          <cell r="F1891">
            <v>16316</v>
          </cell>
          <cell r="G1891">
            <v>18602</v>
          </cell>
        </row>
        <row r="1892">
          <cell r="A1892" t="str">
            <v>24047</v>
          </cell>
          <cell r="B1892" t="str">
            <v>047</v>
          </cell>
          <cell r="C1892" t="str">
            <v>VILLA DE GUADALUPE</v>
          </cell>
          <cell r="D1892" t="str">
            <v>24</v>
          </cell>
          <cell r="E1892" t="str">
            <v>Villa de Guadalupe</v>
          </cell>
          <cell r="F1892">
            <v>9779</v>
          </cell>
          <cell r="G1892">
            <v>10198</v>
          </cell>
        </row>
        <row r="1893">
          <cell r="A1893" t="str">
            <v>24048</v>
          </cell>
          <cell r="B1893" t="str">
            <v>048</v>
          </cell>
          <cell r="C1893" t="str">
            <v>VILLA DE LA PAZ</v>
          </cell>
          <cell r="D1893" t="str">
            <v>24</v>
          </cell>
          <cell r="E1893" t="str">
            <v>Villa de la Paz</v>
          </cell>
          <cell r="F1893">
            <v>5350</v>
          </cell>
          <cell r="G1893">
            <v>5600</v>
          </cell>
        </row>
        <row r="1894">
          <cell r="A1894" t="str">
            <v>24049</v>
          </cell>
          <cell r="B1894" t="str">
            <v>049</v>
          </cell>
          <cell r="C1894" t="str">
            <v>VILLA DE RAMOS</v>
          </cell>
          <cell r="D1894" t="str">
            <v>24</v>
          </cell>
          <cell r="E1894" t="str">
            <v>Villa de Ramos</v>
          </cell>
          <cell r="F1894">
            <v>37928</v>
          </cell>
          <cell r="G1894">
            <v>39037</v>
          </cell>
        </row>
        <row r="1895">
          <cell r="A1895" t="str">
            <v>24050</v>
          </cell>
          <cell r="B1895" t="str">
            <v>050</v>
          </cell>
          <cell r="C1895" t="str">
            <v>VILLA DE REYES</v>
          </cell>
          <cell r="D1895" t="str">
            <v>24</v>
          </cell>
          <cell r="E1895" t="str">
            <v>Villa de Reyes</v>
          </cell>
          <cell r="F1895">
            <v>46898</v>
          </cell>
          <cell r="G1895">
            <v>51531</v>
          </cell>
        </row>
        <row r="1896">
          <cell r="A1896" t="str">
            <v>24051</v>
          </cell>
          <cell r="B1896" t="str">
            <v>051</v>
          </cell>
          <cell r="C1896" t="str">
            <v>VILLA HIDALGO</v>
          </cell>
          <cell r="D1896" t="str">
            <v>24</v>
          </cell>
          <cell r="E1896" t="str">
            <v>Villa Hidalgo</v>
          </cell>
          <cell r="F1896">
            <v>14876</v>
          </cell>
          <cell r="G1896">
            <v>15552</v>
          </cell>
        </row>
        <row r="1897">
          <cell r="A1897" t="str">
            <v>24052</v>
          </cell>
          <cell r="B1897" t="str">
            <v>052</v>
          </cell>
          <cell r="C1897" t="str">
            <v>VILLA JUÁREZ</v>
          </cell>
          <cell r="D1897" t="str">
            <v>24</v>
          </cell>
          <cell r="E1897" t="str">
            <v>Villa Juárez</v>
          </cell>
          <cell r="F1897">
            <v>10174</v>
          </cell>
          <cell r="G1897">
            <v>10605</v>
          </cell>
        </row>
        <row r="1898">
          <cell r="A1898" t="str">
            <v>24053</v>
          </cell>
          <cell r="B1898" t="str">
            <v>053</v>
          </cell>
          <cell r="C1898" t="str">
            <v>AXTLA DE TERRAZAS</v>
          </cell>
          <cell r="D1898" t="str">
            <v>24</v>
          </cell>
          <cell r="E1898" t="str">
            <v>Axtla de Terrazas</v>
          </cell>
          <cell r="F1898">
            <v>33245</v>
          </cell>
          <cell r="G1898">
            <v>38871</v>
          </cell>
        </row>
        <row r="1899">
          <cell r="A1899" t="str">
            <v>24054</v>
          </cell>
          <cell r="B1899" t="str">
            <v>054</v>
          </cell>
          <cell r="C1899" t="str">
            <v>XILITLA</v>
          </cell>
          <cell r="D1899" t="str">
            <v>24</v>
          </cell>
          <cell r="E1899" t="str">
            <v>Xilitla</v>
          </cell>
          <cell r="F1899">
            <v>51498</v>
          </cell>
          <cell r="G1899">
            <v>54251</v>
          </cell>
        </row>
        <row r="1900">
          <cell r="A1900" t="str">
            <v>24055</v>
          </cell>
          <cell r="B1900" t="str">
            <v>055</v>
          </cell>
          <cell r="C1900" t="str">
            <v>ZARAGOZA</v>
          </cell>
          <cell r="D1900" t="str">
            <v>24</v>
          </cell>
          <cell r="E1900" t="str">
            <v>Zaragoza</v>
          </cell>
          <cell r="F1900">
            <v>24596</v>
          </cell>
          <cell r="G1900">
            <v>27163</v>
          </cell>
        </row>
        <row r="1901">
          <cell r="A1901" t="str">
            <v>24056</v>
          </cell>
          <cell r="B1901" t="str">
            <v>056</v>
          </cell>
          <cell r="C1901" t="str">
            <v>VILLA DE ARISTA</v>
          </cell>
          <cell r="D1901" t="str">
            <v>24</v>
          </cell>
          <cell r="E1901" t="str">
            <v>Villa de Arista</v>
          </cell>
          <cell r="F1901">
            <v>15528</v>
          </cell>
          <cell r="G1901">
            <v>16056</v>
          </cell>
        </row>
        <row r="1902">
          <cell r="A1902" t="str">
            <v>24057</v>
          </cell>
          <cell r="B1902" t="str">
            <v>057</v>
          </cell>
          <cell r="C1902" t="str">
            <v>MATLAPA</v>
          </cell>
          <cell r="D1902" t="str">
            <v>24</v>
          </cell>
          <cell r="E1902" t="str">
            <v>Matlapa</v>
          </cell>
          <cell r="F1902">
            <v>30299</v>
          </cell>
          <cell r="G1902">
            <v>32154</v>
          </cell>
        </row>
        <row r="1903">
          <cell r="A1903" t="str">
            <v>24058</v>
          </cell>
          <cell r="B1903" t="str">
            <v>058</v>
          </cell>
          <cell r="C1903" t="str">
            <v>EL NARANJO</v>
          </cell>
          <cell r="D1903" t="str">
            <v>24</v>
          </cell>
          <cell r="E1903" t="str">
            <v>El Naranjo</v>
          </cell>
          <cell r="F1903">
            <v>20495</v>
          </cell>
          <cell r="G1903">
            <v>23108</v>
          </cell>
        </row>
        <row r="1904">
          <cell r="A1904" t="str">
            <v>24999</v>
          </cell>
          <cell r="B1904" t="str">
            <v>999</v>
          </cell>
          <cell r="C1904" t="str">
            <v>NO ESPECIFICADO</v>
          </cell>
          <cell r="D1904" t="str">
            <v>24</v>
          </cell>
        </row>
        <row r="1905">
          <cell r="A1905" t="str">
            <v>25001</v>
          </cell>
          <cell r="B1905" t="str">
            <v>001</v>
          </cell>
          <cell r="C1905" t="str">
            <v>AHOME</v>
          </cell>
          <cell r="D1905" t="str">
            <v>25</v>
          </cell>
          <cell r="E1905" t="str">
            <v>Ahome</v>
          </cell>
          <cell r="F1905">
            <v>416299</v>
          </cell>
          <cell r="G1905">
            <v>480654</v>
          </cell>
        </row>
        <row r="1906">
          <cell r="A1906" t="str">
            <v>25002</v>
          </cell>
          <cell r="B1906" t="str">
            <v>002</v>
          </cell>
          <cell r="C1906" t="str">
            <v>ANGOSTURA</v>
          </cell>
          <cell r="D1906" t="str">
            <v>25</v>
          </cell>
          <cell r="E1906" t="str">
            <v>Angostura</v>
          </cell>
          <cell r="F1906">
            <v>44993</v>
          </cell>
          <cell r="G1906">
            <v>50579</v>
          </cell>
        </row>
        <row r="1907">
          <cell r="A1907" t="str">
            <v>25003</v>
          </cell>
          <cell r="B1907" t="str">
            <v>003</v>
          </cell>
          <cell r="C1907" t="str">
            <v>BADIRAGUATO</v>
          </cell>
          <cell r="D1907" t="str">
            <v>25</v>
          </cell>
          <cell r="E1907" t="str">
            <v>Badiraguato</v>
          </cell>
          <cell r="F1907">
            <v>29999</v>
          </cell>
          <cell r="G1907">
            <v>32022</v>
          </cell>
        </row>
        <row r="1908">
          <cell r="A1908" t="str">
            <v>25004</v>
          </cell>
          <cell r="B1908" t="str">
            <v>004</v>
          </cell>
          <cell r="C1908" t="str">
            <v>CONCORDIA</v>
          </cell>
          <cell r="D1908" t="str">
            <v>25</v>
          </cell>
          <cell r="E1908" t="str">
            <v>Concordia</v>
          </cell>
          <cell r="F1908">
            <v>28493</v>
          </cell>
          <cell r="G1908">
            <v>29379</v>
          </cell>
        </row>
        <row r="1909">
          <cell r="A1909" t="str">
            <v>25005</v>
          </cell>
          <cell r="B1909" t="str">
            <v>005</v>
          </cell>
          <cell r="C1909" t="str">
            <v>COSALÁ</v>
          </cell>
          <cell r="D1909" t="str">
            <v>25</v>
          </cell>
          <cell r="E1909" t="str">
            <v>Cosalá</v>
          </cell>
          <cell r="F1909">
            <v>16697</v>
          </cell>
          <cell r="G1909">
            <v>17211</v>
          </cell>
        </row>
        <row r="1910">
          <cell r="A1910" t="str">
            <v>25006</v>
          </cell>
          <cell r="B1910" t="str">
            <v>006</v>
          </cell>
          <cell r="C1910" t="str">
            <v>CULIACÁN</v>
          </cell>
          <cell r="D1910" t="str">
            <v>25</v>
          </cell>
          <cell r="E1910" t="str">
            <v>Culiacán</v>
          </cell>
          <cell r="F1910">
            <v>858638</v>
          </cell>
          <cell r="G1910">
            <v>962871</v>
          </cell>
        </row>
        <row r="1911">
          <cell r="A1911" t="str">
            <v>25007</v>
          </cell>
          <cell r="B1911" t="str">
            <v>007</v>
          </cell>
          <cell r="C1911" t="str">
            <v>CHOIX</v>
          </cell>
          <cell r="D1911" t="str">
            <v>25</v>
          </cell>
          <cell r="E1911" t="str">
            <v>Choix</v>
          </cell>
          <cell r="F1911">
            <v>32998</v>
          </cell>
          <cell r="G1911">
            <v>34547</v>
          </cell>
        </row>
        <row r="1912">
          <cell r="A1912" t="str">
            <v>25008</v>
          </cell>
          <cell r="B1912" t="str">
            <v>008</v>
          </cell>
          <cell r="C1912" t="str">
            <v>ELOTA</v>
          </cell>
          <cell r="D1912" t="str">
            <v>25</v>
          </cell>
          <cell r="E1912" t="str">
            <v>Elota</v>
          </cell>
          <cell r="F1912">
            <v>42907</v>
          </cell>
          <cell r="G1912">
            <v>59057</v>
          </cell>
        </row>
        <row r="1913">
          <cell r="A1913" t="str">
            <v>25009</v>
          </cell>
          <cell r="B1913" t="str">
            <v>009</v>
          </cell>
          <cell r="C1913" t="str">
            <v>ESCUINAPA</v>
          </cell>
          <cell r="D1913" t="str">
            <v>25</v>
          </cell>
          <cell r="E1913" t="str">
            <v>Escuinapa</v>
          </cell>
          <cell r="F1913">
            <v>54131</v>
          </cell>
          <cell r="G1913">
            <v>62697</v>
          </cell>
        </row>
        <row r="1914">
          <cell r="A1914" t="str">
            <v>25010</v>
          </cell>
          <cell r="B1914" t="str">
            <v>010</v>
          </cell>
          <cell r="C1914" t="str">
            <v>EL FUERTE</v>
          </cell>
          <cell r="D1914" t="str">
            <v>25</v>
          </cell>
          <cell r="E1914" t="str">
            <v>El Fuerte</v>
          </cell>
          <cell r="F1914">
            <v>97536</v>
          </cell>
          <cell r="G1914">
            <v>108251</v>
          </cell>
        </row>
        <row r="1915">
          <cell r="A1915" t="str">
            <v>25011</v>
          </cell>
          <cell r="B1915" t="str">
            <v>011</v>
          </cell>
          <cell r="C1915" t="str">
            <v>GUASAVE</v>
          </cell>
          <cell r="D1915" t="str">
            <v>25</v>
          </cell>
          <cell r="E1915" t="str">
            <v>Guasave</v>
          </cell>
          <cell r="F1915">
            <v>285912</v>
          </cell>
          <cell r="G1915">
            <v>316217</v>
          </cell>
        </row>
        <row r="1916">
          <cell r="A1916" t="str">
            <v>25012</v>
          </cell>
          <cell r="B1916" t="str">
            <v>012</v>
          </cell>
          <cell r="C1916" t="str">
            <v>MAZATLÁN</v>
          </cell>
          <cell r="D1916" t="str">
            <v>25</v>
          </cell>
          <cell r="E1916" t="str">
            <v>Mazatlán</v>
          </cell>
          <cell r="F1916">
            <v>438434</v>
          </cell>
          <cell r="G1916">
            <v>533733</v>
          </cell>
        </row>
        <row r="1917">
          <cell r="A1917" t="str">
            <v>25013</v>
          </cell>
          <cell r="B1917" t="str">
            <v>013</v>
          </cell>
          <cell r="C1917" t="str">
            <v>MOCORITO</v>
          </cell>
          <cell r="D1917" t="str">
            <v>25</v>
          </cell>
          <cell r="E1917" t="str">
            <v>Mocorito</v>
          </cell>
          <cell r="F1917">
            <v>45847</v>
          </cell>
          <cell r="G1917">
            <v>48313</v>
          </cell>
        </row>
        <row r="1918">
          <cell r="A1918" t="str">
            <v>25014</v>
          </cell>
          <cell r="B1918" t="str">
            <v>014</v>
          </cell>
          <cell r="C1918" t="str">
            <v>ROSARIO</v>
          </cell>
          <cell r="D1918" t="str">
            <v>25</v>
          </cell>
          <cell r="E1918" t="str">
            <v>Rosario</v>
          </cell>
          <cell r="F1918">
            <v>49380</v>
          </cell>
          <cell r="G1918">
            <v>56992</v>
          </cell>
        </row>
        <row r="1919">
          <cell r="A1919" t="str">
            <v>25015</v>
          </cell>
          <cell r="B1919" t="str">
            <v>015</v>
          </cell>
          <cell r="C1919" t="str">
            <v>SALVADOR ALVARADO</v>
          </cell>
          <cell r="D1919" t="str">
            <v>25</v>
          </cell>
          <cell r="E1919" t="str">
            <v>Salvador Alvarado</v>
          </cell>
          <cell r="F1919">
            <v>79085</v>
          </cell>
          <cell r="G1919">
            <v>86932</v>
          </cell>
        </row>
        <row r="1920">
          <cell r="A1920" t="str">
            <v>25016</v>
          </cell>
          <cell r="B1920" t="str">
            <v>016</v>
          </cell>
          <cell r="C1920" t="str">
            <v>SAN IGNACIO</v>
          </cell>
          <cell r="D1920" t="str">
            <v>25</v>
          </cell>
          <cell r="E1920" t="str">
            <v>San Ignacio</v>
          </cell>
          <cell r="F1920">
            <v>22527</v>
          </cell>
          <cell r="G1920">
            <v>22273</v>
          </cell>
        </row>
        <row r="1921">
          <cell r="A1921" t="str">
            <v>25017</v>
          </cell>
          <cell r="B1921" t="str">
            <v>017</v>
          </cell>
          <cell r="C1921" t="str">
            <v>SINALOA</v>
          </cell>
          <cell r="D1921" t="str">
            <v>25</v>
          </cell>
          <cell r="E1921" t="str">
            <v>Sinaloa</v>
          </cell>
          <cell r="F1921">
            <v>88282</v>
          </cell>
          <cell r="G1921">
            <v>94901</v>
          </cell>
        </row>
        <row r="1922">
          <cell r="A1922" t="str">
            <v>25018</v>
          </cell>
          <cell r="B1922" t="str">
            <v>018</v>
          </cell>
          <cell r="C1922" t="str">
            <v>NAVOLATO</v>
          </cell>
          <cell r="D1922" t="str">
            <v>25</v>
          </cell>
          <cell r="E1922" t="str">
            <v>Navolato</v>
          </cell>
          <cell r="F1922">
            <v>135603</v>
          </cell>
          <cell r="G1922">
            <v>160045</v>
          </cell>
        </row>
        <row r="1923">
          <cell r="A1923" t="str">
            <v>25999</v>
          </cell>
          <cell r="B1923" t="str">
            <v>999</v>
          </cell>
          <cell r="C1923" t="str">
            <v>NO ESPECIFICADO</v>
          </cell>
          <cell r="D1923" t="str">
            <v>25</v>
          </cell>
        </row>
        <row r="1924">
          <cell r="A1924" t="str">
            <v>26001</v>
          </cell>
          <cell r="B1924" t="str">
            <v>001</v>
          </cell>
          <cell r="C1924" t="str">
            <v>ACONCHI</v>
          </cell>
          <cell r="D1924" t="str">
            <v>26</v>
          </cell>
          <cell r="E1924" t="str">
            <v>Aconchi</v>
          </cell>
          <cell r="F1924">
            <v>2637</v>
          </cell>
          <cell r="G1924">
            <v>3025</v>
          </cell>
        </row>
        <row r="1925">
          <cell r="A1925" t="str">
            <v>26002</v>
          </cell>
          <cell r="B1925" t="str">
            <v>002</v>
          </cell>
          <cell r="C1925" t="str">
            <v>AGUA PRIETA</v>
          </cell>
          <cell r="D1925" t="str">
            <v>26</v>
          </cell>
          <cell r="E1925" t="str">
            <v>Agua Prieta</v>
          </cell>
          <cell r="F1925">
            <v>79138</v>
          </cell>
          <cell r="G1925">
            <v>88530</v>
          </cell>
        </row>
        <row r="1926">
          <cell r="A1926" t="str">
            <v>26003</v>
          </cell>
          <cell r="B1926" t="str">
            <v>003</v>
          </cell>
          <cell r="C1926" t="str">
            <v>ALAMOS</v>
          </cell>
          <cell r="D1926" t="str">
            <v>26</v>
          </cell>
          <cell r="E1926" t="str">
            <v>Alamos</v>
          </cell>
          <cell r="F1926">
            <v>25848</v>
          </cell>
          <cell r="G1926">
            <v>27922</v>
          </cell>
        </row>
        <row r="1927">
          <cell r="A1927" t="str">
            <v>26004</v>
          </cell>
          <cell r="B1927" t="str">
            <v>004</v>
          </cell>
          <cell r="C1927" t="str">
            <v>ALTAR</v>
          </cell>
          <cell r="D1927" t="str">
            <v>26</v>
          </cell>
          <cell r="E1927" t="str">
            <v>Altar</v>
          </cell>
          <cell r="F1927">
            <v>9049</v>
          </cell>
          <cell r="G1927">
            <v>10309</v>
          </cell>
        </row>
        <row r="1928">
          <cell r="A1928" t="str">
            <v>26005</v>
          </cell>
          <cell r="B1928" t="str">
            <v>005</v>
          </cell>
          <cell r="C1928" t="str">
            <v>ARIVECHI</v>
          </cell>
          <cell r="D1928" t="str">
            <v>26</v>
          </cell>
          <cell r="E1928" t="str">
            <v>Arivechi</v>
          </cell>
          <cell r="F1928">
            <v>1253</v>
          </cell>
          <cell r="G1928">
            <v>1284</v>
          </cell>
        </row>
        <row r="1929">
          <cell r="A1929" t="str">
            <v>26006</v>
          </cell>
          <cell r="B1929" t="str">
            <v>006</v>
          </cell>
          <cell r="C1929" t="str">
            <v>ARIZPE</v>
          </cell>
          <cell r="D1929" t="str">
            <v>26</v>
          </cell>
          <cell r="E1929" t="str">
            <v>Arizpe</v>
          </cell>
          <cell r="F1929">
            <v>3037</v>
          </cell>
          <cell r="G1929">
            <v>2958</v>
          </cell>
        </row>
        <row r="1930">
          <cell r="A1930" t="str">
            <v>26007</v>
          </cell>
          <cell r="B1930" t="str">
            <v>007</v>
          </cell>
          <cell r="C1930" t="str">
            <v>ATIL</v>
          </cell>
          <cell r="D1930" t="str">
            <v>26</v>
          </cell>
          <cell r="E1930" t="str">
            <v>Atil</v>
          </cell>
          <cell r="F1930">
            <v>625</v>
          </cell>
          <cell r="G1930">
            <v>638</v>
          </cell>
        </row>
        <row r="1931">
          <cell r="A1931" t="str">
            <v>26008</v>
          </cell>
          <cell r="B1931" t="str">
            <v>008</v>
          </cell>
          <cell r="C1931" t="str">
            <v>BACADÉHUACHI</v>
          </cell>
          <cell r="D1931" t="str">
            <v>26</v>
          </cell>
          <cell r="E1931" t="str">
            <v>Bacadéhuachi</v>
          </cell>
          <cell r="F1931">
            <v>1252</v>
          </cell>
          <cell r="G1931">
            <v>1220</v>
          </cell>
        </row>
        <row r="1932">
          <cell r="A1932" t="str">
            <v>26009</v>
          </cell>
          <cell r="B1932" t="str">
            <v>009</v>
          </cell>
          <cell r="C1932" t="str">
            <v>BACANORA</v>
          </cell>
          <cell r="D1932" t="str">
            <v>26</v>
          </cell>
          <cell r="E1932" t="str">
            <v>Bacanora</v>
          </cell>
          <cell r="F1932">
            <v>784</v>
          </cell>
          <cell r="G1932">
            <v>862</v>
          </cell>
        </row>
        <row r="1933">
          <cell r="A1933" t="str">
            <v>26010</v>
          </cell>
          <cell r="B1933" t="str">
            <v>010</v>
          </cell>
          <cell r="C1933" t="str">
            <v>BACERAC</v>
          </cell>
          <cell r="D1933" t="str">
            <v>26</v>
          </cell>
          <cell r="E1933" t="str">
            <v>Bacerac</v>
          </cell>
          <cell r="F1933">
            <v>1467</v>
          </cell>
          <cell r="G1933">
            <v>1537</v>
          </cell>
        </row>
        <row r="1934">
          <cell r="A1934" t="str">
            <v>26011</v>
          </cell>
          <cell r="B1934" t="str">
            <v>011</v>
          </cell>
          <cell r="C1934" t="str">
            <v>BACOACHI</v>
          </cell>
          <cell r="D1934" t="str">
            <v>26</v>
          </cell>
          <cell r="E1934" t="str">
            <v>Bacoachi</v>
          </cell>
          <cell r="F1934">
            <v>1646</v>
          </cell>
          <cell r="G1934">
            <v>1736</v>
          </cell>
        </row>
        <row r="1935">
          <cell r="A1935" t="str">
            <v>26012</v>
          </cell>
          <cell r="B1935" t="str">
            <v>012</v>
          </cell>
          <cell r="C1935" t="str">
            <v>BÁCUM</v>
          </cell>
          <cell r="D1935" t="str">
            <v>26</v>
          </cell>
          <cell r="E1935" t="str">
            <v>Bácum</v>
          </cell>
          <cell r="F1935">
            <v>22821</v>
          </cell>
          <cell r="G1935">
            <v>24900</v>
          </cell>
        </row>
        <row r="1936">
          <cell r="A1936" t="str">
            <v>26013</v>
          </cell>
          <cell r="B1936" t="str">
            <v>013</v>
          </cell>
          <cell r="C1936" t="str">
            <v>BANÁMICHI</v>
          </cell>
          <cell r="D1936" t="str">
            <v>26</v>
          </cell>
          <cell r="E1936" t="str">
            <v>Banámichi</v>
          </cell>
          <cell r="F1936">
            <v>1646</v>
          </cell>
          <cell r="G1936">
            <v>1797</v>
          </cell>
        </row>
        <row r="1937">
          <cell r="A1937" t="str">
            <v>26014</v>
          </cell>
          <cell r="B1937" t="str">
            <v>014</v>
          </cell>
          <cell r="C1937" t="str">
            <v>BAVIÁCORA</v>
          </cell>
          <cell r="D1937" t="str">
            <v>26</v>
          </cell>
          <cell r="E1937" t="str">
            <v>Baviácora</v>
          </cell>
          <cell r="F1937">
            <v>3560</v>
          </cell>
          <cell r="G1937">
            <v>3676</v>
          </cell>
        </row>
        <row r="1938">
          <cell r="A1938" t="str">
            <v>26015</v>
          </cell>
          <cell r="B1938" t="str">
            <v>015</v>
          </cell>
          <cell r="C1938" t="str">
            <v>BAVISPE</v>
          </cell>
          <cell r="D1938" t="str">
            <v>26</v>
          </cell>
          <cell r="E1938" t="str">
            <v>Bavispe</v>
          </cell>
          <cell r="F1938">
            <v>1454</v>
          </cell>
          <cell r="G1938">
            <v>1629</v>
          </cell>
        </row>
        <row r="1939">
          <cell r="A1939" t="str">
            <v>26016</v>
          </cell>
          <cell r="B1939" t="str">
            <v>016</v>
          </cell>
          <cell r="C1939" t="str">
            <v>BENJAMÍN HILL</v>
          </cell>
          <cell r="D1939" t="str">
            <v>26</v>
          </cell>
          <cell r="E1939" t="str">
            <v>Benjamín Hill</v>
          </cell>
          <cell r="F1939">
            <v>5275</v>
          </cell>
          <cell r="G1939">
            <v>5580</v>
          </cell>
        </row>
        <row r="1940">
          <cell r="A1940" t="str">
            <v>26017</v>
          </cell>
          <cell r="B1940" t="str">
            <v>017</v>
          </cell>
          <cell r="C1940" t="str">
            <v>CABORCA</v>
          </cell>
          <cell r="D1940" t="str">
            <v>26</v>
          </cell>
          <cell r="E1940" t="str">
            <v>Caborca</v>
          </cell>
          <cell r="F1940">
            <v>81309</v>
          </cell>
          <cell r="G1940">
            <v>92177</v>
          </cell>
        </row>
        <row r="1941">
          <cell r="A1941" t="str">
            <v>26018</v>
          </cell>
          <cell r="B1941" t="str">
            <v>018</v>
          </cell>
          <cell r="C1941" t="str">
            <v>CAJEME</v>
          </cell>
          <cell r="D1941" t="str">
            <v>26</v>
          </cell>
          <cell r="E1941" t="str">
            <v>Cajeme</v>
          </cell>
          <cell r="F1941">
            <v>409310</v>
          </cell>
          <cell r="G1941">
            <v>468994</v>
          </cell>
        </row>
        <row r="1942">
          <cell r="A1942" t="str">
            <v>26019</v>
          </cell>
          <cell r="B1942" t="str">
            <v>019</v>
          </cell>
          <cell r="C1942" t="str">
            <v>CANANEA</v>
          </cell>
          <cell r="D1942" t="str">
            <v>26</v>
          </cell>
          <cell r="E1942" t="str">
            <v>Cananea</v>
          </cell>
          <cell r="F1942">
            <v>32936</v>
          </cell>
          <cell r="G1942">
            <v>38103</v>
          </cell>
        </row>
        <row r="1943">
          <cell r="A1943" t="str">
            <v>26020</v>
          </cell>
          <cell r="B1943" t="str">
            <v>020</v>
          </cell>
          <cell r="C1943" t="str">
            <v>CARBÓ</v>
          </cell>
          <cell r="D1943" t="str">
            <v>26</v>
          </cell>
          <cell r="E1943" t="str">
            <v>Carbó</v>
          </cell>
          <cell r="F1943">
            <v>5347</v>
          </cell>
          <cell r="G1943">
            <v>5305</v>
          </cell>
        </row>
        <row r="1944">
          <cell r="A1944" t="str">
            <v>26021</v>
          </cell>
          <cell r="B1944" t="str">
            <v>021</v>
          </cell>
          <cell r="C1944" t="str">
            <v>LA COLORADA</v>
          </cell>
          <cell r="D1944" t="str">
            <v>26</v>
          </cell>
          <cell r="E1944" t="str">
            <v>La Colorada</v>
          </cell>
          <cell r="F1944">
            <v>1663</v>
          </cell>
          <cell r="G1944">
            <v>2122</v>
          </cell>
        </row>
        <row r="1945">
          <cell r="A1945" t="str">
            <v>26022</v>
          </cell>
          <cell r="B1945" t="str">
            <v>022</v>
          </cell>
          <cell r="C1945" t="str">
            <v>CUCURPE</v>
          </cell>
          <cell r="D1945" t="str">
            <v>26</v>
          </cell>
          <cell r="E1945" t="str">
            <v>Cucurpe</v>
          </cell>
          <cell r="F1945">
            <v>958</v>
          </cell>
          <cell r="G1945">
            <v>1066</v>
          </cell>
        </row>
        <row r="1946">
          <cell r="A1946" t="str">
            <v>26023</v>
          </cell>
          <cell r="B1946" t="str">
            <v>023</v>
          </cell>
          <cell r="C1946" t="str">
            <v>CUMPAS</v>
          </cell>
          <cell r="D1946" t="str">
            <v>26</v>
          </cell>
          <cell r="E1946" t="str">
            <v>Cumpas</v>
          </cell>
          <cell r="F1946">
            <v>6362</v>
          </cell>
          <cell r="G1946">
            <v>6755</v>
          </cell>
        </row>
        <row r="1947">
          <cell r="A1947" t="str">
            <v>26024</v>
          </cell>
          <cell r="B1947" t="str">
            <v>024</v>
          </cell>
          <cell r="C1947" t="str">
            <v>DIVISADEROS</v>
          </cell>
          <cell r="D1947" t="str">
            <v>26</v>
          </cell>
          <cell r="E1947" t="str">
            <v>Divisaderos</v>
          </cell>
          <cell r="F1947">
            <v>813</v>
          </cell>
          <cell r="G1947">
            <v>817</v>
          </cell>
        </row>
        <row r="1948">
          <cell r="A1948" t="str">
            <v>26025</v>
          </cell>
          <cell r="B1948" t="str">
            <v>025</v>
          </cell>
          <cell r="C1948" t="str">
            <v>EMPALME</v>
          </cell>
          <cell r="D1948" t="str">
            <v>26</v>
          </cell>
          <cell r="E1948" t="str">
            <v>Empalme</v>
          </cell>
          <cell r="F1948">
            <v>54131</v>
          </cell>
          <cell r="G1948">
            <v>60631</v>
          </cell>
        </row>
        <row r="1949">
          <cell r="A1949" t="str">
            <v>26026</v>
          </cell>
          <cell r="B1949" t="str">
            <v>026</v>
          </cell>
          <cell r="C1949" t="str">
            <v>ETCHOJOA</v>
          </cell>
          <cell r="D1949" t="str">
            <v>26</v>
          </cell>
          <cell r="E1949" t="str">
            <v>Etchojoa</v>
          </cell>
          <cell r="F1949">
            <v>60717</v>
          </cell>
          <cell r="G1949">
            <v>66633</v>
          </cell>
        </row>
        <row r="1950">
          <cell r="A1950" t="str">
            <v>26027</v>
          </cell>
          <cell r="B1950" t="str">
            <v>027</v>
          </cell>
          <cell r="C1950" t="str">
            <v>FRONTERAS</v>
          </cell>
          <cell r="D1950" t="str">
            <v>26</v>
          </cell>
          <cell r="E1950" t="str">
            <v>Fronteras</v>
          </cell>
          <cell r="F1950">
            <v>8639</v>
          </cell>
          <cell r="G1950">
            <v>9356</v>
          </cell>
        </row>
        <row r="1951">
          <cell r="A1951" t="str">
            <v>26028</v>
          </cell>
          <cell r="B1951" t="str">
            <v>028</v>
          </cell>
          <cell r="C1951" t="str">
            <v>GRANADOS</v>
          </cell>
          <cell r="D1951" t="str">
            <v>26</v>
          </cell>
          <cell r="E1951" t="str">
            <v>Granados</v>
          </cell>
          <cell r="F1951">
            <v>1150</v>
          </cell>
          <cell r="G1951">
            <v>1170</v>
          </cell>
        </row>
        <row r="1952">
          <cell r="A1952" t="str">
            <v>26029</v>
          </cell>
          <cell r="B1952" t="str">
            <v>029</v>
          </cell>
          <cell r="C1952" t="str">
            <v>GUAYMAS</v>
          </cell>
          <cell r="D1952" t="str">
            <v>26</v>
          </cell>
          <cell r="E1952" t="str">
            <v>Guaymas</v>
          </cell>
          <cell r="F1952">
            <v>149299</v>
          </cell>
          <cell r="G1952">
            <v>171035</v>
          </cell>
        </row>
        <row r="1953">
          <cell r="A1953" t="str">
            <v>26030</v>
          </cell>
          <cell r="B1953" t="str">
            <v>030</v>
          </cell>
          <cell r="C1953" t="str">
            <v>HERMOSILLO</v>
          </cell>
          <cell r="D1953" t="str">
            <v>26</v>
          </cell>
          <cell r="E1953" t="str">
            <v>Hermosillo</v>
          </cell>
          <cell r="F1953">
            <v>784342</v>
          </cell>
          <cell r="G1953">
            <v>946054</v>
          </cell>
        </row>
        <row r="1954">
          <cell r="A1954" t="str">
            <v>26031</v>
          </cell>
          <cell r="B1954" t="str">
            <v>031</v>
          </cell>
          <cell r="C1954" t="str">
            <v>HUACHINERA</v>
          </cell>
          <cell r="D1954" t="str">
            <v>26</v>
          </cell>
          <cell r="E1954" t="str">
            <v>Huachinera</v>
          </cell>
          <cell r="F1954">
            <v>1350</v>
          </cell>
          <cell r="G1954">
            <v>1411</v>
          </cell>
        </row>
        <row r="1955">
          <cell r="A1955" t="str">
            <v>26032</v>
          </cell>
          <cell r="B1955" t="str">
            <v>032</v>
          </cell>
          <cell r="C1955" t="str">
            <v>HUÁSABAS</v>
          </cell>
          <cell r="D1955" t="str">
            <v>26</v>
          </cell>
          <cell r="E1955" t="str">
            <v>Huásabas</v>
          </cell>
          <cell r="F1955">
            <v>962</v>
          </cell>
          <cell r="G1955">
            <v>990</v>
          </cell>
        </row>
        <row r="1956">
          <cell r="A1956" t="str">
            <v>26033</v>
          </cell>
          <cell r="B1956" t="str">
            <v>033</v>
          </cell>
          <cell r="C1956" t="str">
            <v>HUATABAMPO</v>
          </cell>
          <cell r="D1956" t="str">
            <v>26</v>
          </cell>
          <cell r="E1956" t="str">
            <v>Huatabampo</v>
          </cell>
          <cell r="F1956">
            <v>79313</v>
          </cell>
          <cell r="G1956">
            <v>86918</v>
          </cell>
        </row>
        <row r="1957">
          <cell r="A1957" t="str">
            <v>26034</v>
          </cell>
          <cell r="B1957" t="str">
            <v>034</v>
          </cell>
          <cell r="C1957" t="str">
            <v>HUÉPAC</v>
          </cell>
          <cell r="D1957" t="str">
            <v>26</v>
          </cell>
          <cell r="E1957" t="str">
            <v>Huépac</v>
          </cell>
          <cell r="F1957">
            <v>1154</v>
          </cell>
          <cell r="G1957">
            <v>1091</v>
          </cell>
        </row>
        <row r="1958">
          <cell r="A1958" t="str">
            <v>26035</v>
          </cell>
          <cell r="B1958" t="str">
            <v>035</v>
          </cell>
          <cell r="C1958" t="str">
            <v>IMURIS</v>
          </cell>
          <cell r="D1958" t="str">
            <v>26</v>
          </cell>
          <cell r="E1958" t="str">
            <v>Imuris</v>
          </cell>
          <cell r="F1958">
            <v>12316</v>
          </cell>
          <cell r="G1958">
            <v>13843</v>
          </cell>
        </row>
        <row r="1959">
          <cell r="A1959" t="str">
            <v>26036</v>
          </cell>
          <cell r="B1959" t="str">
            <v>036</v>
          </cell>
          <cell r="C1959" t="str">
            <v>MAGDALENA</v>
          </cell>
          <cell r="D1959" t="str">
            <v>26</v>
          </cell>
          <cell r="E1959" t="str">
            <v>Magdalena</v>
          </cell>
          <cell r="F1959">
            <v>29707</v>
          </cell>
          <cell r="G1959">
            <v>33896</v>
          </cell>
        </row>
        <row r="1960">
          <cell r="A1960" t="str">
            <v>26037</v>
          </cell>
          <cell r="B1960" t="str">
            <v>037</v>
          </cell>
          <cell r="C1960" t="str">
            <v>MAZATÁN</v>
          </cell>
          <cell r="D1960" t="str">
            <v>26</v>
          </cell>
          <cell r="E1960" t="str">
            <v>Mazatán</v>
          </cell>
          <cell r="F1960">
            <v>1350</v>
          </cell>
          <cell r="G1960">
            <v>1324</v>
          </cell>
        </row>
        <row r="1961">
          <cell r="A1961" t="str">
            <v>26038</v>
          </cell>
          <cell r="B1961" t="str">
            <v>038</v>
          </cell>
          <cell r="C1961" t="str">
            <v>MOCTEZUMA</v>
          </cell>
          <cell r="D1961" t="str">
            <v>26</v>
          </cell>
          <cell r="E1961" t="str">
            <v>Moctezuma</v>
          </cell>
          <cell r="F1961">
            <v>4680</v>
          </cell>
          <cell r="G1961">
            <v>5400</v>
          </cell>
        </row>
        <row r="1962">
          <cell r="A1962" t="str">
            <v>26039</v>
          </cell>
          <cell r="B1962" t="str">
            <v>039</v>
          </cell>
          <cell r="C1962" t="str">
            <v>NACO</v>
          </cell>
          <cell r="D1962" t="str">
            <v>26</v>
          </cell>
          <cell r="E1962" t="str">
            <v>Naco</v>
          </cell>
          <cell r="F1962">
            <v>6401</v>
          </cell>
          <cell r="G1962">
            <v>6756</v>
          </cell>
        </row>
        <row r="1963">
          <cell r="A1963" t="str">
            <v>26040</v>
          </cell>
          <cell r="B1963" t="str">
            <v>040</v>
          </cell>
          <cell r="C1963" t="str">
            <v>NÁCORI CHICO</v>
          </cell>
          <cell r="D1963" t="str">
            <v>26</v>
          </cell>
          <cell r="E1963" t="str">
            <v>Nácori Chico</v>
          </cell>
          <cell r="F1963">
            <v>2051</v>
          </cell>
          <cell r="G1963">
            <v>2172</v>
          </cell>
        </row>
        <row r="1964">
          <cell r="A1964" t="str">
            <v>26041</v>
          </cell>
          <cell r="B1964" t="str">
            <v>041</v>
          </cell>
          <cell r="C1964" t="str">
            <v>NACOZARI DE GARCÍA</v>
          </cell>
          <cell r="D1964" t="str">
            <v>26</v>
          </cell>
          <cell r="E1964" t="str">
            <v>Nacozari de García</v>
          </cell>
          <cell r="F1964">
            <v>12751</v>
          </cell>
          <cell r="G1964">
            <v>14231</v>
          </cell>
        </row>
        <row r="1965">
          <cell r="A1965" t="str">
            <v>26042</v>
          </cell>
          <cell r="B1965" t="str">
            <v>042</v>
          </cell>
          <cell r="C1965" t="str">
            <v>NAVOJOA</v>
          </cell>
          <cell r="D1965" t="str">
            <v>26</v>
          </cell>
          <cell r="E1965" t="str">
            <v>Navojoa</v>
          </cell>
          <cell r="F1965">
            <v>157729</v>
          </cell>
          <cell r="G1965">
            <v>177079</v>
          </cell>
        </row>
        <row r="1966">
          <cell r="A1966" t="str">
            <v>26043</v>
          </cell>
          <cell r="B1966" t="str">
            <v>043</v>
          </cell>
          <cell r="C1966" t="str">
            <v>NOGALES</v>
          </cell>
          <cell r="D1966" t="str">
            <v>26</v>
          </cell>
          <cell r="E1966" t="str">
            <v>Nogales</v>
          </cell>
          <cell r="F1966">
            <v>220292</v>
          </cell>
          <cell r="G1966">
            <v>253486</v>
          </cell>
        </row>
        <row r="1967">
          <cell r="A1967" t="str">
            <v>26044</v>
          </cell>
          <cell r="B1967" t="str">
            <v>044</v>
          </cell>
          <cell r="C1967" t="str">
            <v>ONAVAS</v>
          </cell>
          <cell r="D1967" t="str">
            <v>26</v>
          </cell>
          <cell r="E1967" t="str">
            <v>Onavas</v>
          </cell>
          <cell r="F1967">
            <v>399</v>
          </cell>
          <cell r="G1967">
            <v>493</v>
          </cell>
        </row>
        <row r="1968">
          <cell r="A1968" t="str">
            <v>26045</v>
          </cell>
          <cell r="B1968" t="str">
            <v>045</v>
          </cell>
          <cell r="C1968" t="str">
            <v>OPODEPE</v>
          </cell>
          <cell r="D1968" t="str">
            <v>26</v>
          </cell>
          <cell r="E1968" t="str">
            <v>Opodepe</v>
          </cell>
          <cell r="F1968">
            <v>2878</v>
          </cell>
          <cell r="G1968">
            <v>2949</v>
          </cell>
        </row>
        <row r="1969">
          <cell r="A1969" t="str">
            <v>26046</v>
          </cell>
          <cell r="B1969" t="str">
            <v>046</v>
          </cell>
          <cell r="C1969" t="str">
            <v>OQUITOA</v>
          </cell>
          <cell r="D1969" t="str">
            <v>26</v>
          </cell>
          <cell r="E1969" t="str">
            <v>Oquitoa</v>
          </cell>
          <cell r="F1969">
            <v>443</v>
          </cell>
          <cell r="G1969">
            <v>432</v>
          </cell>
        </row>
        <row r="1970">
          <cell r="A1970" t="str">
            <v>26047</v>
          </cell>
          <cell r="B1970" t="str">
            <v>047</v>
          </cell>
          <cell r="C1970" t="str">
            <v>PITIQUITO</v>
          </cell>
          <cell r="D1970" t="str">
            <v>26</v>
          </cell>
          <cell r="E1970" t="str">
            <v>Pitiquito</v>
          </cell>
          <cell r="F1970">
            <v>9468</v>
          </cell>
          <cell r="G1970">
            <v>10159</v>
          </cell>
        </row>
        <row r="1971">
          <cell r="A1971" t="str">
            <v>26048</v>
          </cell>
          <cell r="B1971" t="str">
            <v>048</v>
          </cell>
          <cell r="C1971" t="str">
            <v>PUERTO PEÑASCO</v>
          </cell>
          <cell r="D1971" t="str">
            <v>26</v>
          </cell>
          <cell r="E1971" t="str">
            <v>Puerto Peñasco</v>
          </cell>
          <cell r="F1971">
            <v>57342</v>
          </cell>
          <cell r="G1971">
            <v>72279</v>
          </cell>
        </row>
        <row r="1972">
          <cell r="A1972" t="str">
            <v>26049</v>
          </cell>
          <cell r="B1972" t="str">
            <v>049</v>
          </cell>
          <cell r="C1972" t="str">
            <v>QUIRIEGO</v>
          </cell>
          <cell r="D1972" t="str">
            <v>26</v>
          </cell>
          <cell r="E1972" t="str">
            <v>Quiriego</v>
          </cell>
          <cell r="F1972">
            <v>3356</v>
          </cell>
          <cell r="G1972">
            <v>3120</v>
          </cell>
        </row>
        <row r="1973">
          <cell r="A1973" t="str">
            <v>26050</v>
          </cell>
          <cell r="B1973" t="str">
            <v>050</v>
          </cell>
          <cell r="C1973" t="str">
            <v>RAYÓN</v>
          </cell>
          <cell r="D1973" t="str">
            <v>26</v>
          </cell>
          <cell r="E1973" t="str">
            <v>Rayón</v>
          </cell>
          <cell r="F1973">
            <v>1599</v>
          </cell>
          <cell r="G1973">
            <v>1653</v>
          </cell>
        </row>
        <row r="1974">
          <cell r="A1974" t="str">
            <v>26051</v>
          </cell>
          <cell r="B1974" t="str">
            <v>051</v>
          </cell>
          <cell r="C1974" t="str">
            <v>ROSARIO</v>
          </cell>
          <cell r="D1974" t="str">
            <v>26</v>
          </cell>
          <cell r="E1974" t="str">
            <v>Rosario</v>
          </cell>
          <cell r="F1974">
            <v>5226</v>
          </cell>
          <cell r="G1974">
            <v>5488</v>
          </cell>
        </row>
        <row r="1975">
          <cell r="A1975" t="str">
            <v>26052</v>
          </cell>
          <cell r="B1975" t="str">
            <v>052</v>
          </cell>
          <cell r="C1975" t="str">
            <v>SAHUARIPA</v>
          </cell>
          <cell r="D1975" t="str">
            <v>26</v>
          </cell>
          <cell r="E1975" t="str">
            <v>Sahuaripa</v>
          </cell>
          <cell r="F1975">
            <v>6020</v>
          </cell>
          <cell r="G1975">
            <v>6122</v>
          </cell>
        </row>
        <row r="1976">
          <cell r="A1976" t="str">
            <v>26053</v>
          </cell>
          <cell r="B1976" t="str">
            <v>053</v>
          </cell>
          <cell r="C1976" t="str">
            <v>SAN FELIPE DE JESÚS</v>
          </cell>
          <cell r="D1976" t="str">
            <v>26</v>
          </cell>
          <cell r="E1976" t="str">
            <v>San Felipe de Jesús</v>
          </cell>
          <cell r="F1976">
            <v>396</v>
          </cell>
          <cell r="G1976">
            <v>449</v>
          </cell>
        </row>
        <row r="1977">
          <cell r="A1977" t="str">
            <v>26054</v>
          </cell>
          <cell r="B1977" t="str">
            <v>054</v>
          </cell>
          <cell r="C1977" t="str">
            <v>SAN JAVIER</v>
          </cell>
          <cell r="D1977" t="str">
            <v>26</v>
          </cell>
          <cell r="E1977" t="str">
            <v>San Javier</v>
          </cell>
          <cell r="F1977">
            <v>492</v>
          </cell>
          <cell r="G1977">
            <v>679</v>
          </cell>
        </row>
        <row r="1978">
          <cell r="A1978" t="str">
            <v>26055</v>
          </cell>
          <cell r="B1978" t="str">
            <v>055</v>
          </cell>
          <cell r="C1978" t="str">
            <v>SAN LUIS RÍO COLORADO</v>
          </cell>
          <cell r="D1978" t="str">
            <v>26</v>
          </cell>
          <cell r="E1978" t="str">
            <v>San Luis Río Colorado</v>
          </cell>
          <cell r="F1978">
            <v>178380</v>
          </cell>
          <cell r="G1978">
            <v>206982</v>
          </cell>
        </row>
        <row r="1979">
          <cell r="A1979" t="str">
            <v>26056</v>
          </cell>
          <cell r="B1979" t="str">
            <v>056</v>
          </cell>
          <cell r="C1979" t="str">
            <v>SAN MIGUEL DE HORCASITAS</v>
          </cell>
          <cell r="D1979" t="str">
            <v>26</v>
          </cell>
          <cell r="E1979" t="str">
            <v>San Miguel de Horcasitas</v>
          </cell>
          <cell r="F1979">
            <v>8382</v>
          </cell>
          <cell r="G1979">
            <v>10070</v>
          </cell>
        </row>
        <row r="1980">
          <cell r="A1980" t="str">
            <v>26057</v>
          </cell>
          <cell r="B1980" t="str">
            <v>057</v>
          </cell>
          <cell r="C1980" t="str">
            <v>SAN PEDRO DE LA CUEVA</v>
          </cell>
          <cell r="D1980" t="str">
            <v>26</v>
          </cell>
          <cell r="E1980" t="str">
            <v>San Pedro de la Cueva</v>
          </cell>
          <cell r="F1980">
            <v>1604</v>
          </cell>
          <cell r="G1980">
            <v>1648</v>
          </cell>
        </row>
        <row r="1981">
          <cell r="A1981" t="str">
            <v>26058</v>
          </cell>
          <cell r="B1981" t="str">
            <v>058</v>
          </cell>
          <cell r="C1981" t="str">
            <v>SANTA ANA</v>
          </cell>
          <cell r="D1981" t="str">
            <v>26</v>
          </cell>
          <cell r="E1981" t="str">
            <v>Santa Ana</v>
          </cell>
          <cell r="F1981">
            <v>16014</v>
          </cell>
          <cell r="G1981">
            <v>17813</v>
          </cell>
        </row>
        <row r="1982">
          <cell r="A1982" t="str">
            <v>26059</v>
          </cell>
          <cell r="B1982" t="str">
            <v>059</v>
          </cell>
          <cell r="C1982" t="str">
            <v>SANTA CRUZ</v>
          </cell>
          <cell r="D1982" t="str">
            <v>26</v>
          </cell>
          <cell r="E1982" t="str">
            <v>Santa Cruz</v>
          </cell>
          <cell r="F1982">
            <v>1998</v>
          </cell>
          <cell r="G1982">
            <v>2031</v>
          </cell>
        </row>
        <row r="1983">
          <cell r="A1983" t="str">
            <v>26060</v>
          </cell>
          <cell r="B1983" t="str">
            <v>060</v>
          </cell>
          <cell r="C1983" t="str">
            <v>SÁRIC</v>
          </cell>
          <cell r="D1983" t="str">
            <v>26</v>
          </cell>
          <cell r="E1983" t="str">
            <v>Sáric</v>
          </cell>
          <cell r="F1983">
            <v>2703</v>
          </cell>
          <cell r="G1983">
            <v>1736</v>
          </cell>
        </row>
        <row r="1984">
          <cell r="A1984" t="str">
            <v>26061</v>
          </cell>
          <cell r="B1984" t="str">
            <v>061</v>
          </cell>
          <cell r="C1984" t="str">
            <v>SOYOPA</v>
          </cell>
          <cell r="D1984" t="str">
            <v>26</v>
          </cell>
          <cell r="E1984" t="str">
            <v>Soyopa</v>
          </cell>
          <cell r="F1984">
            <v>1284</v>
          </cell>
          <cell r="G1984">
            <v>1474</v>
          </cell>
        </row>
        <row r="1985">
          <cell r="A1985" t="str">
            <v>26062</v>
          </cell>
          <cell r="B1985" t="str">
            <v>062</v>
          </cell>
          <cell r="C1985" t="str">
            <v>SUAQUI GRANDE</v>
          </cell>
          <cell r="D1985" t="str">
            <v>26</v>
          </cell>
          <cell r="E1985" t="str">
            <v>Suaqui Grande</v>
          </cell>
          <cell r="F1985">
            <v>1121</v>
          </cell>
          <cell r="G1985">
            <v>1222</v>
          </cell>
        </row>
        <row r="1986">
          <cell r="A1986" t="str">
            <v>26063</v>
          </cell>
          <cell r="B1986" t="str">
            <v>063</v>
          </cell>
          <cell r="C1986" t="str">
            <v>TEPACHE</v>
          </cell>
          <cell r="D1986" t="str">
            <v>26</v>
          </cell>
          <cell r="E1986" t="str">
            <v>Tepache</v>
          </cell>
          <cell r="F1986">
            <v>1365</v>
          </cell>
          <cell r="G1986">
            <v>1515</v>
          </cell>
        </row>
        <row r="1987">
          <cell r="A1987" t="str">
            <v>26064</v>
          </cell>
          <cell r="B1987" t="str">
            <v>064</v>
          </cell>
          <cell r="C1987" t="str">
            <v>TRINCHERAS</v>
          </cell>
          <cell r="D1987" t="str">
            <v>26</v>
          </cell>
          <cell r="E1987" t="str">
            <v>Trincheras</v>
          </cell>
          <cell r="F1987">
            <v>1731</v>
          </cell>
          <cell r="G1987">
            <v>1763</v>
          </cell>
        </row>
        <row r="1988">
          <cell r="A1988" t="str">
            <v>26065</v>
          </cell>
          <cell r="B1988" t="str">
            <v>065</v>
          </cell>
          <cell r="C1988" t="str">
            <v>TUBUTAMA</v>
          </cell>
          <cell r="D1988" t="str">
            <v>26</v>
          </cell>
          <cell r="E1988" t="str">
            <v>Tubutama</v>
          </cell>
          <cell r="F1988">
            <v>1735</v>
          </cell>
          <cell r="G1988">
            <v>1329</v>
          </cell>
        </row>
        <row r="1989">
          <cell r="A1989" t="str">
            <v>26066</v>
          </cell>
          <cell r="B1989" t="str">
            <v>066</v>
          </cell>
          <cell r="C1989" t="str">
            <v>URES</v>
          </cell>
          <cell r="D1989" t="str">
            <v>26</v>
          </cell>
          <cell r="E1989" t="str">
            <v>Ures</v>
          </cell>
          <cell r="F1989">
            <v>9185</v>
          </cell>
          <cell r="G1989">
            <v>9577</v>
          </cell>
        </row>
        <row r="1990">
          <cell r="A1990" t="str">
            <v>26067</v>
          </cell>
          <cell r="B1990" t="str">
            <v>067</v>
          </cell>
          <cell r="C1990" t="str">
            <v>VILLA HIDALGO</v>
          </cell>
          <cell r="D1990" t="str">
            <v>26</v>
          </cell>
          <cell r="E1990" t="str">
            <v>Villa Hidalgo</v>
          </cell>
          <cell r="F1990">
            <v>1738</v>
          </cell>
          <cell r="G1990">
            <v>1693</v>
          </cell>
        </row>
        <row r="1991">
          <cell r="A1991" t="str">
            <v>26068</v>
          </cell>
          <cell r="B1991" t="str">
            <v>068</v>
          </cell>
          <cell r="C1991" t="str">
            <v>VILLA PESQUEIRA</v>
          </cell>
          <cell r="D1991" t="str">
            <v>26</v>
          </cell>
          <cell r="E1991" t="str">
            <v>Villa Pesqueira</v>
          </cell>
          <cell r="F1991">
            <v>1254</v>
          </cell>
          <cell r="G1991">
            <v>1263</v>
          </cell>
        </row>
        <row r="1992">
          <cell r="A1992" t="str">
            <v>26069</v>
          </cell>
          <cell r="B1992" t="str">
            <v>069</v>
          </cell>
          <cell r="C1992" t="str">
            <v>YÉCORA</v>
          </cell>
          <cell r="D1992" t="str">
            <v>26</v>
          </cell>
          <cell r="E1992" t="str">
            <v>Yécora</v>
          </cell>
          <cell r="F1992">
            <v>6046</v>
          </cell>
          <cell r="G1992">
            <v>6387</v>
          </cell>
        </row>
        <row r="1993">
          <cell r="A1993" t="str">
            <v>26070</v>
          </cell>
          <cell r="B1993" t="str">
            <v>070</v>
          </cell>
          <cell r="C1993" t="str">
            <v>GENERAL PLUTARCO ELÍAS CALLES</v>
          </cell>
          <cell r="D1993" t="str">
            <v>26</v>
          </cell>
          <cell r="E1993" t="str">
            <v>General Plutarco Elías Calles</v>
          </cell>
          <cell r="F1993">
            <v>15652</v>
          </cell>
          <cell r="G1993">
            <v>18481</v>
          </cell>
        </row>
        <row r="1994">
          <cell r="A1994" t="str">
            <v>26071</v>
          </cell>
          <cell r="B1994" t="str">
            <v>071</v>
          </cell>
          <cell r="C1994" t="str">
            <v>BENITO JUÁREZ</v>
          </cell>
          <cell r="D1994" t="str">
            <v>26</v>
          </cell>
          <cell r="E1994" t="str">
            <v>Benito Juárez</v>
          </cell>
          <cell r="F1994">
            <v>22009</v>
          </cell>
          <cell r="G1994">
            <v>23843</v>
          </cell>
        </row>
        <row r="1995">
          <cell r="A1995" t="str">
            <v>26072</v>
          </cell>
          <cell r="B1995" t="str">
            <v>072</v>
          </cell>
          <cell r="C1995" t="str">
            <v>SAN IGNACIO RÍO MUERTO</v>
          </cell>
          <cell r="D1995" t="str">
            <v>26</v>
          </cell>
          <cell r="E1995" t="str">
            <v>San Ignacio Río Muerto</v>
          </cell>
          <cell r="F1995">
            <v>14136</v>
          </cell>
          <cell r="G1995">
            <v>15677</v>
          </cell>
        </row>
        <row r="1996">
          <cell r="A1996" t="str">
            <v>26999</v>
          </cell>
          <cell r="B1996" t="str">
            <v>999</v>
          </cell>
          <cell r="C1996" t="str">
            <v>NO ESPECIFICADO</v>
          </cell>
          <cell r="D1996" t="str">
            <v>26</v>
          </cell>
        </row>
        <row r="1997">
          <cell r="A1997" t="str">
            <v>27001</v>
          </cell>
          <cell r="B1997" t="str">
            <v>001</v>
          </cell>
          <cell r="C1997" t="str">
            <v>BALANCÁN</v>
          </cell>
          <cell r="D1997" t="str">
            <v>27</v>
          </cell>
          <cell r="E1997" t="str">
            <v>Balancán</v>
          </cell>
          <cell r="F1997">
            <v>56739</v>
          </cell>
          <cell r="G1997">
            <v>64346</v>
          </cell>
        </row>
        <row r="1998">
          <cell r="A1998" t="str">
            <v>27002</v>
          </cell>
          <cell r="B1998" t="str">
            <v>002</v>
          </cell>
          <cell r="C1998" t="str">
            <v>CÁRDENAS</v>
          </cell>
          <cell r="D1998" t="str">
            <v>27</v>
          </cell>
          <cell r="E1998" t="str">
            <v>Cárdenas</v>
          </cell>
          <cell r="F1998">
            <v>248481</v>
          </cell>
          <cell r="G1998">
            <v>276096</v>
          </cell>
        </row>
        <row r="1999">
          <cell r="A1999" t="str">
            <v>27003</v>
          </cell>
          <cell r="B1999" t="str">
            <v>003</v>
          </cell>
          <cell r="C1999" t="str">
            <v>CENTLA</v>
          </cell>
          <cell r="D1999" t="str">
            <v>27</v>
          </cell>
          <cell r="E1999" t="str">
            <v>Centla</v>
          </cell>
          <cell r="F1999">
            <v>102110</v>
          </cell>
          <cell r="G1999">
            <v>117902</v>
          </cell>
        </row>
        <row r="2000">
          <cell r="A2000" t="str">
            <v>27004</v>
          </cell>
          <cell r="B2000" t="str">
            <v>004</v>
          </cell>
          <cell r="C2000" t="str">
            <v>CENTRO</v>
          </cell>
          <cell r="D2000" t="str">
            <v>27</v>
          </cell>
          <cell r="E2000" t="str">
            <v>Centro</v>
          </cell>
          <cell r="F2000">
            <v>640359</v>
          </cell>
          <cell r="G2000">
            <v>739611</v>
          </cell>
        </row>
        <row r="2001">
          <cell r="A2001" t="str">
            <v>27005</v>
          </cell>
          <cell r="B2001" t="str">
            <v>005</v>
          </cell>
          <cell r="C2001" t="str">
            <v>COMALCALCO</v>
          </cell>
          <cell r="D2001" t="str">
            <v>27</v>
          </cell>
          <cell r="E2001" t="str">
            <v>Comalcalco</v>
          </cell>
          <cell r="F2001">
            <v>192802</v>
          </cell>
          <cell r="G2001">
            <v>217559</v>
          </cell>
        </row>
        <row r="2002">
          <cell r="A2002" t="str">
            <v>27006</v>
          </cell>
          <cell r="B2002" t="str">
            <v>006</v>
          </cell>
          <cell r="C2002" t="str">
            <v>CUNDUACÁN</v>
          </cell>
          <cell r="D2002" t="str">
            <v>27</v>
          </cell>
          <cell r="E2002" t="str">
            <v>Cunduacán</v>
          </cell>
          <cell r="F2002">
            <v>126416</v>
          </cell>
          <cell r="G2002">
            <v>148165</v>
          </cell>
        </row>
        <row r="2003">
          <cell r="A2003" t="str">
            <v>27007</v>
          </cell>
          <cell r="B2003" t="str">
            <v>007</v>
          </cell>
          <cell r="C2003" t="str">
            <v>EMILIANO ZAPATA</v>
          </cell>
          <cell r="D2003" t="str">
            <v>27</v>
          </cell>
          <cell r="E2003" t="str">
            <v>Emiliano Zapata</v>
          </cell>
          <cell r="F2003">
            <v>29518</v>
          </cell>
          <cell r="G2003">
            <v>32992</v>
          </cell>
        </row>
        <row r="2004">
          <cell r="A2004" t="str">
            <v>27008</v>
          </cell>
          <cell r="B2004" t="str">
            <v>008</v>
          </cell>
          <cell r="C2004" t="str">
            <v>HUIMANGUILLO</v>
          </cell>
          <cell r="D2004" t="str">
            <v>27</v>
          </cell>
          <cell r="E2004" t="str">
            <v>Huimanguillo</v>
          </cell>
          <cell r="F2004">
            <v>179285</v>
          </cell>
          <cell r="G2004">
            <v>200660</v>
          </cell>
        </row>
        <row r="2005">
          <cell r="A2005" t="str">
            <v>27009</v>
          </cell>
          <cell r="B2005" t="str">
            <v>009</v>
          </cell>
          <cell r="C2005" t="str">
            <v>JALAPA</v>
          </cell>
          <cell r="D2005" t="str">
            <v>27</v>
          </cell>
          <cell r="E2005" t="str">
            <v>Jalapa</v>
          </cell>
          <cell r="F2005">
            <v>36391</v>
          </cell>
          <cell r="G2005">
            <v>41267</v>
          </cell>
        </row>
        <row r="2006">
          <cell r="A2006" t="str">
            <v>27010</v>
          </cell>
          <cell r="B2006" t="str">
            <v>010</v>
          </cell>
          <cell r="C2006" t="str">
            <v>JALPA DE MÉNDEZ</v>
          </cell>
          <cell r="D2006" t="str">
            <v>27</v>
          </cell>
          <cell r="E2006" t="str">
            <v>Jalpa de Méndez</v>
          </cell>
          <cell r="F2006">
            <v>83356</v>
          </cell>
          <cell r="G2006">
            <v>94252</v>
          </cell>
        </row>
        <row r="2007">
          <cell r="A2007" t="str">
            <v>27011</v>
          </cell>
          <cell r="B2007" t="str">
            <v>011</v>
          </cell>
          <cell r="C2007" t="str">
            <v>JONUTA</v>
          </cell>
          <cell r="D2007" t="str">
            <v>27</v>
          </cell>
          <cell r="E2007" t="str">
            <v>Jonuta</v>
          </cell>
          <cell r="F2007">
            <v>29511</v>
          </cell>
          <cell r="G2007">
            <v>32829</v>
          </cell>
        </row>
        <row r="2008">
          <cell r="A2008" t="str">
            <v>27012</v>
          </cell>
          <cell r="B2008" t="str">
            <v>012</v>
          </cell>
          <cell r="C2008" t="str">
            <v>MACUSPANA</v>
          </cell>
          <cell r="D2008" t="str">
            <v>27</v>
          </cell>
          <cell r="E2008" t="str">
            <v>Macuspana</v>
          </cell>
          <cell r="F2008">
            <v>153132</v>
          </cell>
          <cell r="G2008">
            <v>177047</v>
          </cell>
        </row>
        <row r="2009">
          <cell r="A2009" t="str">
            <v>27013</v>
          </cell>
          <cell r="B2009" t="str">
            <v>013</v>
          </cell>
          <cell r="C2009" t="str">
            <v>NACAJUCA</v>
          </cell>
          <cell r="D2009" t="str">
            <v>27</v>
          </cell>
          <cell r="E2009" t="str">
            <v>Nacajuca</v>
          </cell>
          <cell r="F2009">
            <v>115066</v>
          </cell>
          <cell r="G2009">
            <v>149256</v>
          </cell>
        </row>
        <row r="2010">
          <cell r="A2010" t="str">
            <v>27014</v>
          </cell>
          <cell r="B2010" t="str">
            <v>014</v>
          </cell>
          <cell r="C2010" t="str">
            <v>PARAÍSO</v>
          </cell>
          <cell r="D2010" t="str">
            <v>27</v>
          </cell>
          <cell r="E2010" t="str">
            <v>Paraíso</v>
          </cell>
          <cell r="F2010">
            <v>86620</v>
          </cell>
          <cell r="G2010">
            <v>101901</v>
          </cell>
        </row>
        <row r="2011">
          <cell r="A2011" t="str">
            <v>27015</v>
          </cell>
          <cell r="B2011" t="str">
            <v>015</v>
          </cell>
          <cell r="C2011" t="str">
            <v>TACOTALPA</v>
          </cell>
          <cell r="D2011" t="str">
            <v>27</v>
          </cell>
          <cell r="E2011" t="str">
            <v>Tacotalpa</v>
          </cell>
          <cell r="F2011">
            <v>46302</v>
          </cell>
          <cell r="G2011">
            <v>52105</v>
          </cell>
        </row>
        <row r="2012">
          <cell r="A2012" t="str">
            <v>27016</v>
          </cell>
          <cell r="B2012" t="str">
            <v>016</v>
          </cell>
          <cell r="C2012" t="str">
            <v>TEAPA</v>
          </cell>
          <cell r="D2012" t="str">
            <v>27</v>
          </cell>
          <cell r="E2012" t="str">
            <v>Teapa</v>
          </cell>
          <cell r="F2012">
            <v>53555</v>
          </cell>
          <cell r="G2012">
            <v>62448</v>
          </cell>
        </row>
        <row r="2013">
          <cell r="A2013" t="str">
            <v>27017</v>
          </cell>
          <cell r="B2013" t="str">
            <v>017</v>
          </cell>
          <cell r="C2013" t="str">
            <v>TENOSIQUE</v>
          </cell>
          <cell r="D2013" t="str">
            <v>27</v>
          </cell>
          <cell r="E2013" t="str">
            <v>Tenosique</v>
          </cell>
          <cell r="F2013">
            <v>58960</v>
          </cell>
          <cell r="G2013">
            <v>63851</v>
          </cell>
        </row>
        <row r="2014">
          <cell r="A2014" t="str">
            <v>27999</v>
          </cell>
          <cell r="B2014" t="str">
            <v>999</v>
          </cell>
          <cell r="C2014" t="str">
            <v>NO ESPECIFICADO</v>
          </cell>
          <cell r="D2014" t="str">
            <v>27</v>
          </cell>
        </row>
        <row r="2015">
          <cell r="A2015" t="str">
            <v>28001</v>
          </cell>
          <cell r="B2015" t="str">
            <v>001</v>
          </cell>
          <cell r="C2015" t="str">
            <v>ABASOLO</v>
          </cell>
          <cell r="D2015" t="str">
            <v>28</v>
          </cell>
          <cell r="E2015" t="str">
            <v>Abasolo</v>
          </cell>
          <cell r="F2015">
            <v>12070</v>
          </cell>
          <cell r="G2015">
            <v>12768</v>
          </cell>
        </row>
        <row r="2016">
          <cell r="A2016" t="str">
            <v>28002</v>
          </cell>
          <cell r="B2016" t="str">
            <v>002</v>
          </cell>
          <cell r="C2016" t="str">
            <v>ALDAMA</v>
          </cell>
          <cell r="D2016" t="str">
            <v>28</v>
          </cell>
          <cell r="E2016" t="str">
            <v>Aldama</v>
          </cell>
          <cell r="F2016">
            <v>29470</v>
          </cell>
          <cell r="G2016">
            <v>30886</v>
          </cell>
        </row>
        <row r="2017">
          <cell r="A2017" t="str">
            <v>28003</v>
          </cell>
          <cell r="B2017" t="str">
            <v>003</v>
          </cell>
          <cell r="C2017" t="str">
            <v>ALTAMIRA</v>
          </cell>
          <cell r="D2017" t="str">
            <v>28</v>
          </cell>
          <cell r="E2017" t="str">
            <v>Altamira</v>
          </cell>
          <cell r="F2017">
            <v>212001</v>
          </cell>
          <cell r="G2017">
            <v>255602</v>
          </cell>
        </row>
        <row r="2018">
          <cell r="A2018" t="str">
            <v>28004</v>
          </cell>
          <cell r="B2018" t="str">
            <v>004</v>
          </cell>
          <cell r="C2018" t="str">
            <v>ANTIGUO MORELOS</v>
          </cell>
          <cell r="D2018" t="str">
            <v>28</v>
          </cell>
          <cell r="E2018" t="str">
            <v>Antiguo Morelos</v>
          </cell>
          <cell r="F2018">
            <v>9003</v>
          </cell>
          <cell r="G2018">
            <v>10384</v>
          </cell>
        </row>
        <row r="2019">
          <cell r="A2019" t="str">
            <v>28005</v>
          </cell>
          <cell r="B2019" t="str">
            <v>005</v>
          </cell>
          <cell r="C2019" t="str">
            <v>BURGOS</v>
          </cell>
          <cell r="D2019" t="str">
            <v>28</v>
          </cell>
          <cell r="E2019" t="str">
            <v>Burgos</v>
          </cell>
          <cell r="F2019">
            <v>4589</v>
          </cell>
          <cell r="G2019">
            <v>4735</v>
          </cell>
        </row>
        <row r="2020">
          <cell r="A2020" t="str">
            <v>28006</v>
          </cell>
          <cell r="B2020" t="str">
            <v>006</v>
          </cell>
          <cell r="C2020" t="str">
            <v>BUSTAMANTE</v>
          </cell>
          <cell r="D2020" t="str">
            <v>28</v>
          </cell>
          <cell r="E2020" t="str">
            <v>Bustamante</v>
          </cell>
          <cell r="F2020">
            <v>7636</v>
          </cell>
          <cell r="G2020">
            <v>8446</v>
          </cell>
        </row>
        <row r="2021">
          <cell r="A2021" t="str">
            <v>28007</v>
          </cell>
          <cell r="B2021" t="str">
            <v>007</v>
          </cell>
          <cell r="C2021" t="str">
            <v>CAMARGO</v>
          </cell>
          <cell r="D2021" t="str">
            <v>28</v>
          </cell>
          <cell r="E2021" t="str">
            <v>Camargo</v>
          </cell>
          <cell r="F2021">
            <v>14933</v>
          </cell>
          <cell r="G2021">
            <v>16332</v>
          </cell>
        </row>
        <row r="2022">
          <cell r="A2022" t="str">
            <v>28008</v>
          </cell>
          <cell r="B2022" t="str">
            <v>008</v>
          </cell>
          <cell r="C2022" t="str">
            <v>CASAS</v>
          </cell>
          <cell r="D2022" t="str">
            <v>28</v>
          </cell>
          <cell r="E2022" t="str">
            <v>Casas</v>
          </cell>
          <cell r="F2022">
            <v>4423</v>
          </cell>
          <cell r="G2022">
            <v>4410</v>
          </cell>
        </row>
        <row r="2023">
          <cell r="A2023" t="str">
            <v>28009</v>
          </cell>
          <cell r="B2023" t="str">
            <v>009</v>
          </cell>
          <cell r="C2023" t="str">
            <v>CIUDAD MADERO</v>
          </cell>
          <cell r="D2023" t="str">
            <v>28</v>
          </cell>
          <cell r="E2023" t="str">
            <v>Ciudad Madero</v>
          </cell>
          <cell r="F2023">
            <v>197216</v>
          </cell>
          <cell r="G2023">
            <v>223413</v>
          </cell>
        </row>
        <row r="2024">
          <cell r="A2024" t="str">
            <v>28010</v>
          </cell>
          <cell r="B2024" t="str">
            <v>010</v>
          </cell>
          <cell r="C2024" t="str">
            <v>CRUILLAS</v>
          </cell>
          <cell r="D2024" t="str">
            <v>28</v>
          </cell>
          <cell r="E2024" t="str">
            <v>Cruillas</v>
          </cell>
          <cell r="F2024">
            <v>2011</v>
          </cell>
          <cell r="G2024">
            <v>1998</v>
          </cell>
        </row>
        <row r="2025">
          <cell r="A2025" t="str">
            <v>28011</v>
          </cell>
          <cell r="B2025" t="str">
            <v>011</v>
          </cell>
          <cell r="C2025" t="str">
            <v>GÓMEZ FARÍAS</v>
          </cell>
          <cell r="D2025" t="str">
            <v>28</v>
          </cell>
          <cell r="E2025" t="str">
            <v>Gómez Farías</v>
          </cell>
          <cell r="F2025">
            <v>8786</v>
          </cell>
          <cell r="G2025">
            <v>9689</v>
          </cell>
        </row>
        <row r="2026">
          <cell r="A2026" t="str">
            <v>28012</v>
          </cell>
          <cell r="B2026" t="str">
            <v>012</v>
          </cell>
          <cell r="C2026" t="str">
            <v>GONZÁLEZ</v>
          </cell>
          <cell r="D2026" t="str">
            <v>28</v>
          </cell>
          <cell r="E2026" t="str">
            <v>González</v>
          </cell>
          <cell r="F2026">
            <v>43435</v>
          </cell>
          <cell r="G2026">
            <v>46374</v>
          </cell>
        </row>
        <row r="2027">
          <cell r="A2027" t="str">
            <v>28013</v>
          </cell>
          <cell r="B2027" t="str">
            <v>013</v>
          </cell>
          <cell r="C2027" t="str">
            <v>GÜÉMEZ</v>
          </cell>
          <cell r="D2027" t="str">
            <v>28</v>
          </cell>
          <cell r="E2027" t="str">
            <v>Güémez</v>
          </cell>
          <cell r="F2027">
            <v>15659</v>
          </cell>
          <cell r="G2027">
            <v>16524</v>
          </cell>
        </row>
        <row r="2028">
          <cell r="A2028" t="str">
            <v>28014</v>
          </cell>
          <cell r="B2028" t="str">
            <v>014</v>
          </cell>
          <cell r="C2028" t="str">
            <v>GUERRERO</v>
          </cell>
          <cell r="D2028" t="str">
            <v>28</v>
          </cell>
          <cell r="E2028" t="str">
            <v>Guerrero</v>
          </cell>
          <cell r="F2028">
            <v>4477</v>
          </cell>
          <cell r="G2028">
            <v>4786</v>
          </cell>
        </row>
        <row r="2029">
          <cell r="A2029" t="str">
            <v>28015</v>
          </cell>
          <cell r="B2029" t="str">
            <v>015</v>
          </cell>
          <cell r="C2029" t="str">
            <v>GUSTAVO DÍAZ ORDAZ</v>
          </cell>
          <cell r="D2029" t="str">
            <v>28</v>
          </cell>
          <cell r="E2029" t="str">
            <v>Gustavo Díaz Ordaz</v>
          </cell>
          <cell r="F2029">
            <v>15775</v>
          </cell>
          <cell r="G2029">
            <v>16640</v>
          </cell>
        </row>
        <row r="2030">
          <cell r="A2030" t="str">
            <v>28016</v>
          </cell>
          <cell r="B2030" t="str">
            <v>016</v>
          </cell>
          <cell r="C2030" t="str">
            <v>HIDALGO</v>
          </cell>
          <cell r="D2030" t="str">
            <v>28</v>
          </cell>
          <cell r="E2030" t="str">
            <v>Hidalgo</v>
          </cell>
          <cell r="F2030">
            <v>23793</v>
          </cell>
          <cell r="G2030">
            <v>24504</v>
          </cell>
        </row>
        <row r="2031">
          <cell r="A2031" t="str">
            <v>28017</v>
          </cell>
          <cell r="B2031" t="str">
            <v>017</v>
          </cell>
          <cell r="C2031" t="str">
            <v>JAUMAVE</v>
          </cell>
          <cell r="D2031" t="str">
            <v>28</v>
          </cell>
          <cell r="E2031" t="str">
            <v>Jaumave</v>
          </cell>
          <cell r="F2031">
            <v>15105</v>
          </cell>
          <cell r="G2031">
            <v>16350</v>
          </cell>
        </row>
        <row r="2032">
          <cell r="A2032" t="str">
            <v>28018</v>
          </cell>
          <cell r="B2032" t="str">
            <v>018</v>
          </cell>
          <cell r="C2032" t="str">
            <v>JIMÉNEZ</v>
          </cell>
          <cell r="D2032" t="str">
            <v>28</v>
          </cell>
          <cell r="E2032" t="str">
            <v>Jiménez</v>
          </cell>
          <cell r="F2032">
            <v>8338</v>
          </cell>
          <cell r="G2032">
            <v>8538</v>
          </cell>
        </row>
        <row r="2033">
          <cell r="A2033" t="str">
            <v>28019</v>
          </cell>
          <cell r="B2033" t="str">
            <v>019</v>
          </cell>
          <cell r="C2033" t="str">
            <v>LLERA</v>
          </cell>
          <cell r="D2033" t="str">
            <v>28</v>
          </cell>
          <cell r="E2033" t="str">
            <v>Llera</v>
          </cell>
          <cell r="F2033">
            <v>17333</v>
          </cell>
          <cell r="G2033">
            <v>17892</v>
          </cell>
        </row>
        <row r="2034">
          <cell r="A2034" t="str">
            <v>28020</v>
          </cell>
          <cell r="B2034" t="str">
            <v>020</v>
          </cell>
          <cell r="C2034" t="str">
            <v>MAINERO</v>
          </cell>
          <cell r="D2034" t="str">
            <v>28</v>
          </cell>
          <cell r="E2034" t="str">
            <v>Mainero</v>
          </cell>
          <cell r="F2034">
            <v>2579</v>
          </cell>
          <cell r="G2034">
            <v>2684</v>
          </cell>
        </row>
        <row r="2035">
          <cell r="A2035" t="str">
            <v>28021</v>
          </cell>
          <cell r="B2035" t="str">
            <v>021</v>
          </cell>
          <cell r="C2035" t="str">
            <v>EL MANTE</v>
          </cell>
          <cell r="D2035" t="str">
            <v>28</v>
          </cell>
          <cell r="E2035" t="str">
            <v>El Mante</v>
          </cell>
          <cell r="F2035">
            <v>115792</v>
          </cell>
          <cell r="G2035">
            <v>125639</v>
          </cell>
        </row>
        <row r="2036">
          <cell r="A2036" t="str">
            <v>28022</v>
          </cell>
          <cell r="B2036" t="str">
            <v>022</v>
          </cell>
          <cell r="C2036" t="str">
            <v>MATAMOROS</v>
          </cell>
          <cell r="D2036" t="str">
            <v>28</v>
          </cell>
          <cell r="E2036" t="str">
            <v>Matamoros</v>
          </cell>
          <cell r="F2036">
            <v>489193</v>
          </cell>
          <cell r="G2036">
            <v>546115</v>
          </cell>
        </row>
        <row r="2037">
          <cell r="A2037" t="str">
            <v>28023</v>
          </cell>
          <cell r="B2037" t="str">
            <v>023</v>
          </cell>
          <cell r="C2037" t="str">
            <v>MÉNDEZ</v>
          </cell>
          <cell r="D2037" t="str">
            <v>28</v>
          </cell>
          <cell r="E2037" t="str">
            <v>Méndez</v>
          </cell>
          <cell r="F2037">
            <v>4530</v>
          </cell>
          <cell r="G2037">
            <v>4140</v>
          </cell>
        </row>
        <row r="2038">
          <cell r="A2038" t="str">
            <v>28024</v>
          </cell>
          <cell r="B2038" t="str">
            <v>024</v>
          </cell>
          <cell r="C2038" t="str">
            <v>MIER</v>
          </cell>
          <cell r="D2038" t="str">
            <v>28</v>
          </cell>
          <cell r="E2038" t="str">
            <v>Mier</v>
          </cell>
          <cell r="F2038">
            <v>4762</v>
          </cell>
          <cell r="G2038">
            <v>4434</v>
          </cell>
        </row>
        <row r="2039">
          <cell r="A2039" t="str">
            <v>28025</v>
          </cell>
          <cell r="B2039" t="str">
            <v>025</v>
          </cell>
          <cell r="C2039" t="str">
            <v>MIGUEL ALEMÁN</v>
          </cell>
          <cell r="D2039" t="str">
            <v>28</v>
          </cell>
          <cell r="E2039" t="str">
            <v>Miguel Alemán</v>
          </cell>
          <cell r="F2039">
            <v>27015</v>
          </cell>
          <cell r="G2039">
            <v>29033</v>
          </cell>
        </row>
        <row r="2040">
          <cell r="A2040" t="str">
            <v>28026</v>
          </cell>
          <cell r="B2040" t="str">
            <v>026</v>
          </cell>
          <cell r="C2040" t="str">
            <v>MIQUIHUANA</v>
          </cell>
          <cell r="D2040" t="str">
            <v>28</v>
          </cell>
          <cell r="E2040" t="str">
            <v>Miquihuana</v>
          </cell>
          <cell r="F2040">
            <v>3514</v>
          </cell>
          <cell r="G2040">
            <v>3817</v>
          </cell>
        </row>
        <row r="2041">
          <cell r="A2041" t="str">
            <v>28027</v>
          </cell>
          <cell r="B2041" t="str">
            <v>027</v>
          </cell>
          <cell r="C2041" t="str">
            <v>NUEVO LAREDO</v>
          </cell>
          <cell r="D2041" t="str">
            <v>28</v>
          </cell>
          <cell r="E2041" t="str">
            <v>Nuevo Laredo</v>
          </cell>
          <cell r="F2041">
            <v>384033</v>
          </cell>
          <cell r="G2041">
            <v>421295</v>
          </cell>
        </row>
        <row r="2042">
          <cell r="A2042" t="str">
            <v>28028</v>
          </cell>
          <cell r="B2042" t="str">
            <v>028</v>
          </cell>
          <cell r="C2042" t="str">
            <v>NUEVO MORELOS</v>
          </cell>
          <cell r="D2042" t="str">
            <v>28</v>
          </cell>
          <cell r="E2042" t="str">
            <v>Nuevo Morelos</v>
          </cell>
          <cell r="F2042">
            <v>3381</v>
          </cell>
          <cell r="G2042">
            <v>3738</v>
          </cell>
        </row>
        <row r="2043">
          <cell r="A2043" t="str">
            <v>28029</v>
          </cell>
          <cell r="B2043" t="str">
            <v>029</v>
          </cell>
          <cell r="C2043" t="str">
            <v>OCAMPO</v>
          </cell>
          <cell r="D2043" t="str">
            <v>28</v>
          </cell>
          <cell r="E2043" t="str">
            <v>Ocampo</v>
          </cell>
          <cell r="F2043">
            <v>12962</v>
          </cell>
          <cell r="G2043">
            <v>14524</v>
          </cell>
        </row>
        <row r="2044">
          <cell r="A2044" t="str">
            <v>28030</v>
          </cell>
          <cell r="B2044" t="str">
            <v>030</v>
          </cell>
          <cell r="C2044" t="str">
            <v>PADILLA</v>
          </cell>
          <cell r="D2044" t="str">
            <v>28</v>
          </cell>
          <cell r="E2044" t="str">
            <v>Padilla</v>
          </cell>
          <cell r="F2044">
            <v>14020</v>
          </cell>
          <cell r="G2044">
            <v>14808</v>
          </cell>
        </row>
        <row r="2045">
          <cell r="A2045" t="str">
            <v>28031</v>
          </cell>
          <cell r="B2045" t="str">
            <v>031</v>
          </cell>
          <cell r="C2045" t="str">
            <v>PALMILLAS</v>
          </cell>
          <cell r="D2045" t="str">
            <v>28</v>
          </cell>
          <cell r="E2045" t="str">
            <v>Palmillas</v>
          </cell>
          <cell r="F2045">
            <v>1795</v>
          </cell>
          <cell r="G2045">
            <v>1840</v>
          </cell>
        </row>
        <row r="2046">
          <cell r="A2046" t="str">
            <v>28032</v>
          </cell>
          <cell r="B2046" t="str">
            <v>032</v>
          </cell>
          <cell r="C2046" t="str">
            <v>REYNOSA</v>
          </cell>
          <cell r="D2046" t="str">
            <v>28</v>
          </cell>
          <cell r="E2046" t="str">
            <v>Reynosa</v>
          </cell>
          <cell r="F2046">
            <v>608891</v>
          </cell>
          <cell r="G2046">
            <v>686670</v>
          </cell>
        </row>
        <row r="2047">
          <cell r="A2047" t="str">
            <v>28033</v>
          </cell>
          <cell r="B2047" t="str">
            <v>033</v>
          </cell>
          <cell r="C2047" t="str">
            <v>RÍO BRAVO</v>
          </cell>
          <cell r="D2047" t="str">
            <v>28</v>
          </cell>
          <cell r="E2047" t="str">
            <v>Río Bravo</v>
          </cell>
          <cell r="F2047">
            <v>118259</v>
          </cell>
          <cell r="G2047">
            <v>133206</v>
          </cell>
        </row>
        <row r="2048">
          <cell r="A2048" t="str">
            <v>28034</v>
          </cell>
          <cell r="B2048" t="str">
            <v>034</v>
          </cell>
          <cell r="C2048" t="str">
            <v>SAN CARLOS</v>
          </cell>
          <cell r="D2048" t="str">
            <v>28</v>
          </cell>
          <cell r="E2048" t="str">
            <v>San Carlos</v>
          </cell>
          <cell r="F2048">
            <v>9331</v>
          </cell>
          <cell r="G2048">
            <v>9433</v>
          </cell>
        </row>
        <row r="2049">
          <cell r="A2049" t="str">
            <v>28035</v>
          </cell>
          <cell r="B2049" t="str">
            <v>035</v>
          </cell>
          <cell r="C2049" t="str">
            <v>SAN FERNANDO</v>
          </cell>
          <cell r="D2049" t="str">
            <v>28</v>
          </cell>
          <cell r="E2049" t="str">
            <v>San Fernando</v>
          </cell>
          <cell r="F2049">
            <v>57220</v>
          </cell>
          <cell r="G2049">
            <v>59215</v>
          </cell>
        </row>
        <row r="2050">
          <cell r="A2050" t="str">
            <v>28036</v>
          </cell>
          <cell r="B2050" t="str">
            <v>036</v>
          </cell>
          <cell r="C2050" t="str">
            <v>SAN NICOLÁS</v>
          </cell>
          <cell r="D2050" t="str">
            <v>28</v>
          </cell>
          <cell r="E2050" t="str">
            <v>San Nicolás</v>
          </cell>
          <cell r="F2050">
            <v>1031</v>
          </cell>
          <cell r="G2050">
            <v>1100</v>
          </cell>
        </row>
        <row r="2051">
          <cell r="A2051" t="str">
            <v>28037</v>
          </cell>
          <cell r="B2051" t="str">
            <v>037</v>
          </cell>
          <cell r="C2051" t="str">
            <v>SOTO LA MARINA</v>
          </cell>
          <cell r="D2051" t="str">
            <v>28</v>
          </cell>
          <cell r="E2051" t="str">
            <v>Soto la Marina</v>
          </cell>
          <cell r="F2051">
            <v>24764</v>
          </cell>
          <cell r="G2051">
            <v>26467</v>
          </cell>
        </row>
        <row r="2052">
          <cell r="A2052" t="str">
            <v>28038</v>
          </cell>
          <cell r="B2052" t="str">
            <v>038</v>
          </cell>
          <cell r="C2052" t="str">
            <v>TAMPICO</v>
          </cell>
          <cell r="D2052" t="str">
            <v>28</v>
          </cell>
          <cell r="E2052" t="str">
            <v>Tampico</v>
          </cell>
          <cell r="F2052">
            <v>297554</v>
          </cell>
          <cell r="G2052">
            <v>334535</v>
          </cell>
        </row>
        <row r="2053">
          <cell r="A2053" t="str">
            <v>28039</v>
          </cell>
          <cell r="B2053" t="str">
            <v>039</v>
          </cell>
          <cell r="C2053" t="str">
            <v>TULA</v>
          </cell>
          <cell r="D2053" t="str">
            <v>28</v>
          </cell>
          <cell r="E2053" t="str">
            <v>Tula</v>
          </cell>
          <cell r="F2053">
            <v>27572</v>
          </cell>
          <cell r="G2053">
            <v>30885</v>
          </cell>
        </row>
        <row r="2054">
          <cell r="A2054" t="str">
            <v>28040</v>
          </cell>
          <cell r="B2054" t="str">
            <v>040</v>
          </cell>
          <cell r="C2054" t="str">
            <v>VALLE HERMOSO</v>
          </cell>
          <cell r="D2054" t="str">
            <v>28</v>
          </cell>
          <cell r="E2054" t="str">
            <v>Valle Hermoso</v>
          </cell>
          <cell r="F2054">
            <v>63170</v>
          </cell>
          <cell r="G2054">
            <v>67965</v>
          </cell>
        </row>
        <row r="2055">
          <cell r="A2055" t="str">
            <v>28041</v>
          </cell>
          <cell r="B2055" t="str">
            <v>041</v>
          </cell>
          <cell r="C2055" t="str">
            <v>VICTORIA</v>
          </cell>
          <cell r="D2055" t="str">
            <v>28</v>
          </cell>
          <cell r="E2055" t="str">
            <v>Victoria</v>
          </cell>
          <cell r="F2055">
            <v>321953</v>
          </cell>
          <cell r="G2055">
            <v>367051</v>
          </cell>
        </row>
        <row r="2056">
          <cell r="A2056" t="str">
            <v>28042</v>
          </cell>
          <cell r="B2056" t="str">
            <v>042</v>
          </cell>
          <cell r="C2056" t="str">
            <v>VILLAGRÁN</v>
          </cell>
          <cell r="D2056" t="str">
            <v>28</v>
          </cell>
          <cell r="E2056" t="str">
            <v>Villagrán</v>
          </cell>
          <cell r="F2056">
            <v>6316</v>
          </cell>
          <cell r="G2056">
            <v>6563</v>
          </cell>
        </row>
        <row r="2057">
          <cell r="A2057" t="str">
            <v>28043</v>
          </cell>
          <cell r="B2057" t="str">
            <v>043</v>
          </cell>
          <cell r="C2057" t="str">
            <v>XICOTÉNCATL</v>
          </cell>
          <cell r="D2057" t="str">
            <v>28</v>
          </cell>
          <cell r="E2057" t="str">
            <v>Xicoténcatl</v>
          </cell>
          <cell r="F2057">
            <v>22864</v>
          </cell>
          <cell r="G2057">
            <v>25174</v>
          </cell>
        </row>
        <row r="2058">
          <cell r="A2058" t="str">
            <v>28999</v>
          </cell>
          <cell r="B2058" t="str">
            <v>999</v>
          </cell>
          <cell r="C2058" t="str">
            <v>NO ESPECIFICADO</v>
          </cell>
          <cell r="D2058" t="str">
            <v>28</v>
          </cell>
        </row>
        <row r="2059">
          <cell r="A2059" t="str">
            <v>29001</v>
          </cell>
          <cell r="B2059" t="str">
            <v>001</v>
          </cell>
          <cell r="C2059" t="str">
            <v>AMAXAC DE GUERRERO</v>
          </cell>
          <cell r="D2059" t="str">
            <v>29</v>
          </cell>
          <cell r="E2059" t="str">
            <v>Amaxac de Guerrero</v>
          </cell>
          <cell r="F2059">
            <v>9875</v>
          </cell>
          <cell r="G2059">
            <v>12018</v>
          </cell>
        </row>
        <row r="2060">
          <cell r="A2060" t="str">
            <v>29002</v>
          </cell>
          <cell r="B2060" t="str">
            <v>002</v>
          </cell>
          <cell r="C2060" t="str">
            <v>APETATITLÁN DE ANTONIO CARVAJAL</v>
          </cell>
          <cell r="D2060" t="str">
            <v>29</v>
          </cell>
          <cell r="E2060" t="str">
            <v>Apetatitlán de Antonio Carvajal</v>
          </cell>
          <cell r="F2060">
            <v>13361</v>
          </cell>
          <cell r="G2060">
            <v>16266</v>
          </cell>
        </row>
        <row r="2061">
          <cell r="A2061" t="str">
            <v>29003</v>
          </cell>
          <cell r="B2061" t="str">
            <v>003</v>
          </cell>
          <cell r="C2061" t="str">
            <v>ATLANGATEPEC</v>
          </cell>
          <cell r="D2061" t="str">
            <v>29</v>
          </cell>
          <cell r="E2061" t="str">
            <v>Atlangatepec</v>
          </cell>
          <cell r="F2061">
            <v>6018</v>
          </cell>
          <cell r="G2061">
            <v>7030</v>
          </cell>
        </row>
        <row r="2062">
          <cell r="A2062" t="str">
            <v>29004</v>
          </cell>
          <cell r="B2062" t="str">
            <v>004</v>
          </cell>
          <cell r="C2062" t="str">
            <v>ATLTZAYANCA</v>
          </cell>
          <cell r="D2062" t="str">
            <v>29</v>
          </cell>
          <cell r="E2062" t="str">
            <v>Atltzayanca</v>
          </cell>
          <cell r="F2062">
            <v>15935</v>
          </cell>
          <cell r="G2062">
            <v>18578</v>
          </cell>
        </row>
        <row r="2063">
          <cell r="A2063" t="str">
            <v>29005</v>
          </cell>
          <cell r="B2063" t="str">
            <v>005</v>
          </cell>
          <cell r="C2063" t="str">
            <v>APIZACO</v>
          </cell>
          <cell r="D2063" t="str">
            <v>29</v>
          </cell>
          <cell r="E2063" t="str">
            <v>Apizaco</v>
          </cell>
          <cell r="F2063">
            <v>76492</v>
          </cell>
          <cell r="G2063">
            <v>85176</v>
          </cell>
        </row>
        <row r="2064">
          <cell r="A2064" t="str">
            <v>29006</v>
          </cell>
          <cell r="B2064" t="str">
            <v>006</v>
          </cell>
          <cell r="C2064" t="str">
            <v>CALPULALPAN</v>
          </cell>
          <cell r="D2064" t="str">
            <v>29</v>
          </cell>
          <cell r="E2064" t="str">
            <v>Calpulalpan</v>
          </cell>
          <cell r="F2064">
            <v>44807</v>
          </cell>
          <cell r="G2064">
            <v>51966</v>
          </cell>
        </row>
        <row r="2065">
          <cell r="A2065" t="str">
            <v>29007</v>
          </cell>
          <cell r="B2065" t="str">
            <v>007</v>
          </cell>
          <cell r="C2065" t="str">
            <v>EL CARMEN TEQUEXQUITLA</v>
          </cell>
          <cell r="D2065" t="str">
            <v>29</v>
          </cell>
          <cell r="E2065" t="str">
            <v>El Carmen Tequexquitla</v>
          </cell>
          <cell r="F2065">
            <v>15368</v>
          </cell>
          <cell r="G2065">
            <v>18281</v>
          </cell>
        </row>
        <row r="2066">
          <cell r="A2066" t="str">
            <v>29008</v>
          </cell>
          <cell r="B2066" t="str">
            <v>008</v>
          </cell>
          <cell r="C2066" t="str">
            <v>CUAPIAXTLA</v>
          </cell>
          <cell r="D2066" t="str">
            <v>29</v>
          </cell>
          <cell r="E2066" t="str">
            <v>Cuapiaxtla</v>
          </cell>
          <cell r="F2066">
            <v>13671</v>
          </cell>
          <cell r="G2066">
            <v>16363</v>
          </cell>
        </row>
        <row r="2067">
          <cell r="A2067" t="str">
            <v>29009</v>
          </cell>
          <cell r="B2067" t="str">
            <v>009</v>
          </cell>
          <cell r="C2067" t="str">
            <v>CUAXOMULCO</v>
          </cell>
          <cell r="D2067" t="str">
            <v>29</v>
          </cell>
          <cell r="E2067" t="str">
            <v>Cuaxomulco</v>
          </cell>
          <cell r="F2067">
            <v>5066</v>
          </cell>
          <cell r="G2067">
            <v>5720</v>
          </cell>
        </row>
        <row r="2068">
          <cell r="A2068" t="str">
            <v>29010</v>
          </cell>
          <cell r="B2068" t="str">
            <v>010</v>
          </cell>
          <cell r="C2068" t="str">
            <v>CHIAUTEMPAN</v>
          </cell>
          <cell r="D2068" t="str">
            <v>29</v>
          </cell>
          <cell r="E2068" t="str">
            <v>Chiautempan</v>
          </cell>
          <cell r="F2068">
            <v>66149</v>
          </cell>
          <cell r="G2068">
            <v>77435</v>
          </cell>
        </row>
        <row r="2069">
          <cell r="A2069" t="str">
            <v>29011</v>
          </cell>
          <cell r="B2069" t="str">
            <v>011</v>
          </cell>
          <cell r="C2069" t="str">
            <v>MUÑOZ DE DOMINGO ARENAS</v>
          </cell>
          <cell r="D2069" t="str">
            <v>29</v>
          </cell>
          <cell r="E2069" t="str">
            <v>Muñoz de Domingo Arenas</v>
          </cell>
          <cell r="F2069">
            <v>4285</v>
          </cell>
          <cell r="G2069">
            <v>4905</v>
          </cell>
        </row>
        <row r="2070">
          <cell r="A2070" t="str">
            <v>29012</v>
          </cell>
          <cell r="B2070" t="str">
            <v>012</v>
          </cell>
          <cell r="C2070" t="str">
            <v>ESPAÑITA</v>
          </cell>
          <cell r="D2070" t="str">
            <v>29</v>
          </cell>
          <cell r="E2070" t="str">
            <v>Españita</v>
          </cell>
          <cell r="F2070">
            <v>8399</v>
          </cell>
          <cell r="G2070">
            <v>9409</v>
          </cell>
        </row>
        <row r="2071">
          <cell r="A2071" t="str">
            <v>29013</v>
          </cell>
          <cell r="B2071" t="str">
            <v>013</v>
          </cell>
          <cell r="C2071" t="str">
            <v>HUAMANTLA</v>
          </cell>
          <cell r="D2071" t="str">
            <v>29</v>
          </cell>
          <cell r="E2071" t="str">
            <v>Huamantla</v>
          </cell>
          <cell r="F2071">
            <v>84979</v>
          </cell>
          <cell r="G2071">
            <v>100247</v>
          </cell>
        </row>
        <row r="2072">
          <cell r="A2072" t="str">
            <v>29014</v>
          </cell>
          <cell r="B2072" t="str">
            <v>014</v>
          </cell>
          <cell r="C2072" t="str">
            <v>HUEYOTLIPAN</v>
          </cell>
          <cell r="D2072" t="str">
            <v>29</v>
          </cell>
          <cell r="E2072" t="str">
            <v>Hueyotlipan</v>
          </cell>
          <cell r="F2072">
            <v>13879</v>
          </cell>
          <cell r="G2072">
            <v>15578</v>
          </cell>
        </row>
        <row r="2073">
          <cell r="A2073" t="str">
            <v>29015</v>
          </cell>
          <cell r="B2073" t="str">
            <v>015</v>
          </cell>
          <cell r="C2073" t="str">
            <v>IXTACUIXTLA DE MARIANO MATAMOROS</v>
          </cell>
          <cell r="D2073" t="str">
            <v>29</v>
          </cell>
          <cell r="E2073" t="str">
            <v>Ixtacuixtla de Mariano Matamoros</v>
          </cell>
          <cell r="F2073">
            <v>35162</v>
          </cell>
          <cell r="G2073">
            <v>41831</v>
          </cell>
        </row>
        <row r="2074">
          <cell r="A2074" t="str">
            <v>29016</v>
          </cell>
          <cell r="B2074" t="str">
            <v>016</v>
          </cell>
          <cell r="C2074" t="str">
            <v>IXTENCO</v>
          </cell>
          <cell r="D2074" t="str">
            <v>29</v>
          </cell>
          <cell r="E2074" t="str">
            <v>Ixtenco</v>
          </cell>
          <cell r="F2074">
            <v>6791</v>
          </cell>
          <cell r="G2074">
            <v>7759</v>
          </cell>
        </row>
        <row r="2075">
          <cell r="A2075" t="str">
            <v>29017</v>
          </cell>
          <cell r="B2075" t="str">
            <v>017</v>
          </cell>
          <cell r="C2075" t="str">
            <v>MAZATECOCHCO DE JOSÉ MARÍA MORELOS</v>
          </cell>
          <cell r="D2075" t="str">
            <v>29</v>
          </cell>
          <cell r="E2075" t="str">
            <v>Mazatecochco de José María Morelos</v>
          </cell>
          <cell r="F2075">
            <v>9740</v>
          </cell>
          <cell r="G2075">
            <v>11601</v>
          </cell>
        </row>
        <row r="2076">
          <cell r="A2076" t="str">
            <v>29018</v>
          </cell>
          <cell r="B2076" t="str">
            <v>018</v>
          </cell>
          <cell r="C2076" t="str">
            <v>CONTLA DE JUAN CUAMATZI</v>
          </cell>
          <cell r="D2076" t="str">
            <v>29</v>
          </cell>
          <cell r="E2076" t="str">
            <v>Contla de Juan Cuamatzi</v>
          </cell>
          <cell r="F2076">
            <v>35084</v>
          </cell>
          <cell r="G2076">
            <v>41267</v>
          </cell>
        </row>
        <row r="2077">
          <cell r="A2077" t="str">
            <v>29019</v>
          </cell>
          <cell r="B2077" t="str">
            <v>019</v>
          </cell>
          <cell r="C2077" t="str">
            <v>TEPETITLA DE LARDIZÁBAL</v>
          </cell>
          <cell r="D2077" t="str">
            <v>29</v>
          </cell>
          <cell r="E2077" t="str">
            <v>Tepetitla de Lardizábal</v>
          </cell>
          <cell r="F2077">
            <v>18725</v>
          </cell>
          <cell r="G2077">
            <v>22733</v>
          </cell>
        </row>
        <row r="2078">
          <cell r="A2078" t="str">
            <v>29020</v>
          </cell>
          <cell r="B2078" t="str">
            <v>020</v>
          </cell>
          <cell r="C2078" t="str">
            <v>SANCTÓRUM DE LÁZARO CÁRDENAS</v>
          </cell>
          <cell r="D2078" t="str">
            <v>29</v>
          </cell>
          <cell r="E2078" t="str">
            <v>Sanctórum de Lázaro Cárdenas</v>
          </cell>
          <cell r="F2078">
            <v>8474</v>
          </cell>
          <cell r="G2078">
            <v>10588</v>
          </cell>
        </row>
        <row r="2079">
          <cell r="A2079" t="str">
            <v>29021</v>
          </cell>
          <cell r="B2079" t="str">
            <v>021</v>
          </cell>
          <cell r="C2079" t="str">
            <v>NANACAMILPA DE MARIANO ARISTA</v>
          </cell>
          <cell r="D2079" t="str">
            <v>29</v>
          </cell>
          <cell r="E2079" t="str">
            <v>Nanacamilpa de Mariano Arista</v>
          </cell>
          <cell r="F2079">
            <v>16640</v>
          </cell>
          <cell r="G2079">
            <v>19402</v>
          </cell>
        </row>
        <row r="2080">
          <cell r="A2080" t="str">
            <v>29022</v>
          </cell>
          <cell r="B2080" t="str">
            <v>022</v>
          </cell>
          <cell r="C2080" t="str">
            <v>ACUAMANALA DE MIGUEL HIDALGO</v>
          </cell>
          <cell r="D2080" t="str">
            <v>29</v>
          </cell>
          <cell r="E2080" t="str">
            <v>Acuamanala de Miguel Hidalgo</v>
          </cell>
          <cell r="F2080">
            <v>5711</v>
          </cell>
          <cell r="G2080">
            <v>6934</v>
          </cell>
        </row>
        <row r="2081">
          <cell r="A2081" t="str">
            <v>29023</v>
          </cell>
          <cell r="B2081" t="str">
            <v>023</v>
          </cell>
          <cell r="C2081" t="str">
            <v>NATÍVITAS</v>
          </cell>
          <cell r="D2081" t="str">
            <v>29</v>
          </cell>
          <cell r="E2081" t="str">
            <v>Natívitas</v>
          </cell>
          <cell r="F2081">
            <v>23621</v>
          </cell>
          <cell r="G2081">
            <v>27294</v>
          </cell>
        </row>
        <row r="2082">
          <cell r="A2082" t="str">
            <v>29024</v>
          </cell>
          <cell r="B2082" t="str">
            <v>024</v>
          </cell>
          <cell r="C2082" t="str">
            <v>PANOTLA</v>
          </cell>
          <cell r="D2082" t="str">
            <v>29</v>
          </cell>
          <cell r="E2082" t="str">
            <v>Panotla</v>
          </cell>
          <cell r="F2082">
            <v>25128</v>
          </cell>
          <cell r="G2082">
            <v>29017</v>
          </cell>
        </row>
        <row r="2083">
          <cell r="A2083" t="str">
            <v>29025</v>
          </cell>
          <cell r="B2083" t="str">
            <v>025</v>
          </cell>
          <cell r="C2083" t="str">
            <v>SAN PABLO DEL MONTE</v>
          </cell>
          <cell r="D2083" t="str">
            <v>29</v>
          </cell>
          <cell r="E2083" t="str">
            <v>San Pablo del Monte</v>
          </cell>
          <cell r="F2083">
            <v>69615</v>
          </cell>
          <cell r="G2083">
            <v>82542</v>
          </cell>
        </row>
        <row r="2084">
          <cell r="A2084" t="str">
            <v>29026</v>
          </cell>
          <cell r="B2084" t="str">
            <v>026</v>
          </cell>
          <cell r="C2084" t="str">
            <v>SANTA CRUZ TLAXCALA</v>
          </cell>
          <cell r="D2084" t="str">
            <v>29</v>
          </cell>
          <cell r="E2084" t="str">
            <v>Santa Cruz Tlaxcala</v>
          </cell>
          <cell r="F2084">
            <v>17968</v>
          </cell>
          <cell r="G2084">
            <v>22062</v>
          </cell>
        </row>
        <row r="2085">
          <cell r="A2085" t="str">
            <v>29027</v>
          </cell>
          <cell r="B2085" t="str">
            <v>027</v>
          </cell>
          <cell r="C2085" t="str">
            <v>TENANCINGO</v>
          </cell>
          <cell r="D2085" t="str">
            <v>29</v>
          </cell>
          <cell r="E2085" t="str">
            <v>Tenancingo</v>
          </cell>
          <cell r="F2085">
            <v>11763</v>
          </cell>
          <cell r="G2085">
            <v>13938</v>
          </cell>
        </row>
        <row r="2086">
          <cell r="A2086" t="str">
            <v>29028</v>
          </cell>
          <cell r="B2086" t="str">
            <v>028</v>
          </cell>
          <cell r="C2086" t="str">
            <v>TEOLOCHOLCO</v>
          </cell>
          <cell r="D2086" t="str">
            <v>29</v>
          </cell>
          <cell r="E2086" t="str">
            <v>Teolocholco</v>
          </cell>
          <cell r="F2086">
            <v>21671</v>
          </cell>
          <cell r="G2086">
            <v>26065</v>
          </cell>
        </row>
        <row r="2087">
          <cell r="A2087" t="str">
            <v>29029</v>
          </cell>
          <cell r="B2087" t="str">
            <v>029</v>
          </cell>
          <cell r="C2087" t="str">
            <v>TEPEYANCO</v>
          </cell>
          <cell r="D2087" t="str">
            <v>29</v>
          </cell>
          <cell r="E2087" t="str">
            <v>Tepeyanco</v>
          </cell>
          <cell r="F2087">
            <v>11048</v>
          </cell>
          <cell r="G2087">
            <v>14396</v>
          </cell>
        </row>
        <row r="2088">
          <cell r="A2088" t="str">
            <v>29030</v>
          </cell>
          <cell r="B2088" t="str">
            <v>030</v>
          </cell>
          <cell r="C2088" t="str">
            <v>TERRENATE</v>
          </cell>
          <cell r="D2088" t="str">
            <v>29</v>
          </cell>
          <cell r="E2088" t="str">
            <v>Terrenate</v>
          </cell>
          <cell r="F2088">
            <v>13775</v>
          </cell>
          <cell r="G2088">
            <v>16330</v>
          </cell>
        </row>
        <row r="2089">
          <cell r="A2089" t="str">
            <v>29031</v>
          </cell>
          <cell r="B2089" t="str">
            <v>031</v>
          </cell>
          <cell r="C2089" t="str">
            <v>TETLA DE LA SOLIDARIDAD</v>
          </cell>
          <cell r="D2089" t="str">
            <v>29</v>
          </cell>
          <cell r="E2089" t="str">
            <v>Tetla de la Solidaridad</v>
          </cell>
          <cell r="F2089">
            <v>28760</v>
          </cell>
          <cell r="G2089">
            <v>34866</v>
          </cell>
        </row>
        <row r="2090">
          <cell r="A2090" t="str">
            <v>29032</v>
          </cell>
          <cell r="B2090" t="str">
            <v>032</v>
          </cell>
          <cell r="C2090" t="str">
            <v>TETLATLAHUCA</v>
          </cell>
          <cell r="D2090" t="str">
            <v>29</v>
          </cell>
          <cell r="E2090" t="str">
            <v>Tetlatlahuca</v>
          </cell>
          <cell r="F2090">
            <v>12410</v>
          </cell>
          <cell r="G2090">
            <v>15237</v>
          </cell>
        </row>
        <row r="2091">
          <cell r="A2091" t="str">
            <v>29033</v>
          </cell>
          <cell r="B2091" t="str">
            <v>033</v>
          </cell>
          <cell r="C2091" t="str">
            <v>TLAXCALA</v>
          </cell>
          <cell r="D2091" t="str">
            <v>29</v>
          </cell>
          <cell r="E2091" t="str">
            <v>Tlaxcala</v>
          </cell>
          <cell r="F2091">
            <v>89795</v>
          </cell>
          <cell r="G2091">
            <v>103435</v>
          </cell>
        </row>
        <row r="2092">
          <cell r="A2092" t="str">
            <v>29034</v>
          </cell>
          <cell r="B2092" t="str">
            <v>034</v>
          </cell>
          <cell r="C2092" t="str">
            <v>TLAXCO</v>
          </cell>
          <cell r="D2092" t="str">
            <v>29</v>
          </cell>
          <cell r="E2092" t="str">
            <v>Tlaxco</v>
          </cell>
          <cell r="F2092">
            <v>39939</v>
          </cell>
          <cell r="G2092">
            <v>45726</v>
          </cell>
        </row>
        <row r="2093">
          <cell r="A2093" t="str">
            <v>29035</v>
          </cell>
          <cell r="B2093" t="str">
            <v>035</v>
          </cell>
          <cell r="C2093" t="str">
            <v>TOCATLÁN</v>
          </cell>
          <cell r="D2093" t="str">
            <v>29</v>
          </cell>
          <cell r="E2093" t="str">
            <v>Tocatlán</v>
          </cell>
          <cell r="F2093">
            <v>5589</v>
          </cell>
          <cell r="G2093">
            <v>6306</v>
          </cell>
        </row>
        <row r="2094">
          <cell r="A2094" t="str">
            <v>29036</v>
          </cell>
          <cell r="B2094" t="str">
            <v>036</v>
          </cell>
          <cell r="C2094" t="str">
            <v>TOTOLAC</v>
          </cell>
          <cell r="D2094" t="str">
            <v>29</v>
          </cell>
          <cell r="E2094" t="str">
            <v>Totolac</v>
          </cell>
          <cell r="F2094">
            <v>20625</v>
          </cell>
          <cell r="G2094">
            <v>24161</v>
          </cell>
        </row>
        <row r="2095">
          <cell r="A2095" t="str">
            <v>29037</v>
          </cell>
          <cell r="B2095" t="str">
            <v>037</v>
          </cell>
          <cell r="C2095" t="str">
            <v>ZILTLALTÉPEC DE TRINIDAD SÁNCHEZ SANTOS</v>
          </cell>
          <cell r="D2095" t="str">
            <v>29</v>
          </cell>
          <cell r="E2095" t="str">
            <v>Ziltlaltépec de Trinidad Sánchez Santos</v>
          </cell>
          <cell r="F2095">
            <v>8224</v>
          </cell>
          <cell r="G2095">
            <v>9486</v>
          </cell>
        </row>
        <row r="2096">
          <cell r="A2096" t="str">
            <v>29038</v>
          </cell>
          <cell r="B2096" t="str">
            <v>038</v>
          </cell>
          <cell r="C2096" t="str">
            <v>TZOMPANTEPEC</v>
          </cell>
          <cell r="D2096" t="str">
            <v>29</v>
          </cell>
          <cell r="E2096" t="str">
            <v>Tzompantepec</v>
          </cell>
          <cell r="F2096">
            <v>14611</v>
          </cell>
          <cell r="G2096">
            <v>18563</v>
          </cell>
        </row>
        <row r="2097">
          <cell r="A2097" t="str">
            <v>29039</v>
          </cell>
          <cell r="B2097" t="str">
            <v>039</v>
          </cell>
          <cell r="C2097" t="str">
            <v>XALOZTOC</v>
          </cell>
          <cell r="D2097" t="str">
            <v>29</v>
          </cell>
          <cell r="E2097" t="str">
            <v>Xaloztoc</v>
          </cell>
          <cell r="F2097">
            <v>21769</v>
          </cell>
          <cell r="G2097">
            <v>25784</v>
          </cell>
        </row>
        <row r="2098">
          <cell r="A2098" t="str">
            <v>29040</v>
          </cell>
          <cell r="B2098" t="str">
            <v>040</v>
          </cell>
          <cell r="C2098" t="str">
            <v>XALTOCAN</v>
          </cell>
          <cell r="D2098" t="str">
            <v>29</v>
          </cell>
          <cell r="E2098" t="str">
            <v>Xaltocan</v>
          </cell>
          <cell r="F2098">
            <v>9777</v>
          </cell>
          <cell r="G2098">
            <v>11627</v>
          </cell>
        </row>
        <row r="2099">
          <cell r="A2099" t="str">
            <v>29041</v>
          </cell>
          <cell r="B2099" t="str">
            <v>041</v>
          </cell>
          <cell r="C2099" t="str">
            <v>PAPALOTLA DE XICOHTÉNCATL</v>
          </cell>
          <cell r="D2099" t="str">
            <v>29</v>
          </cell>
          <cell r="E2099" t="str">
            <v>Papalotla de Xicohténcatl</v>
          </cell>
          <cell r="F2099">
            <v>26997</v>
          </cell>
          <cell r="G2099">
            <v>32591</v>
          </cell>
        </row>
        <row r="2100">
          <cell r="A2100" t="str">
            <v>29042</v>
          </cell>
          <cell r="B2100" t="str">
            <v>042</v>
          </cell>
          <cell r="C2100" t="str">
            <v>XICOHTZINCO</v>
          </cell>
          <cell r="D2100" t="str">
            <v>29</v>
          </cell>
          <cell r="E2100" t="str">
            <v>Xicohtzinco</v>
          </cell>
          <cell r="F2100">
            <v>12255</v>
          </cell>
          <cell r="G2100">
            <v>14770</v>
          </cell>
        </row>
        <row r="2101">
          <cell r="A2101" t="str">
            <v>29043</v>
          </cell>
          <cell r="B2101" t="str">
            <v>043</v>
          </cell>
          <cell r="C2101" t="str">
            <v>YAUHQUEMEHCAN</v>
          </cell>
          <cell r="D2101" t="str">
            <v>29</v>
          </cell>
          <cell r="E2101" t="str">
            <v>Yauhquemehcan</v>
          </cell>
          <cell r="F2101">
            <v>33081</v>
          </cell>
          <cell r="G2101">
            <v>41773</v>
          </cell>
        </row>
        <row r="2102">
          <cell r="A2102" t="str">
            <v>29044</v>
          </cell>
          <cell r="B2102" t="str">
            <v>044</v>
          </cell>
          <cell r="C2102" t="str">
            <v>ZACATELCO</v>
          </cell>
          <cell r="D2102" t="str">
            <v>29</v>
          </cell>
          <cell r="E2102" t="str">
            <v>Zacatelco</v>
          </cell>
          <cell r="F2102">
            <v>38654</v>
          </cell>
          <cell r="G2102">
            <v>47148</v>
          </cell>
        </row>
        <row r="2103">
          <cell r="A2103" t="str">
            <v>29045</v>
          </cell>
          <cell r="B2103" t="str">
            <v>045</v>
          </cell>
          <cell r="C2103" t="str">
            <v>BENITO JUÁREZ</v>
          </cell>
          <cell r="D2103" t="str">
            <v>29</v>
          </cell>
          <cell r="E2103" t="str">
            <v>Benito Juárez</v>
          </cell>
          <cell r="F2103">
            <v>5687</v>
          </cell>
          <cell r="G2103">
            <v>6446</v>
          </cell>
        </row>
        <row r="2104">
          <cell r="A2104" t="str">
            <v>29046</v>
          </cell>
          <cell r="B2104" t="str">
            <v>046</v>
          </cell>
          <cell r="C2104" t="str">
            <v>EMILIANO ZAPATA</v>
          </cell>
          <cell r="D2104" t="str">
            <v>29</v>
          </cell>
          <cell r="E2104" t="str">
            <v>Emiliano Zapata</v>
          </cell>
          <cell r="F2104">
            <v>4146</v>
          </cell>
          <cell r="G2104">
            <v>4836</v>
          </cell>
        </row>
        <row r="2105">
          <cell r="A2105" t="str">
            <v>29047</v>
          </cell>
          <cell r="B2105" t="str">
            <v>047</v>
          </cell>
          <cell r="C2105" t="str">
            <v>LÁZARO CÁRDENAS</v>
          </cell>
          <cell r="D2105" t="str">
            <v>29</v>
          </cell>
          <cell r="E2105" t="str">
            <v>Lázaro Cárdenas</v>
          </cell>
          <cell r="F2105">
            <v>2769</v>
          </cell>
          <cell r="G2105">
            <v>3282</v>
          </cell>
        </row>
        <row r="2106">
          <cell r="A2106" t="str">
            <v>29048</v>
          </cell>
          <cell r="B2106" t="str">
            <v>048</v>
          </cell>
          <cell r="C2106" t="str">
            <v>LA MAGDALENA TLALTELULCO</v>
          </cell>
          <cell r="D2106" t="str">
            <v>29</v>
          </cell>
          <cell r="E2106" t="str">
            <v>La Magdalena Tlaltelulco</v>
          </cell>
          <cell r="F2106">
            <v>16834</v>
          </cell>
          <cell r="G2106">
            <v>19967</v>
          </cell>
        </row>
        <row r="2107">
          <cell r="A2107" t="str">
            <v>29049</v>
          </cell>
          <cell r="B2107" t="str">
            <v>049</v>
          </cell>
          <cell r="C2107" t="str">
            <v>SAN DAMIÁN TEXÓLOC</v>
          </cell>
          <cell r="D2107" t="str">
            <v>29</v>
          </cell>
          <cell r="E2107" t="str">
            <v>San Damián Texóloc</v>
          </cell>
          <cell r="F2107">
            <v>5064</v>
          </cell>
          <cell r="G2107">
            <v>6022</v>
          </cell>
        </row>
        <row r="2108">
          <cell r="A2108" t="str">
            <v>29050</v>
          </cell>
          <cell r="B2108" t="str">
            <v>050</v>
          </cell>
          <cell r="C2108" t="str">
            <v>SAN FRANCISCO TETLANOHCAN</v>
          </cell>
          <cell r="D2108" t="str">
            <v>29</v>
          </cell>
          <cell r="E2108" t="str">
            <v>San Francisco Tetlanohcan</v>
          </cell>
          <cell r="F2108">
            <v>9880</v>
          </cell>
          <cell r="G2108">
            <v>11502</v>
          </cell>
        </row>
        <row r="2109">
          <cell r="A2109" t="str">
            <v>29051</v>
          </cell>
          <cell r="B2109" t="str">
            <v>051</v>
          </cell>
          <cell r="C2109" t="str">
            <v>SAN JERÓNIMO ZACUALPAN</v>
          </cell>
          <cell r="D2109" t="str">
            <v>29</v>
          </cell>
          <cell r="E2109" t="str">
            <v>San Jerónimo Zacualpan</v>
          </cell>
          <cell r="F2109">
            <v>3581</v>
          </cell>
          <cell r="G2109">
            <v>4107</v>
          </cell>
        </row>
        <row r="2110">
          <cell r="A2110" t="str">
            <v>29052</v>
          </cell>
          <cell r="B2110" t="str">
            <v>052</v>
          </cell>
          <cell r="C2110" t="str">
            <v>SAN JOSÉ TEACALCO</v>
          </cell>
          <cell r="D2110" t="str">
            <v>29</v>
          </cell>
          <cell r="E2110" t="str">
            <v>San José Teacalco</v>
          </cell>
          <cell r="F2110">
            <v>5660</v>
          </cell>
          <cell r="G2110">
            <v>6421</v>
          </cell>
        </row>
        <row r="2111">
          <cell r="A2111" t="str">
            <v>29053</v>
          </cell>
          <cell r="B2111" t="str">
            <v>053</v>
          </cell>
          <cell r="C2111" t="str">
            <v>SAN JUAN HUACTZINCO</v>
          </cell>
          <cell r="D2111" t="str">
            <v>29</v>
          </cell>
          <cell r="E2111" t="str">
            <v>San Juan Huactzinco</v>
          </cell>
          <cell r="F2111">
            <v>6821</v>
          </cell>
          <cell r="G2111">
            <v>8053</v>
          </cell>
        </row>
        <row r="2112">
          <cell r="A2112" t="str">
            <v>29054</v>
          </cell>
          <cell r="B2112" t="str">
            <v>054</v>
          </cell>
          <cell r="C2112" t="str">
            <v>SAN LORENZO AXOCOMANITLA</v>
          </cell>
          <cell r="D2112" t="str">
            <v>29</v>
          </cell>
          <cell r="E2112" t="str">
            <v>San Lorenzo Axocomanitla</v>
          </cell>
          <cell r="F2112">
            <v>5045</v>
          </cell>
          <cell r="G2112">
            <v>6031</v>
          </cell>
        </row>
        <row r="2113">
          <cell r="A2113" t="str">
            <v>29055</v>
          </cell>
          <cell r="B2113" t="str">
            <v>055</v>
          </cell>
          <cell r="C2113" t="str">
            <v>SAN LUCAS TECOPILCO</v>
          </cell>
          <cell r="D2113" t="str">
            <v>29</v>
          </cell>
          <cell r="E2113" t="str">
            <v>San Lucas Tecopilco</v>
          </cell>
          <cell r="F2113">
            <v>2833</v>
          </cell>
          <cell r="G2113">
            <v>3328</v>
          </cell>
        </row>
        <row r="2114">
          <cell r="A2114" t="str">
            <v>29056</v>
          </cell>
          <cell r="B2114" t="str">
            <v>056</v>
          </cell>
          <cell r="C2114" t="str">
            <v>SANTA ANA NOPALUCAN</v>
          </cell>
          <cell r="D2114" t="str">
            <v>29</v>
          </cell>
          <cell r="E2114" t="str">
            <v>Santa Ana Nopalucan</v>
          </cell>
          <cell r="F2114">
            <v>6857</v>
          </cell>
          <cell r="G2114">
            <v>8337</v>
          </cell>
        </row>
        <row r="2115">
          <cell r="A2115" t="str">
            <v>29057</v>
          </cell>
          <cell r="B2115" t="str">
            <v>057</v>
          </cell>
          <cell r="C2115" t="str">
            <v>SANTA APOLONIA TEACALCO</v>
          </cell>
          <cell r="D2115" t="str">
            <v>29</v>
          </cell>
          <cell r="E2115" t="str">
            <v>Santa Apolonia Teacalco</v>
          </cell>
          <cell r="F2115">
            <v>4349</v>
          </cell>
          <cell r="G2115">
            <v>4944</v>
          </cell>
        </row>
        <row r="2116">
          <cell r="A2116" t="str">
            <v>29058</v>
          </cell>
          <cell r="B2116" t="str">
            <v>058</v>
          </cell>
          <cell r="C2116" t="str">
            <v>SANTA CATARINA AYOMETLA</v>
          </cell>
          <cell r="D2116" t="str">
            <v>29</v>
          </cell>
          <cell r="E2116" t="str">
            <v>Santa Catarina Ayometla</v>
          </cell>
          <cell r="F2116">
            <v>7992</v>
          </cell>
          <cell r="G2116">
            <v>9500</v>
          </cell>
        </row>
        <row r="2117">
          <cell r="A2117" t="str">
            <v>29059</v>
          </cell>
          <cell r="B2117" t="str">
            <v>059</v>
          </cell>
          <cell r="C2117" t="str">
            <v>SANTA CRUZ QUILEHTLA</v>
          </cell>
          <cell r="D2117" t="str">
            <v>29</v>
          </cell>
          <cell r="E2117" t="str">
            <v>Santa Cruz Quilehtla</v>
          </cell>
          <cell r="F2117">
            <v>6296</v>
          </cell>
          <cell r="G2117">
            <v>7664</v>
          </cell>
        </row>
        <row r="2118">
          <cell r="A2118" t="str">
            <v>29060</v>
          </cell>
          <cell r="B2118" t="str">
            <v>060</v>
          </cell>
          <cell r="C2118" t="str">
            <v>SANTA ISABEL XILOXOXTLA</v>
          </cell>
          <cell r="D2118" t="str">
            <v>29</v>
          </cell>
          <cell r="E2118" t="str">
            <v>Santa Isabel Xiloxoxtla</v>
          </cell>
          <cell r="F2118">
            <v>4436</v>
          </cell>
          <cell r="G2118">
            <v>5367</v>
          </cell>
        </row>
        <row r="2119">
          <cell r="A2119" t="str">
            <v>29999</v>
          </cell>
          <cell r="B2119" t="str">
            <v>999</v>
          </cell>
          <cell r="C2119" t="str">
            <v>NO ESPECIFICADO</v>
          </cell>
          <cell r="D2119" t="str">
            <v>29</v>
          </cell>
        </row>
        <row r="2120">
          <cell r="A2120" t="str">
            <v>30001</v>
          </cell>
          <cell r="B2120" t="str">
            <v>001</v>
          </cell>
          <cell r="C2120" t="str">
            <v>ACAJETE</v>
          </cell>
          <cell r="D2120" t="str">
            <v>30</v>
          </cell>
          <cell r="E2120" t="str">
            <v>Acajete</v>
          </cell>
          <cell r="F2120">
            <v>8223</v>
          </cell>
          <cell r="G2120">
            <v>9131</v>
          </cell>
        </row>
        <row r="2121">
          <cell r="A2121" t="str">
            <v>30002</v>
          </cell>
          <cell r="B2121" t="str">
            <v>002</v>
          </cell>
          <cell r="C2121" t="str">
            <v>ACATLÁN</v>
          </cell>
          <cell r="D2121" t="str">
            <v>30</v>
          </cell>
          <cell r="E2121" t="str">
            <v>Acatlán</v>
          </cell>
          <cell r="F2121">
            <v>3085</v>
          </cell>
          <cell r="G2121">
            <v>3344</v>
          </cell>
        </row>
        <row r="2122">
          <cell r="A2122" t="str">
            <v>30003</v>
          </cell>
          <cell r="B2122" t="str">
            <v>003</v>
          </cell>
          <cell r="C2122" t="str">
            <v>ACAYUCAN</v>
          </cell>
          <cell r="D2122" t="str">
            <v>30</v>
          </cell>
          <cell r="E2122" t="str">
            <v>Acayucan</v>
          </cell>
          <cell r="F2122">
            <v>83817</v>
          </cell>
          <cell r="G2122">
            <v>91195</v>
          </cell>
        </row>
        <row r="2123">
          <cell r="A2123" t="str">
            <v>30004</v>
          </cell>
          <cell r="B2123" t="str">
            <v>004</v>
          </cell>
          <cell r="C2123" t="str">
            <v>ACTOPAN</v>
          </cell>
          <cell r="D2123" t="str">
            <v>30</v>
          </cell>
          <cell r="E2123" t="str">
            <v>Actopan</v>
          </cell>
          <cell r="F2123">
            <v>40994</v>
          </cell>
          <cell r="G2123">
            <v>45818</v>
          </cell>
        </row>
        <row r="2124">
          <cell r="A2124" t="str">
            <v>30005</v>
          </cell>
          <cell r="B2124" t="str">
            <v>005</v>
          </cell>
          <cell r="C2124" t="str">
            <v>ACULA</v>
          </cell>
          <cell r="D2124" t="str">
            <v>30</v>
          </cell>
          <cell r="E2124" t="str">
            <v>Acula</v>
          </cell>
          <cell r="F2124">
            <v>5129</v>
          </cell>
          <cell r="G2124">
            <v>5690</v>
          </cell>
        </row>
        <row r="2125">
          <cell r="A2125" t="str">
            <v>30006</v>
          </cell>
          <cell r="B2125" t="str">
            <v>006</v>
          </cell>
          <cell r="C2125" t="str">
            <v>ACULTZINGO</v>
          </cell>
          <cell r="D2125" t="str">
            <v>30</v>
          </cell>
          <cell r="E2125" t="str">
            <v>Acultzingo</v>
          </cell>
          <cell r="F2125">
            <v>20973</v>
          </cell>
          <cell r="G2125">
            <v>23921</v>
          </cell>
        </row>
        <row r="2126">
          <cell r="A2126" t="str">
            <v>30007</v>
          </cell>
          <cell r="B2126" t="str">
            <v>007</v>
          </cell>
          <cell r="C2126" t="str">
            <v>CAMARÓN DE TEJEDA</v>
          </cell>
          <cell r="D2126" t="str">
            <v>30</v>
          </cell>
          <cell r="E2126" t="str">
            <v>Camarón de Tejeda</v>
          </cell>
          <cell r="F2126">
            <v>6224</v>
          </cell>
          <cell r="G2126">
            <v>6820</v>
          </cell>
        </row>
        <row r="2127">
          <cell r="A2127" t="str">
            <v>30008</v>
          </cell>
          <cell r="B2127" t="str">
            <v>008</v>
          </cell>
          <cell r="C2127" t="str">
            <v>ALPATLÁHUAC</v>
          </cell>
          <cell r="D2127" t="str">
            <v>30</v>
          </cell>
          <cell r="E2127" t="str">
            <v>Alpatláhuac</v>
          </cell>
          <cell r="F2127">
            <v>9691</v>
          </cell>
          <cell r="G2127">
            <v>10563</v>
          </cell>
        </row>
        <row r="2128">
          <cell r="A2128" t="str">
            <v>30009</v>
          </cell>
          <cell r="B2128" t="str">
            <v>009</v>
          </cell>
          <cell r="C2128" t="str">
            <v>ALTO LUCERO DE GUTIÉRREZ BARRIOS</v>
          </cell>
          <cell r="D2128" t="str">
            <v>30</v>
          </cell>
          <cell r="E2128" t="str">
            <v>Alto Lucero de Gutiérrez Barrios</v>
          </cell>
          <cell r="F2128">
            <v>28017</v>
          </cell>
          <cell r="G2128">
            <v>30740</v>
          </cell>
        </row>
        <row r="2129">
          <cell r="A2129" t="str">
            <v>30010</v>
          </cell>
          <cell r="B2129" t="str">
            <v>010</v>
          </cell>
          <cell r="C2129" t="str">
            <v>ALTOTONGA</v>
          </cell>
          <cell r="D2129" t="str">
            <v>30</v>
          </cell>
          <cell r="E2129" t="str">
            <v>Altotonga</v>
          </cell>
          <cell r="F2129">
            <v>60396</v>
          </cell>
          <cell r="G2129">
            <v>68340</v>
          </cell>
        </row>
        <row r="2130">
          <cell r="A2130" t="str">
            <v>30011</v>
          </cell>
          <cell r="B2130" t="str">
            <v>011</v>
          </cell>
          <cell r="C2130" t="str">
            <v>ALVARADO</v>
          </cell>
          <cell r="D2130" t="str">
            <v>30</v>
          </cell>
          <cell r="E2130" t="str">
            <v>Alvarado</v>
          </cell>
          <cell r="F2130">
            <v>51955</v>
          </cell>
          <cell r="G2130">
            <v>56635</v>
          </cell>
        </row>
        <row r="2131">
          <cell r="A2131" t="str">
            <v>30012</v>
          </cell>
          <cell r="B2131" t="str">
            <v>012</v>
          </cell>
          <cell r="C2131" t="str">
            <v>AMATITLÁN</v>
          </cell>
          <cell r="D2131" t="str">
            <v>30</v>
          </cell>
          <cell r="E2131" t="str">
            <v>Amatitlán</v>
          </cell>
          <cell r="F2131">
            <v>7487</v>
          </cell>
          <cell r="G2131">
            <v>8469</v>
          </cell>
        </row>
        <row r="2132">
          <cell r="A2132" t="str">
            <v>30013</v>
          </cell>
          <cell r="B2132" t="str">
            <v>013</v>
          </cell>
          <cell r="C2132" t="str">
            <v>NARANJOS AMATLÁN</v>
          </cell>
          <cell r="D2132" t="str">
            <v>30</v>
          </cell>
          <cell r="E2132" t="str">
            <v>Naranjos Amatlán</v>
          </cell>
          <cell r="F2132">
            <v>27548</v>
          </cell>
          <cell r="G2132">
            <v>30103</v>
          </cell>
        </row>
        <row r="2133">
          <cell r="A2133" t="str">
            <v>30014</v>
          </cell>
          <cell r="B2133" t="str">
            <v>014</v>
          </cell>
          <cell r="C2133" t="str">
            <v>AMATLÁN DE LOS REYES</v>
          </cell>
          <cell r="D2133" t="str">
            <v>30</v>
          </cell>
          <cell r="E2133" t="str">
            <v>Amatlán de los Reyes</v>
          </cell>
          <cell r="F2133">
            <v>42268</v>
          </cell>
          <cell r="G2133">
            <v>48007</v>
          </cell>
        </row>
        <row r="2134">
          <cell r="A2134" t="str">
            <v>30015</v>
          </cell>
          <cell r="B2134" t="str">
            <v>015</v>
          </cell>
          <cell r="C2134" t="str">
            <v>ANGEL R. CABADA</v>
          </cell>
          <cell r="D2134" t="str">
            <v>30</v>
          </cell>
          <cell r="E2134" t="str">
            <v>Angel R. Cabada</v>
          </cell>
          <cell r="F2134">
            <v>33528</v>
          </cell>
          <cell r="G2134">
            <v>35909</v>
          </cell>
        </row>
        <row r="2135">
          <cell r="A2135" t="str">
            <v>30016</v>
          </cell>
          <cell r="B2135" t="str">
            <v>016</v>
          </cell>
          <cell r="C2135" t="str">
            <v>LA ANTIGUA</v>
          </cell>
          <cell r="D2135" t="str">
            <v>30</v>
          </cell>
          <cell r="E2135" t="str">
            <v>La Antigua</v>
          </cell>
          <cell r="F2135">
            <v>25500</v>
          </cell>
          <cell r="G2135">
            <v>28481</v>
          </cell>
        </row>
        <row r="2136">
          <cell r="A2136" t="str">
            <v>30017</v>
          </cell>
          <cell r="B2136" t="str">
            <v>017</v>
          </cell>
          <cell r="C2136" t="str">
            <v>APAZAPAN</v>
          </cell>
          <cell r="D2136" t="str">
            <v>30</v>
          </cell>
          <cell r="E2136" t="str">
            <v>Apazapan</v>
          </cell>
          <cell r="F2136">
            <v>4027</v>
          </cell>
          <cell r="G2136">
            <v>4288</v>
          </cell>
        </row>
        <row r="2137">
          <cell r="A2137" t="str">
            <v>30018</v>
          </cell>
          <cell r="B2137" t="str">
            <v>018</v>
          </cell>
          <cell r="C2137" t="str">
            <v>AQUILA</v>
          </cell>
          <cell r="D2137" t="str">
            <v>30</v>
          </cell>
          <cell r="E2137" t="str">
            <v>Aquila</v>
          </cell>
          <cell r="F2137">
            <v>1797</v>
          </cell>
          <cell r="G2137">
            <v>1969</v>
          </cell>
        </row>
        <row r="2138">
          <cell r="A2138" t="str">
            <v>30019</v>
          </cell>
          <cell r="B2138" t="str">
            <v>019</v>
          </cell>
          <cell r="C2138" t="str">
            <v>ASTACINGA</v>
          </cell>
          <cell r="D2138" t="str">
            <v>30</v>
          </cell>
          <cell r="E2138" t="str">
            <v>Astacinga</v>
          </cell>
          <cell r="F2138">
            <v>5995</v>
          </cell>
          <cell r="G2138">
            <v>6685</v>
          </cell>
        </row>
        <row r="2139">
          <cell r="A2139" t="str">
            <v>30020</v>
          </cell>
          <cell r="B2139" t="str">
            <v>020</v>
          </cell>
          <cell r="C2139" t="str">
            <v>ATLAHUILCO</v>
          </cell>
          <cell r="D2139" t="str">
            <v>30</v>
          </cell>
          <cell r="E2139" t="str">
            <v>Atlahuilco</v>
          </cell>
          <cell r="F2139">
            <v>9824</v>
          </cell>
          <cell r="G2139">
            <v>11318</v>
          </cell>
        </row>
        <row r="2140">
          <cell r="A2140" t="str">
            <v>30021</v>
          </cell>
          <cell r="B2140" t="str">
            <v>021</v>
          </cell>
          <cell r="C2140" t="str">
            <v>ATOYAC</v>
          </cell>
          <cell r="D2140" t="str">
            <v>30</v>
          </cell>
          <cell r="E2140" t="str">
            <v>Atoyac</v>
          </cell>
          <cell r="F2140">
            <v>22986</v>
          </cell>
          <cell r="G2140">
            <v>25040</v>
          </cell>
        </row>
        <row r="2141">
          <cell r="A2141" t="str">
            <v>30022</v>
          </cell>
          <cell r="B2141" t="str">
            <v>022</v>
          </cell>
          <cell r="C2141" t="str">
            <v>ATZACAN</v>
          </cell>
          <cell r="D2141" t="str">
            <v>30</v>
          </cell>
          <cell r="E2141" t="str">
            <v>Atzacan</v>
          </cell>
          <cell r="F2141">
            <v>20063</v>
          </cell>
          <cell r="G2141">
            <v>22414</v>
          </cell>
        </row>
        <row r="2142">
          <cell r="A2142" t="str">
            <v>30023</v>
          </cell>
          <cell r="B2142" t="str">
            <v>023</v>
          </cell>
          <cell r="C2142" t="str">
            <v>ATZALAN</v>
          </cell>
          <cell r="D2142" t="str">
            <v>30</v>
          </cell>
          <cell r="E2142" t="str">
            <v>Atzalan</v>
          </cell>
          <cell r="F2142">
            <v>48397</v>
          </cell>
          <cell r="G2142">
            <v>52831</v>
          </cell>
        </row>
        <row r="2143">
          <cell r="A2143" t="str">
            <v>30024</v>
          </cell>
          <cell r="B2143" t="str">
            <v>024</v>
          </cell>
          <cell r="C2143" t="str">
            <v>TLALTETELA</v>
          </cell>
          <cell r="D2143" t="str">
            <v>30</v>
          </cell>
          <cell r="E2143" t="str">
            <v>Tlaltetela</v>
          </cell>
          <cell r="F2143">
            <v>14613</v>
          </cell>
          <cell r="G2143">
            <v>16443</v>
          </cell>
        </row>
        <row r="2144">
          <cell r="A2144" t="str">
            <v>30025</v>
          </cell>
          <cell r="B2144" t="str">
            <v>025</v>
          </cell>
          <cell r="C2144" t="str">
            <v>AYAHUALULCO</v>
          </cell>
          <cell r="D2144" t="str">
            <v>30</v>
          </cell>
          <cell r="E2144" t="str">
            <v>Ayahualulco</v>
          </cell>
          <cell r="F2144">
            <v>25456</v>
          </cell>
          <cell r="G2144">
            <v>28005</v>
          </cell>
        </row>
        <row r="2145">
          <cell r="A2145" t="str">
            <v>30026</v>
          </cell>
          <cell r="B2145" t="str">
            <v>026</v>
          </cell>
          <cell r="C2145" t="str">
            <v>BANDERILLA</v>
          </cell>
          <cell r="D2145" t="str">
            <v>30</v>
          </cell>
          <cell r="E2145" t="str">
            <v>Banderilla</v>
          </cell>
          <cell r="F2145">
            <v>21546</v>
          </cell>
          <cell r="G2145">
            <v>24692</v>
          </cell>
        </row>
        <row r="2146">
          <cell r="A2146" t="str">
            <v>30027</v>
          </cell>
          <cell r="B2146" t="str">
            <v>027</v>
          </cell>
          <cell r="C2146" t="str">
            <v>BENITO JUÁREZ</v>
          </cell>
          <cell r="D2146" t="str">
            <v>30</v>
          </cell>
          <cell r="E2146" t="str">
            <v>Benito Juárez</v>
          </cell>
          <cell r="F2146">
            <v>16692</v>
          </cell>
          <cell r="G2146">
            <v>18423</v>
          </cell>
        </row>
        <row r="2147">
          <cell r="A2147" t="str">
            <v>30028</v>
          </cell>
          <cell r="B2147" t="str">
            <v>028</v>
          </cell>
          <cell r="C2147" t="str">
            <v>BOCA DEL RÍO</v>
          </cell>
          <cell r="D2147" t="str">
            <v>30</v>
          </cell>
          <cell r="E2147" t="str">
            <v>Boca del Río</v>
          </cell>
          <cell r="F2147">
            <v>138058</v>
          </cell>
          <cell r="G2147">
            <v>152810</v>
          </cell>
        </row>
        <row r="2148">
          <cell r="A2148" t="str">
            <v>30029</v>
          </cell>
          <cell r="B2148" t="str">
            <v>029</v>
          </cell>
          <cell r="C2148" t="str">
            <v>CALCAHUALCO</v>
          </cell>
          <cell r="D2148" t="str">
            <v>30</v>
          </cell>
          <cell r="E2148" t="str">
            <v>Calcahualco</v>
          </cell>
          <cell r="F2148">
            <v>12929</v>
          </cell>
          <cell r="G2148">
            <v>13500</v>
          </cell>
        </row>
        <row r="2149">
          <cell r="A2149" t="str">
            <v>30030</v>
          </cell>
          <cell r="B2149" t="str">
            <v>030</v>
          </cell>
          <cell r="C2149" t="str">
            <v>CAMERINO Z. MENDOZA</v>
          </cell>
          <cell r="D2149" t="str">
            <v>30</v>
          </cell>
          <cell r="E2149" t="str">
            <v>Camerino Z. Mendoza</v>
          </cell>
          <cell r="F2149">
            <v>41778</v>
          </cell>
          <cell r="G2149">
            <v>44880</v>
          </cell>
        </row>
        <row r="2150">
          <cell r="A2150" t="str">
            <v>30031</v>
          </cell>
          <cell r="B2150" t="str">
            <v>031</v>
          </cell>
          <cell r="C2150" t="str">
            <v>CARRILLO PUERTO</v>
          </cell>
          <cell r="D2150" t="str">
            <v>30</v>
          </cell>
          <cell r="E2150" t="str">
            <v>Carrillo Puerto</v>
          </cell>
          <cell r="F2150">
            <v>16313</v>
          </cell>
          <cell r="G2150">
            <v>17803</v>
          </cell>
        </row>
        <row r="2151">
          <cell r="A2151" t="str">
            <v>30032</v>
          </cell>
          <cell r="B2151" t="str">
            <v>032</v>
          </cell>
          <cell r="C2151" t="str">
            <v>CATEMACO</v>
          </cell>
          <cell r="D2151" t="str">
            <v>30</v>
          </cell>
          <cell r="E2151" t="str">
            <v>Catemaco</v>
          </cell>
          <cell r="F2151">
            <v>48593</v>
          </cell>
          <cell r="G2151">
            <v>52134</v>
          </cell>
        </row>
        <row r="2152">
          <cell r="A2152" t="str">
            <v>30033</v>
          </cell>
          <cell r="B2152" t="str">
            <v>033</v>
          </cell>
          <cell r="C2152" t="str">
            <v>CAZONES DE HERRERA</v>
          </cell>
          <cell r="D2152" t="str">
            <v>30</v>
          </cell>
          <cell r="E2152" t="str">
            <v>Cazones de Herrera</v>
          </cell>
          <cell r="F2152">
            <v>23483</v>
          </cell>
          <cell r="G2152">
            <v>24958</v>
          </cell>
        </row>
        <row r="2153">
          <cell r="A2153" t="str">
            <v>30034</v>
          </cell>
          <cell r="B2153" t="str">
            <v>034</v>
          </cell>
          <cell r="C2153" t="str">
            <v>CERRO AZUL</v>
          </cell>
          <cell r="D2153" t="str">
            <v>30</v>
          </cell>
          <cell r="E2153" t="str">
            <v>Cerro Azul</v>
          </cell>
          <cell r="F2153">
            <v>25801</v>
          </cell>
          <cell r="G2153">
            <v>28541</v>
          </cell>
        </row>
        <row r="2154">
          <cell r="A2154" t="str">
            <v>30035</v>
          </cell>
          <cell r="B2154" t="str">
            <v>035</v>
          </cell>
          <cell r="C2154" t="str">
            <v>CITLALTÉPETL</v>
          </cell>
          <cell r="D2154" t="str">
            <v>30</v>
          </cell>
          <cell r="E2154" t="str">
            <v>Citlaltépetl</v>
          </cell>
          <cell r="F2154">
            <v>11081</v>
          </cell>
          <cell r="G2154">
            <v>12474</v>
          </cell>
        </row>
        <row r="2155">
          <cell r="A2155" t="str">
            <v>30036</v>
          </cell>
          <cell r="B2155" t="str">
            <v>036</v>
          </cell>
          <cell r="C2155" t="str">
            <v>COACOATZINTLA</v>
          </cell>
          <cell r="D2155" t="str">
            <v>30</v>
          </cell>
          <cell r="E2155" t="str">
            <v>Coacoatzintla</v>
          </cell>
          <cell r="F2155">
            <v>9416</v>
          </cell>
          <cell r="G2155">
            <v>10965</v>
          </cell>
        </row>
        <row r="2156">
          <cell r="A2156" t="str">
            <v>30037</v>
          </cell>
          <cell r="B2156" t="str">
            <v>037</v>
          </cell>
          <cell r="C2156" t="str">
            <v>COAHUITLÁN</v>
          </cell>
          <cell r="D2156" t="str">
            <v>30</v>
          </cell>
          <cell r="E2156" t="str">
            <v>Coahuitlán</v>
          </cell>
          <cell r="F2156">
            <v>7810</v>
          </cell>
          <cell r="G2156">
            <v>8852</v>
          </cell>
        </row>
        <row r="2157">
          <cell r="A2157" t="str">
            <v>30038</v>
          </cell>
          <cell r="B2157" t="str">
            <v>038</v>
          </cell>
          <cell r="C2157" t="str">
            <v>COATEPEC</v>
          </cell>
          <cell r="D2157" t="str">
            <v>30</v>
          </cell>
          <cell r="E2157" t="str">
            <v>Coatepec</v>
          </cell>
          <cell r="F2157">
            <v>86696</v>
          </cell>
          <cell r="G2157">
            <v>97949</v>
          </cell>
        </row>
        <row r="2158">
          <cell r="A2158" t="str">
            <v>30039</v>
          </cell>
          <cell r="B2158" t="str">
            <v>039</v>
          </cell>
          <cell r="C2158" t="str">
            <v>COATZACOALCOS</v>
          </cell>
          <cell r="D2158" t="str">
            <v>30</v>
          </cell>
          <cell r="E2158" t="str">
            <v>Coatzacoalcos</v>
          </cell>
          <cell r="F2158">
            <v>305260</v>
          </cell>
          <cell r="G2158">
            <v>339108</v>
          </cell>
        </row>
        <row r="2159">
          <cell r="A2159" t="str">
            <v>30040</v>
          </cell>
          <cell r="B2159" t="str">
            <v>040</v>
          </cell>
          <cell r="C2159" t="str">
            <v>COATZINTLA</v>
          </cell>
          <cell r="D2159" t="str">
            <v>30</v>
          </cell>
          <cell r="E2159" t="str">
            <v>Coatzintla</v>
          </cell>
          <cell r="F2159">
            <v>48351</v>
          </cell>
          <cell r="G2159">
            <v>59863</v>
          </cell>
        </row>
        <row r="2160">
          <cell r="A2160" t="str">
            <v>30041</v>
          </cell>
          <cell r="B2160" t="str">
            <v>041</v>
          </cell>
          <cell r="C2160" t="str">
            <v>COETZALA</v>
          </cell>
          <cell r="D2160" t="str">
            <v>30</v>
          </cell>
          <cell r="E2160" t="str">
            <v>Coetzala</v>
          </cell>
          <cell r="F2160">
            <v>2144</v>
          </cell>
          <cell r="G2160">
            <v>2373</v>
          </cell>
        </row>
        <row r="2161">
          <cell r="A2161" t="str">
            <v>30042</v>
          </cell>
          <cell r="B2161" t="str">
            <v>042</v>
          </cell>
          <cell r="C2161" t="str">
            <v>COLIPA</v>
          </cell>
          <cell r="D2161" t="str">
            <v>30</v>
          </cell>
          <cell r="E2161" t="str">
            <v>Colipa</v>
          </cell>
          <cell r="F2161">
            <v>5728</v>
          </cell>
          <cell r="G2161">
            <v>5902</v>
          </cell>
        </row>
        <row r="2162">
          <cell r="A2162" t="str">
            <v>30043</v>
          </cell>
          <cell r="B2162" t="str">
            <v>043</v>
          </cell>
          <cell r="C2162" t="str">
            <v>COMAPA</v>
          </cell>
          <cell r="D2162" t="str">
            <v>30</v>
          </cell>
          <cell r="E2162" t="str">
            <v>Comapa</v>
          </cell>
          <cell r="F2162">
            <v>18713</v>
          </cell>
          <cell r="G2162">
            <v>21159</v>
          </cell>
        </row>
        <row r="2163">
          <cell r="A2163" t="str">
            <v>30044</v>
          </cell>
          <cell r="B2163" t="str">
            <v>044</v>
          </cell>
          <cell r="C2163" t="str">
            <v>CÓRDOBA</v>
          </cell>
          <cell r="D2163" t="str">
            <v>30</v>
          </cell>
          <cell r="E2163" t="str">
            <v>Córdoba</v>
          </cell>
          <cell r="F2163">
            <v>196541</v>
          </cell>
          <cell r="G2163">
            <v>228703</v>
          </cell>
        </row>
        <row r="2164">
          <cell r="A2164" t="str">
            <v>30045</v>
          </cell>
          <cell r="B2164" t="str">
            <v>045</v>
          </cell>
          <cell r="C2164" t="str">
            <v>COSAMALOAPAN DE CARPIO</v>
          </cell>
          <cell r="D2164" t="str">
            <v>30</v>
          </cell>
          <cell r="E2164" t="str">
            <v>Cosamaloapan de Carpio</v>
          </cell>
          <cell r="F2164">
            <v>57366</v>
          </cell>
          <cell r="G2164">
            <v>59870</v>
          </cell>
        </row>
        <row r="2165">
          <cell r="A2165" t="str">
            <v>30046</v>
          </cell>
          <cell r="B2165" t="str">
            <v>046</v>
          </cell>
          <cell r="C2165" t="str">
            <v>COSAUTLÁN DE CARVAJAL</v>
          </cell>
          <cell r="D2165" t="str">
            <v>30</v>
          </cell>
          <cell r="E2165" t="str">
            <v>Cosautlán de Carvajal</v>
          </cell>
          <cell r="F2165">
            <v>15668</v>
          </cell>
          <cell r="G2165">
            <v>17107</v>
          </cell>
        </row>
        <row r="2166">
          <cell r="A2166" t="str">
            <v>30047</v>
          </cell>
          <cell r="B2166" t="str">
            <v>047</v>
          </cell>
          <cell r="C2166" t="str">
            <v>COSCOMATEPEC</v>
          </cell>
          <cell r="D2166" t="str">
            <v>30</v>
          </cell>
          <cell r="E2166" t="str">
            <v>Coscomatepec</v>
          </cell>
          <cell r="F2166">
            <v>52510</v>
          </cell>
          <cell r="G2166">
            <v>60872</v>
          </cell>
        </row>
        <row r="2167">
          <cell r="A2167" t="str">
            <v>30048</v>
          </cell>
          <cell r="B2167" t="str">
            <v>048</v>
          </cell>
          <cell r="C2167" t="str">
            <v>COSOLEACAQUE</v>
          </cell>
          <cell r="D2167" t="str">
            <v>30</v>
          </cell>
          <cell r="E2167" t="str">
            <v>Cosoleacaque</v>
          </cell>
          <cell r="F2167">
            <v>117725</v>
          </cell>
          <cell r="G2167">
            <v>145830</v>
          </cell>
        </row>
        <row r="2168">
          <cell r="A2168" t="str">
            <v>30049</v>
          </cell>
          <cell r="B2168" t="str">
            <v>049</v>
          </cell>
          <cell r="C2168" t="str">
            <v>COTAXTLA</v>
          </cell>
          <cell r="D2168" t="str">
            <v>30</v>
          </cell>
          <cell r="E2168" t="str">
            <v>Cotaxtla</v>
          </cell>
          <cell r="F2168">
            <v>19710</v>
          </cell>
          <cell r="G2168">
            <v>21972</v>
          </cell>
        </row>
        <row r="2169">
          <cell r="A2169" t="str">
            <v>30050</v>
          </cell>
          <cell r="B2169" t="str">
            <v>050</v>
          </cell>
          <cell r="C2169" t="str">
            <v>COXQUIHUI</v>
          </cell>
          <cell r="D2169" t="str">
            <v>30</v>
          </cell>
          <cell r="E2169" t="str">
            <v>Coxquihui</v>
          </cell>
          <cell r="F2169">
            <v>15492</v>
          </cell>
          <cell r="G2169">
            <v>17506</v>
          </cell>
        </row>
        <row r="2170">
          <cell r="A2170" t="str">
            <v>30051</v>
          </cell>
          <cell r="B2170" t="str">
            <v>051</v>
          </cell>
          <cell r="C2170" t="str">
            <v>COYUTLA</v>
          </cell>
          <cell r="D2170" t="str">
            <v>30</v>
          </cell>
          <cell r="E2170" t="str">
            <v>Coyutla</v>
          </cell>
          <cell r="F2170">
            <v>21822</v>
          </cell>
          <cell r="G2170">
            <v>23502</v>
          </cell>
        </row>
        <row r="2171">
          <cell r="A2171" t="str">
            <v>30052</v>
          </cell>
          <cell r="B2171" t="str">
            <v>052</v>
          </cell>
          <cell r="C2171" t="str">
            <v>CUICHAPA</v>
          </cell>
          <cell r="D2171" t="str">
            <v>30</v>
          </cell>
          <cell r="E2171" t="str">
            <v>Cuichapa</v>
          </cell>
          <cell r="F2171">
            <v>11645</v>
          </cell>
          <cell r="G2171">
            <v>12835</v>
          </cell>
        </row>
        <row r="2172">
          <cell r="A2172" t="str">
            <v>30053</v>
          </cell>
          <cell r="B2172" t="str">
            <v>053</v>
          </cell>
          <cell r="C2172" t="str">
            <v>CUITLÁHUAC</v>
          </cell>
          <cell r="D2172" t="str">
            <v>30</v>
          </cell>
          <cell r="E2172" t="str">
            <v>Cuitláhuac</v>
          </cell>
          <cell r="F2172">
            <v>26265</v>
          </cell>
          <cell r="G2172">
            <v>29555</v>
          </cell>
        </row>
        <row r="2173">
          <cell r="A2173" t="str">
            <v>30054</v>
          </cell>
          <cell r="B2173" t="str">
            <v>054</v>
          </cell>
          <cell r="C2173" t="str">
            <v>CHACALTIANGUIS</v>
          </cell>
          <cell r="D2173" t="str">
            <v>30</v>
          </cell>
          <cell r="E2173" t="str">
            <v>Chacaltianguis</v>
          </cell>
          <cell r="F2173">
            <v>11683</v>
          </cell>
          <cell r="G2173">
            <v>13110</v>
          </cell>
        </row>
        <row r="2174">
          <cell r="A2174" t="str">
            <v>30055</v>
          </cell>
          <cell r="B2174" t="str">
            <v>055</v>
          </cell>
          <cell r="C2174" t="str">
            <v>CHALMA</v>
          </cell>
          <cell r="D2174" t="str">
            <v>30</v>
          </cell>
          <cell r="E2174" t="str">
            <v>Chalma</v>
          </cell>
          <cell r="F2174">
            <v>12626</v>
          </cell>
          <cell r="G2174">
            <v>14137</v>
          </cell>
        </row>
        <row r="2175">
          <cell r="A2175" t="str">
            <v>30056</v>
          </cell>
          <cell r="B2175" t="str">
            <v>056</v>
          </cell>
          <cell r="C2175" t="str">
            <v>CHICONAMEL</v>
          </cell>
          <cell r="D2175" t="str">
            <v>30</v>
          </cell>
          <cell r="E2175" t="str">
            <v>Chiconamel</v>
          </cell>
          <cell r="F2175">
            <v>6752</v>
          </cell>
          <cell r="G2175">
            <v>7031</v>
          </cell>
        </row>
        <row r="2176">
          <cell r="A2176" t="str">
            <v>30057</v>
          </cell>
          <cell r="B2176" t="str">
            <v>057</v>
          </cell>
          <cell r="C2176" t="str">
            <v>CHICONQUIACO</v>
          </cell>
          <cell r="D2176" t="str">
            <v>30</v>
          </cell>
          <cell r="E2176" t="str">
            <v>Chiconquiaco</v>
          </cell>
          <cell r="F2176">
            <v>13190</v>
          </cell>
          <cell r="G2176">
            <v>14791</v>
          </cell>
        </row>
        <row r="2177">
          <cell r="A2177" t="str">
            <v>30058</v>
          </cell>
          <cell r="B2177" t="str">
            <v>058</v>
          </cell>
          <cell r="C2177" t="str">
            <v>CHICONTEPEC</v>
          </cell>
          <cell r="D2177" t="str">
            <v>30</v>
          </cell>
          <cell r="E2177" t="str">
            <v>Chicontepec</v>
          </cell>
          <cell r="F2177">
            <v>54982</v>
          </cell>
          <cell r="G2177">
            <v>58611</v>
          </cell>
        </row>
        <row r="2178">
          <cell r="A2178" t="str">
            <v>30059</v>
          </cell>
          <cell r="B2178" t="str">
            <v>059</v>
          </cell>
          <cell r="C2178" t="str">
            <v>CHINAMECA</v>
          </cell>
          <cell r="D2178" t="str">
            <v>30</v>
          </cell>
          <cell r="E2178" t="str">
            <v>Chinameca</v>
          </cell>
          <cell r="F2178">
            <v>15214</v>
          </cell>
          <cell r="G2178">
            <v>17075</v>
          </cell>
        </row>
        <row r="2179">
          <cell r="A2179" t="str">
            <v>30060</v>
          </cell>
          <cell r="B2179" t="str">
            <v>060</v>
          </cell>
          <cell r="C2179" t="str">
            <v>CHINAMPA DE GOROSTIZA</v>
          </cell>
          <cell r="D2179" t="str">
            <v>30</v>
          </cell>
          <cell r="E2179" t="str">
            <v>Chinampa de Gorostiza</v>
          </cell>
          <cell r="F2179">
            <v>15286</v>
          </cell>
          <cell r="G2179">
            <v>17492</v>
          </cell>
        </row>
        <row r="2180">
          <cell r="A2180" t="str">
            <v>30061</v>
          </cell>
          <cell r="B2180" t="str">
            <v>061</v>
          </cell>
          <cell r="C2180" t="str">
            <v>LAS CHOAPAS</v>
          </cell>
          <cell r="D2180" t="str">
            <v>30</v>
          </cell>
          <cell r="E2180" t="str">
            <v>Las Choapas</v>
          </cell>
          <cell r="F2180">
            <v>77426</v>
          </cell>
          <cell r="G2180">
            <v>85144</v>
          </cell>
        </row>
        <row r="2181">
          <cell r="A2181" t="str">
            <v>30062</v>
          </cell>
          <cell r="B2181" t="str">
            <v>062</v>
          </cell>
          <cell r="C2181" t="str">
            <v>CHOCAMÁN</v>
          </cell>
          <cell r="D2181" t="str">
            <v>30</v>
          </cell>
          <cell r="E2181" t="str">
            <v>Chocamán</v>
          </cell>
          <cell r="F2181">
            <v>18601</v>
          </cell>
          <cell r="G2181">
            <v>22053</v>
          </cell>
        </row>
        <row r="2182">
          <cell r="A2182" t="str">
            <v>30063</v>
          </cell>
          <cell r="B2182" t="str">
            <v>063</v>
          </cell>
          <cell r="C2182" t="str">
            <v>CHONTLA</v>
          </cell>
          <cell r="D2182" t="str">
            <v>30</v>
          </cell>
          <cell r="E2182" t="str">
            <v>Chontla</v>
          </cell>
          <cell r="F2182">
            <v>14688</v>
          </cell>
          <cell r="G2182">
            <v>15234</v>
          </cell>
        </row>
        <row r="2183">
          <cell r="A2183" t="str">
            <v>30064</v>
          </cell>
          <cell r="B2183" t="str">
            <v>064</v>
          </cell>
          <cell r="C2183" t="str">
            <v>CHUMATLÁN</v>
          </cell>
          <cell r="D2183" t="str">
            <v>30</v>
          </cell>
          <cell r="E2183" t="str">
            <v>Chumatlán</v>
          </cell>
          <cell r="F2183">
            <v>3889</v>
          </cell>
          <cell r="G2183">
            <v>4095</v>
          </cell>
        </row>
        <row r="2184">
          <cell r="A2184" t="str">
            <v>30065</v>
          </cell>
          <cell r="B2184" t="str">
            <v>065</v>
          </cell>
          <cell r="C2184" t="str">
            <v>EMILIANO ZAPATA</v>
          </cell>
          <cell r="D2184" t="str">
            <v>30</v>
          </cell>
          <cell r="E2184" t="str">
            <v>Emiliano Zapata</v>
          </cell>
          <cell r="F2184">
            <v>61718</v>
          </cell>
          <cell r="G2184">
            <v>84197</v>
          </cell>
        </row>
        <row r="2185">
          <cell r="A2185" t="str">
            <v>30066</v>
          </cell>
          <cell r="B2185" t="str">
            <v>066</v>
          </cell>
          <cell r="C2185" t="str">
            <v>ESPINAL</v>
          </cell>
          <cell r="D2185" t="str">
            <v>30</v>
          </cell>
          <cell r="E2185" t="str">
            <v>Espinal</v>
          </cell>
          <cell r="F2185">
            <v>25548</v>
          </cell>
          <cell r="G2185">
            <v>28537</v>
          </cell>
        </row>
        <row r="2186">
          <cell r="A2186" t="str">
            <v>30067</v>
          </cell>
          <cell r="B2186" t="str">
            <v>067</v>
          </cell>
          <cell r="C2186" t="str">
            <v>FILOMENO MATA</v>
          </cell>
          <cell r="D2186" t="str">
            <v>30</v>
          </cell>
          <cell r="E2186" t="str">
            <v>Filomeno Mata</v>
          </cell>
          <cell r="F2186">
            <v>16418</v>
          </cell>
          <cell r="G2186">
            <v>19443</v>
          </cell>
        </row>
        <row r="2187">
          <cell r="A2187" t="str">
            <v>30068</v>
          </cell>
          <cell r="B2187" t="str">
            <v>068</v>
          </cell>
          <cell r="C2187" t="str">
            <v>FORTÍN</v>
          </cell>
          <cell r="D2187" t="str">
            <v>30</v>
          </cell>
          <cell r="E2187" t="str">
            <v>Fortín</v>
          </cell>
          <cell r="F2187">
            <v>59761</v>
          </cell>
          <cell r="G2187">
            <v>70428</v>
          </cell>
        </row>
        <row r="2188">
          <cell r="A2188" t="str">
            <v>30069</v>
          </cell>
          <cell r="B2188" t="str">
            <v>069</v>
          </cell>
          <cell r="C2188" t="str">
            <v>GUTIÉRREZ ZAMORA</v>
          </cell>
          <cell r="D2188" t="str">
            <v>30</v>
          </cell>
          <cell r="E2188" t="str">
            <v>Gutiérrez Zamora</v>
          </cell>
          <cell r="F2188">
            <v>24353</v>
          </cell>
          <cell r="G2188">
            <v>25874</v>
          </cell>
        </row>
        <row r="2189">
          <cell r="A2189" t="str">
            <v>30070</v>
          </cell>
          <cell r="B2189" t="str">
            <v>070</v>
          </cell>
          <cell r="C2189" t="str">
            <v>HIDALGOTITLÁN</v>
          </cell>
          <cell r="D2189" t="str">
            <v>30</v>
          </cell>
          <cell r="E2189" t="str">
            <v>Hidalgotitlán</v>
          </cell>
          <cell r="F2189">
            <v>18277</v>
          </cell>
          <cell r="G2189">
            <v>19739</v>
          </cell>
        </row>
        <row r="2190">
          <cell r="A2190" t="str">
            <v>30071</v>
          </cell>
          <cell r="B2190" t="str">
            <v>071</v>
          </cell>
          <cell r="C2190" t="str">
            <v>HUATUSCO</v>
          </cell>
          <cell r="D2190" t="str">
            <v>30</v>
          </cell>
          <cell r="E2190" t="str">
            <v>Huatusco</v>
          </cell>
          <cell r="F2190">
            <v>54561</v>
          </cell>
          <cell r="G2190">
            <v>63649</v>
          </cell>
        </row>
        <row r="2191">
          <cell r="A2191" t="str">
            <v>30072</v>
          </cell>
          <cell r="B2191" t="str">
            <v>072</v>
          </cell>
          <cell r="C2191" t="str">
            <v>HUAYACOCOTLA</v>
          </cell>
          <cell r="D2191" t="str">
            <v>30</v>
          </cell>
          <cell r="E2191" t="str">
            <v>Huayacocotla</v>
          </cell>
          <cell r="F2191">
            <v>20765</v>
          </cell>
          <cell r="G2191">
            <v>22587</v>
          </cell>
        </row>
        <row r="2192">
          <cell r="A2192" t="str">
            <v>30073</v>
          </cell>
          <cell r="B2192" t="str">
            <v>073</v>
          </cell>
          <cell r="C2192" t="str">
            <v>HUEYAPAN DE OCAMPO</v>
          </cell>
          <cell r="D2192" t="str">
            <v>30</v>
          </cell>
          <cell r="E2192" t="str">
            <v>Hueyapan de Ocampo</v>
          </cell>
          <cell r="F2192">
            <v>41649</v>
          </cell>
          <cell r="G2192">
            <v>45332</v>
          </cell>
        </row>
        <row r="2193">
          <cell r="A2193" t="str">
            <v>30074</v>
          </cell>
          <cell r="B2193" t="str">
            <v>074</v>
          </cell>
          <cell r="C2193" t="str">
            <v>HUILOAPAN DE CUAUHTÉMOC</v>
          </cell>
          <cell r="D2193" t="str">
            <v>30</v>
          </cell>
          <cell r="E2193" t="str">
            <v>Huiloapan de Cuauhtémoc</v>
          </cell>
          <cell r="F2193">
            <v>6750</v>
          </cell>
          <cell r="G2193">
            <v>7636</v>
          </cell>
        </row>
        <row r="2194">
          <cell r="A2194" t="str">
            <v>30075</v>
          </cell>
          <cell r="B2194" t="str">
            <v>075</v>
          </cell>
          <cell r="C2194" t="str">
            <v>IGNACIO DE LA LLAVE</v>
          </cell>
          <cell r="D2194" t="str">
            <v>30</v>
          </cell>
          <cell r="E2194" t="str">
            <v>Ignacio de la Llave</v>
          </cell>
          <cell r="F2194">
            <v>17121</v>
          </cell>
          <cell r="G2194">
            <v>18267</v>
          </cell>
        </row>
        <row r="2195">
          <cell r="A2195" t="str">
            <v>30076</v>
          </cell>
          <cell r="B2195" t="str">
            <v>076</v>
          </cell>
          <cell r="C2195" t="str">
            <v>ILAMATLÁN</v>
          </cell>
          <cell r="D2195" t="str">
            <v>30</v>
          </cell>
          <cell r="E2195" t="str">
            <v>Ilamatlán</v>
          </cell>
          <cell r="F2195">
            <v>13575</v>
          </cell>
          <cell r="G2195">
            <v>14240</v>
          </cell>
        </row>
        <row r="2196">
          <cell r="A2196" t="str">
            <v>30077</v>
          </cell>
          <cell r="B2196" t="str">
            <v>077</v>
          </cell>
          <cell r="C2196" t="str">
            <v>ISLA</v>
          </cell>
          <cell r="D2196" t="str">
            <v>30</v>
          </cell>
          <cell r="E2196" t="str">
            <v>Isla</v>
          </cell>
          <cell r="F2196">
            <v>42205</v>
          </cell>
          <cell r="G2196">
            <v>45440</v>
          </cell>
        </row>
        <row r="2197">
          <cell r="A2197" t="str">
            <v>30078</v>
          </cell>
          <cell r="B2197" t="str">
            <v>078</v>
          </cell>
          <cell r="C2197" t="str">
            <v>IXCATEPEC</v>
          </cell>
          <cell r="D2197" t="str">
            <v>30</v>
          </cell>
          <cell r="E2197" t="str">
            <v>Ixcatepec</v>
          </cell>
          <cell r="F2197">
            <v>12713</v>
          </cell>
          <cell r="G2197">
            <v>14148</v>
          </cell>
        </row>
        <row r="2198">
          <cell r="A2198" t="str">
            <v>30079</v>
          </cell>
          <cell r="B2198" t="str">
            <v>079</v>
          </cell>
          <cell r="C2198" t="str">
            <v>IXHUACÁN DE LOS REYES</v>
          </cell>
          <cell r="D2198" t="str">
            <v>30</v>
          </cell>
          <cell r="E2198" t="str">
            <v>Ixhuacán de los Reyes</v>
          </cell>
          <cell r="F2198">
            <v>10724</v>
          </cell>
          <cell r="G2198">
            <v>11998</v>
          </cell>
        </row>
        <row r="2199">
          <cell r="A2199" t="str">
            <v>30080</v>
          </cell>
          <cell r="B2199" t="str">
            <v>080</v>
          </cell>
          <cell r="C2199" t="str">
            <v>IXHUATLÁN DEL CAFÉ</v>
          </cell>
          <cell r="D2199" t="str">
            <v>30</v>
          </cell>
          <cell r="E2199" t="str">
            <v>Ixhuatlán del Café</v>
          </cell>
          <cell r="F2199">
            <v>21407</v>
          </cell>
          <cell r="G2199">
            <v>23980</v>
          </cell>
        </row>
        <row r="2200">
          <cell r="A2200" t="str">
            <v>30081</v>
          </cell>
          <cell r="B2200" t="str">
            <v>081</v>
          </cell>
          <cell r="C2200" t="str">
            <v>IXHUATLANCILLO</v>
          </cell>
          <cell r="D2200" t="str">
            <v>30</v>
          </cell>
          <cell r="E2200" t="str">
            <v>Ixhuatlancillo</v>
          </cell>
          <cell r="F2200">
            <v>21150</v>
          </cell>
          <cell r="G2200">
            <v>27351</v>
          </cell>
        </row>
        <row r="2201">
          <cell r="A2201" t="str">
            <v>30082</v>
          </cell>
          <cell r="B2201" t="str">
            <v>082</v>
          </cell>
          <cell r="C2201" t="str">
            <v>IXHUATLÁN DEL SURESTE</v>
          </cell>
          <cell r="D2201" t="str">
            <v>30</v>
          </cell>
          <cell r="E2201" t="str">
            <v>Ixhuatlán del Sureste</v>
          </cell>
          <cell r="F2201">
            <v>14903</v>
          </cell>
          <cell r="G2201">
            <v>16524</v>
          </cell>
        </row>
        <row r="2202">
          <cell r="A2202" t="str">
            <v>30083</v>
          </cell>
          <cell r="B2202" t="str">
            <v>083</v>
          </cell>
          <cell r="C2202" t="str">
            <v>IXHUATLÁN DE MADERO</v>
          </cell>
          <cell r="D2202" t="str">
            <v>30</v>
          </cell>
          <cell r="E2202" t="str">
            <v>Ixhuatlán de Madero</v>
          </cell>
          <cell r="F2202">
            <v>49820</v>
          </cell>
          <cell r="G2202">
            <v>56503</v>
          </cell>
        </row>
        <row r="2203">
          <cell r="A2203" t="str">
            <v>30084</v>
          </cell>
          <cell r="B2203" t="str">
            <v>084</v>
          </cell>
          <cell r="C2203" t="str">
            <v>IXMATLAHUACAN</v>
          </cell>
          <cell r="D2203" t="str">
            <v>30</v>
          </cell>
          <cell r="E2203" t="str">
            <v>Ixmatlahuacan</v>
          </cell>
          <cell r="F2203">
            <v>5727</v>
          </cell>
          <cell r="G2203">
            <v>6067</v>
          </cell>
        </row>
        <row r="2204">
          <cell r="A2204" t="str">
            <v>30085</v>
          </cell>
          <cell r="B2204" t="str">
            <v>085</v>
          </cell>
          <cell r="C2204" t="str">
            <v>IXTACZOQUITLÁN</v>
          </cell>
          <cell r="D2204" t="str">
            <v>30</v>
          </cell>
          <cell r="E2204" t="str">
            <v>Ixtaczoquitlán</v>
          </cell>
          <cell r="F2204">
            <v>65385</v>
          </cell>
          <cell r="G2204">
            <v>72556</v>
          </cell>
        </row>
        <row r="2205">
          <cell r="A2205" t="str">
            <v>30086</v>
          </cell>
          <cell r="B2205" t="str">
            <v>086</v>
          </cell>
          <cell r="C2205" t="str">
            <v>JALACINGO</v>
          </cell>
          <cell r="D2205" t="str">
            <v>30</v>
          </cell>
          <cell r="E2205" t="str">
            <v>Jalacingo</v>
          </cell>
          <cell r="F2205">
            <v>40747</v>
          </cell>
          <cell r="G2205">
            <v>46453</v>
          </cell>
        </row>
        <row r="2206">
          <cell r="A2206" t="str">
            <v>30087</v>
          </cell>
          <cell r="B2206" t="str">
            <v>087</v>
          </cell>
          <cell r="C2206" t="str">
            <v>XALAPA</v>
          </cell>
          <cell r="D2206" t="str">
            <v>30</v>
          </cell>
          <cell r="E2206" t="str">
            <v>Xalapa</v>
          </cell>
          <cell r="F2206">
            <v>457928</v>
          </cell>
          <cell r="G2206">
            <v>513443</v>
          </cell>
        </row>
        <row r="2207">
          <cell r="A2207" t="str">
            <v>30088</v>
          </cell>
          <cell r="B2207" t="str">
            <v>088</v>
          </cell>
          <cell r="C2207" t="str">
            <v>JALCOMULCO</v>
          </cell>
          <cell r="D2207" t="str">
            <v>30</v>
          </cell>
          <cell r="E2207" t="str">
            <v>Jalcomulco</v>
          </cell>
          <cell r="F2207">
            <v>4940</v>
          </cell>
          <cell r="G2207">
            <v>5378</v>
          </cell>
        </row>
        <row r="2208">
          <cell r="A2208" t="str">
            <v>30089</v>
          </cell>
          <cell r="B2208" t="str">
            <v>089</v>
          </cell>
          <cell r="C2208" t="str">
            <v>JÁLTIPAN</v>
          </cell>
          <cell r="D2208" t="str">
            <v>30</v>
          </cell>
          <cell r="E2208" t="str">
            <v>Jáltipan</v>
          </cell>
          <cell r="F2208">
            <v>39673</v>
          </cell>
          <cell r="G2208">
            <v>43828</v>
          </cell>
        </row>
        <row r="2209">
          <cell r="A2209" t="str">
            <v>30090</v>
          </cell>
          <cell r="B2209" t="str">
            <v>090</v>
          </cell>
          <cell r="C2209" t="str">
            <v>JAMAPA</v>
          </cell>
          <cell r="D2209" t="str">
            <v>30</v>
          </cell>
          <cell r="E2209" t="str">
            <v>Jamapa</v>
          </cell>
          <cell r="F2209">
            <v>10376</v>
          </cell>
          <cell r="G2209">
            <v>11971</v>
          </cell>
        </row>
        <row r="2210">
          <cell r="A2210" t="str">
            <v>30091</v>
          </cell>
          <cell r="B2210" t="str">
            <v>091</v>
          </cell>
          <cell r="C2210" t="str">
            <v>JESÚS CARRANZA</v>
          </cell>
          <cell r="D2210" t="str">
            <v>30</v>
          </cell>
          <cell r="E2210" t="str">
            <v>Jesús Carranza</v>
          </cell>
          <cell r="F2210">
            <v>27080</v>
          </cell>
          <cell r="G2210">
            <v>30389</v>
          </cell>
        </row>
        <row r="2211">
          <cell r="A2211" t="str">
            <v>30092</v>
          </cell>
          <cell r="B2211" t="str">
            <v>092</v>
          </cell>
          <cell r="C2211" t="str">
            <v>XICO</v>
          </cell>
          <cell r="D2211" t="str">
            <v>30</v>
          </cell>
          <cell r="E2211" t="str">
            <v>Xico</v>
          </cell>
          <cell r="F2211">
            <v>35188</v>
          </cell>
          <cell r="G2211">
            <v>40406</v>
          </cell>
        </row>
        <row r="2212">
          <cell r="A2212" t="str">
            <v>30093</v>
          </cell>
          <cell r="B2212" t="str">
            <v>093</v>
          </cell>
          <cell r="C2212" t="str">
            <v>JILOTEPEC</v>
          </cell>
          <cell r="D2212" t="str">
            <v>30</v>
          </cell>
          <cell r="E2212" t="str">
            <v>Jilotepec</v>
          </cell>
          <cell r="F2212">
            <v>15313</v>
          </cell>
          <cell r="G2212">
            <v>17572</v>
          </cell>
        </row>
        <row r="2213">
          <cell r="A2213" t="str">
            <v>30094</v>
          </cell>
          <cell r="B2213" t="str">
            <v>094</v>
          </cell>
          <cell r="C2213" t="str">
            <v>JUAN RODRÍGUEZ CLARA</v>
          </cell>
          <cell r="D2213" t="str">
            <v>30</v>
          </cell>
          <cell r="E2213" t="str">
            <v>Juan Rodríguez Clara</v>
          </cell>
          <cell r="F2213">
            <v>37193</v>
          </cell>
          <cell r="G2213">
            <v>41108</v>
          </cell>
        </row>
        <row r="2214">
          <cell r="A2214" t="str">
            <v>30095</v>
          </cell>
          <cell r="B2214" t="str">
            <v>095</v>
          </cell>
          <cell r="C2214" t="str">
            <v>JUCHIQUE DE FERRER</v>
          </cell>
          <cell r="D2214" t="str">
            <v>30</v>
          </cell>
          <cell r="E2214" t="str">
            <v>Juchique de Ferrer</v>
          </cell>
          <cell r="F2214">
            <v>16387</v>
          </cell>
          <cell r="G2214">
            <v>16662</v>
          </cell>
        </row>
        <row r="2215">
          <cell r="A2215" t="str">
            <v>30096</v>
          </cell>
          <cell r="B2215" t="str">
            <v>096</v>
          </cell>
          <cell r="C2215" t="str">
            <v>LANDERO Y COSS</v>
          </cell>
          <cell r="D2215" t="str">
            <v>30</v>
          </cell>
          <cell r="E2215" t="str">
            <v>Landero y Coss</v>
          </cell>
          <cell r="F2215">
            <v>1546</v>
          </cell>
          <cell r="G2215">
            <v>1671</v>
          </cell>
        </row>
        <row r="2216">
          <cell r="A2216" t="str">
            <v>30097</v>
          </cell>
          <cell r="B2216" t="str">
            <v>097</v>
          </cell>
          <cell r="C2216" t="str">
            <v>LERDO DE TEJADA</v>
          </cell>
          <cell r="D2216" t="str">
            <v>30</v>
          </cell>
          <cell r="E2216" t="str">
            <v>Lerdo de Tejada</v>
          </cell>
          <cell r="F2216">
            <v>20141</v>
          </cell>
          <cell r="G2216">
            <v>20987</v>
          </cell>
        </row>
        <row r="2217">
          <cell r="A2217" t="str">
            <v>30098</v>
          </cell>
          <cell r="B2217" t="str">
            <v>098</v>
          </cell>
          <cell r="C2217" t="str">
            <v>MAGDALENA</v>
          </cell>
          <cell r="D2217" t="str">
            <v>30</v>
          </cell>
          <cell r="E2217" t="str">
            <v>Magdalena</v>
          </cell>
          <cell r="F2217">
            <v>2920</v>
          </cell>
          <cell r="G2217">
            <v>3240</v>
          </cell>
        </row>
        <row r="2218">
          <cell r="A2218" t="str">
            <v>30099</v>
          </cell>
          <cell r="B2218" t="str">
            <v>099</v>
          </cell>
          <cell r="C2218" t="str">
            <v>MALTRATA</v>
          </cell>
          <cell r="D2218" t="str">
            <v>30</v>
          </cell>
          <cell r="E2218" t="str">
            <v>Maltrata</v>
          </cell>
          <cell r="F2218">
            <v>16898</v>
          </cell>
          <cell r="G2218">
            <v>18845</v>
          </cell>
        </row>
        <row r="2219">
          <cell r="A2219" t="str">
            <v>30100</v>
          </cell>
          <cell r="B2219" t="str">
            <v>100</v>
          </cell>
          <cell r="C2219" t="str">
            <v>MANLIO FABIO ALTAMIRANO</v>
          </cell>
          <cell r="D2219" t="str">
            <v>30</v>
          </cell>
          <cell r="E2219" t="str">
            <v>Manlio Fabio Altamirano</v>
          </cell>
          <cell r="F2219">
            <v>22585</v>
          </cell>
          <cell r="G2219">
            <v>24849</v>
          </cell>
        </row>
        <row r="2220">
          <cell r="A2220" t="str">
            <v>30101</v>
          </cell>
          <cell r="B2220" t="str">
            <v>101</v>
          </cell>
          <cell r="C2220" t="str">
            <v>MARIANO ESCOBEDO</v>
          </cell>
          <cell r="D2220" t="str">
            <v>30</v>
          </cell>
          <cell r="E2220" t="str">
            <v>Mariano Escobedo</v>
          </cell>
          <cell r="F2220">
            <v>33941</v>
          </cell>
          <cell r="G2220">
            <v>38503</v>
          </cell>
        </row>
        <row r="2221">
          <cell r="A2221" t="str">
            <v>30102</v>
          </cell>
          <cell r="B2221" t="str">
            <v>102</v>
          </cell>
          <cell r="C2221" t="str">
            <v>MARTÍNEZ DE LA TORRE</v>
          </cell>
          <cell r="D2221" t="str">
            <v>30</v>
          </cell>
          <cell r="E2221" t="str">
            <v>Martínez de la Torre</v>
          </cell>
          <cell r="F2221">
            <v>101358</v>
          </cell>
          <cell r="G2221">
            <v>111164</v>
          </cell>
        </row>
        <row r="2222">
          <cell r="A2222" t="str">
            <v>30103</v>
          </cell>
          <cell r="B2222" t="str">
            <v>103</v>
          </cell>
          <cell r="C2222" t="str">
            <v>MECATLÁN</v>
          </cell>
          <cell r="D2222" t="str">
            <v>30</v>
          </cell>
          <cell r="E2222" t="str">
            <v>Mecatlán</v>
          </cell>
          <cell r="F2222">
            <v>11808</v>
          </cell>
          <cell r="G2222">
            <v>12950</v>
          </cell>
        </row>
        <row r="2223">
          <cell r="A2223" t="str">
            <v>30104</v>
          </cell>
          <cell r="B2223" t="str">
            <v>104</v>
          </cell>
          <cell r="C2223" t="str">
            <v>MECAYAPAN</v>
          </cell>
          <cell r="D2223" t="str">
            <v>30</v>
          </cell>
          <cell r="E2223" t="str">
            <v>Mecayapan</v>
          </cell>
          <cell r="F2223">
            <v>17333</v>
          </cell>
          <cell r="G2223">
            <v>17526</v>
          </cell>
        </row>
        <row r="2224">
          <cell r="A2224" t="str">
            <v>30105</v>
          </cell>
          <cell r="B2224" t="str">
            <v>105</v>
          </cell>
          <cell r="C2224" t="str">
            <v>MEDELLÍN DE BRAVO</v>
          </cell>
          <cell r="D2224" t="str">
            <v>30</v>
          </cell>
          <cell r="E2224" t="str">
            <v>Medellín</v>
          </cell>
          <cell r="F2224">
            <v>59126</v>
          </cell>
          <cell r="G2224">
            <v>83280</v>
          </cell>
        </row>
        <row r="2225">
          <cell r="A2225" t="str">
            <v>30106</v>
          </cell>
          <cell r="B2225" t="str">
            <v>106</v>
          </cell>
          <cell r="C2225" t="str">
            <v>MIAHUATLÁN</v>
          </cell>
          <cell r="D2225" t="str">
            <v>30</v>
          </cell>
          <cell r="E2225" t="str">
            <v>Miahuatlán</v>
          </cell>
          <cell r="F2225">
            <v>4429</v>
          </cell>
          <cell r="G2225">
            <v>4928</v>
          </cell>
        </row>
        <row r="2226">
          <cell r="A2226" t="str">
            <v>30107</v>
          </cell>
          <cell r="B2226" t="str">
            <v>107</v>
          </cell>
          <cell r="C2226" t="str">
            <v>LAS MINAS</v>
          </cell>
          <cell r="D2226" t="str">
            <v>30</v>
          </cell>
          <cell r="E2226" t="str">
            <v>Las Minas</v>
          </cell>
          <cell r="F2226">
            <v>2897</v>
          </cell>
          <cell r="G2226">
            <v>3130</v>
          </cell>
        </row>
        <row r="2227">
          <cell r="A2227" t="str">
            <v>30108</v>
          </cell>
          <cell r="B2227" t="str">
            <v>108</v>
          </cell>
          <cell r="C2227" t="str">
            <v>MINATITLÁN</v>
          </cell>
          <cell r="D2227" t="str">
            <v>30</v>
          </cell>
          <cell r="E2227" t="str">
            <v>Minatitlán</v>
          </cell>
          <cell r="F2227">
            <v>157840</v>
          </cell>
          <cell r="G2227">
            <v>164357</v>
          </cell>
        </row>
        <row r="2228">
          <cell r="A2228" t="str">
            <v>30109</v>
          </cell>
          <cell r="B2228" t="str">
            <v>109</v>
          </cell>
          <cell r="C2228" t="str">
            <v>MISANTLA</v>
          </cell>
          <cell r="D2228" t="str">
            <v>30</v>
          </cell>
          <cell r="E2228" t="str">
            <v>Misantla</v>
          </cell>
          <cell r="F2228">
            <v>62919</v>
          </cell>
          <cell r="G2228">
            <v>67752</v>
          </cell>
        </row>
        <row r="2229">
          <cell r="A2229" t="str">
            <v>30110</v>
          </cell>
          <cell r="B2229" t="str">
            <v>110</v>
          </cell>
          <cell r="C2229" t="str">
            <v>MIXTLA DE ALTAMIRANO</v>
          </cell>
          <cell r="D2229" t="str">
            <v>30</v>
          </cell>
          <cell r="E2229" t="str">
            <v>Mixtla de Altamirano</v>
          </cell>
          <cell r="F2229">
            <v>10387</v>
          </cell>
          <cell r="G2229">
            <v>12205</v>
          </cell>
        </row>
        <row r="2230">
          <cell r="A2230" t="str">
            <v>30111</v>
          </cell>
          <cell r="B2230" t="str">
            <v>111</v>
          </cell>
          <cell r="C2230" t="str">
            <v>MOLOACÁN</v>
          </cell>
          <cell r="D2230" t="str">
            <v>30</v>
          </cell>
          <cell r="E2230" t="str">
            <v>Moloacán</v>
          </cell>
          <cell r="F2230">
            <v>16120</v>
          </cell>
          <cell r="G2230">
            <v>18117</v>
          </cell>
        </row>
        <row r="2231">
          <cell r="A2231" t="str">
            <v>30112</v>
          </cell>
          <cell r="B2231" t="str">
            <v>112</v>
          </cell>
          <cell r="C2231" t="str">
            <v>NAOLINCO</v>
          </cell>
          <cell r="D2231" t="str">
            <v>30</v>
          </cell>
          <cell r="E2231" t="str">
            <v>Naolinco</v>
          </cell>
          <cell r="F2231">
            <v>20255</v>
          </cell>
          <cell r="G2231">
            <v>22956</v>
          </cell>
        </row>
        <row r="2232">
          <cell r="A2232" t="str">
            <v>30113</v>
          </cell>
          <cell r="B2232" t="str">
            <v>113</v>
          </cell>
          <cell r="C2232" t="str">
            <v>NARANJAL</v>
          </cell>
          <cell r="D2232" t="str">
            <v>30</v>
          </cell>
          <cell r="E2232" t="str">
            <v>Naranjal</v>
          </cell>
          <cell r="F2232">
            <v>4507</v>
          </cell>
          <cell r="G2232">
            <v>4817</v>
          </cell>
        </row>
        <row r="2233">
          <cell r="A2233" t="str">
            <v>30114</v>
          </cell>
          <cell r="B2233" t="str">
            <v>114</v>
          </cell>
          <cell r="C2233" t="str">
            <v>NAUTLA</v>
          </cell>
          <cell r="D2233" t="str">
            <v>30</v>
          </cell>
          <cell r="E2233" t="str">
            <v>Nautla</v>
          </cell>
          <cell r="F2233">
            <v>9974</v>
          </cell>
          <cell r="G2233">
            <v>11519</v>
          </cell>
        </row>
        <row r="2234">
          <cell r="A2234" t="str">
            <v>30115</v>
          </cell>
          <cell r="B2234" t="str">
            <v>115</v>
          </cell>
          <cell r="C2234" t="str">
            <v>NOGALES</v>
          </cell>
          <cell r="D2234" t="str">
            <v>30</v>
          </cell>
          <cell r="E2234" t="str">
            <v>Nogales</v>
          </cell>
          <cell r="F2234">
            <v>34688</v>
          </cell>
          <cell r="G2234">
            <v>39768</v>
          </cell>
        </row>
        <row r="2235">
          <cell r="A2235" t="str">
            <v>30116</v>
          </cell>
          <cell r="B2235" t="str">
            <v>116</v>
          </cell>
          <cell r="C2235" t="str">
            <v>OLUTA</v>
          </cell>
          <cell r="D2235" t="str">
            <v>30</v>
          </cell>
          <cell r="E2235" t="str">
            <v>Oluta</v>
          </cell>
          <cell r="F2235">
            <v>14784</v>
          </cell>
          <cell r="G2235">
            <v>17291</v>
          </cell>
        </row>
        <row r="2236">
          <cell r="A2236" t="str">
            <v>30117</v>
          </cell>
          <cell r="B2236" t="str">
            <v>117</v>
          </cell>
          <cell r="C2236" t="str">
            <v>OMEALCA</v>
          </cell>
          <cell r="D2236" t="str">
            <v>30</v>
          </cell>
          <cell r="E2236" t="str">
            <v>Omealca</v>
          </cell>
          <cell r="F2236">
            <v>22561</v>
          </cell>
          <cell r="G2236">
            <v>25159</v>
          </cell>
        </row>
        <row r="2237">
          <cell r="A2237" t="str">
            <v>30118</v>
          </cell>
          <cell r="B2237" t="str">
            <v>118</v>
          </cell>
          <cell r="C2237" t="str">
            <v>ORIZABA</v>
          </cell>
          <cell r="D2237" t="str">
            <v>30</v>
          </cell>
          <cell r="E2237" t="str">
            <v>Orizaba</v>
          </cell>
          <cell r="F2237">
            <v>120995</v>
          </cell>
          <cell r="G2237">
            <v>134420</v>
          </cell>
        </row>
        <row r="2238">
          <cell r="A2238" t="str">
            <v>30119</v>
          </cell>
          <cell r="B2238" t="str">
            <v>119</v>
          </cell>
          <cell r="C2238" t="str">
            <v>OTATITLÁN</v>
          </cell>
          <cell r="D2238" t="str">
            <v>30</v>
          </cell>
          <cell r="E2238" t="str">
            <v>Otatitlán</v>
          </cell>
          <cell r="F2238">
            <v>5250</v>
          </cell>
          <cell r="G2238">
            <v>5971</v>
          </cell>
        </row>
        <row r="2239">
          <cell r="A2239" t="str">
            <v>30120</v>
          </cell>
          <cell r="B2239" t="str">
            <v>120</v>
          </cell>
          <cell r="C2239" t="str">
            <v>OTEAPAN</v>
          </cell>
          <cell r="D2239" t="str">
            <v>30</v>
          </cell>
          <cell r="E2239" t="str">
            <v>Oteapan</v>
          </cell>
          <cell r="F2239">
            <v>14965</v>
          </cell>
          <cell r="G2239">
            <v>17084</v>
          </cell>
        </row>
        <row r="2240">
          <cell r="A2240" t="str">
            <v>30121</v>
          </cell>
          <cell r="B2240" t="str">
            <v>121</v>
          </cell>
          <cell r="C2240" t="str">
            <v>OZULUAMA DE MASCAREÑAS</v>
          </cell>
          <cell r="D2240" t="str">
            <v>30</v>
          </cell>
          <cell r="E2240" t="str">
            <v>Ozuluama de Mascareñas</v>
          </cell>
          <cell r="F2240">
            <v>23276</v>
          </cell>
          <cell r="G2240">
            <v>24470</v>
          </cell>
        </row>
        <row r="2241">
          <cell r="A2241" t="str">
            <v>30122</v>
          </cell>
          <cell r="B2241" t="str">
            <v>122</v>
          </cell>
          <cell r="C2241" t="str">
            <v>PAJAPAN</v>
          </cell>
          <cell r="D2241" t="str">
            <v>30</v>
          </cell>
          <cell r="E2241" t="str">
            <v>Pajapan</v>
          </cell>
          <cell r="F2241">
            <v>15909</v>
          </cell>
          <cell r="G2241">
            <v>18172</v>
          </cell>
        </row>
        <row r="2242">
          <cell r="A2242" t="str">
            <v>30123</v>
          </cell>
          <cell r="B2242" t="str">
            <v>123</v>
          </cell>
          <cell r="C2242" t="str">
            <v>PÁNUCO</v>
          </cell>
          <cell r="D2242" t="str">
            <v>30</v>
          </cell>
          <cell r="E2242" t="str">
            <v>Pánuco</v>
          </cell>
          <cell r="F2242">
            <v>97290</v>
          </cell>
          <cell r="G2242">
            <v>105926</v>
          </cell>
        </row>
        <row r="2243">
          <cell r="A2243" t="str">
            <v>30124</v>
          </cell>
          <cell r="B2243" t="str">
            <v>124</v>
          </cell>
          <cell r="C2243" t="str">
            <v>PAPANTLA</v>
          </cell>
          <cell r="D2243" t="str">
            <v>30</v>
          </cell>
          <cell r="E2243" t="str">
            <v>Papantla</v>
          </cell>
          <cell r="F2243">
            <v>158599</v>
          </cell>
          <cell r="G2243">
            <v>166496</v>
          </cell>
        </row>
        <row r="2244">
          <cell r="A2244" t="str">
            <v>30125</v>
          </cell>
          <cell r="B2244" t="str">
            <v>125</v>
          </cell>
          <cell r="C2244" t="str">
            <v>PASO DEL MACHO</v>
          </cell>
          <cell r="D2244" t="str">
            <v>30</v>
          </cell>
          <cell r="E2244" t="str">
            <v>Paso del Macho</v>
          </cell>
          <cell r="F2244">
            <v>29165</v>
          </cell>
          <cell r="G2244">
            <v>33345</v>
          </cell>
        </row>
        <row r="2245">
          <cell r="A2245" t="str">
            <v>30126</v>
          </cell>
          <cell r="B2245" t="str">
            <v>126</v>
          </cell>
          <cell r="C2245" t="str">
            <v>PASO DE OVEJAS</v>
          </cell>
          <cell r="D2245" t="str">
            <v>30</v>
          </cell>
          <cell r="E2245" t="str">
            <v>Paso de Ovejas</v>
          </cell>
          <cell r="F2245">
            <v>32576</v>
          </cell>
          <cell r="G2245">
            <v>35445</v>
          </cell>
        </row>
        <row r="2246">
          <cell r="A2246" t="str">
            <v>30127</v>
          </cell>
          <cell r="B2246" t="str">
            <v>127</v>
          </cell>
          <cell r="C2246" t="str">
            <v>LA PERLA</v>
          </cell>
          <cell r="D2246" t="str">
            <v>30</v>
          </cell>
          <cell r="E2246" t="str">
            <v>La Perla</v>
          </cell>
          <cell r="F2246">
            <v>23648</v>
          </cell>
          <cell r="G2246">
            <v>28959</v>
          </cell>
        </row>
        <row r="2247">
          <cell r="A2247" t="str">
            <v>30128</v>
          </cell>
          <cell r="B2247" t="str">
            <v>128</v>
          </cell>
          <cell r="C2247" t="str">
            <v>PEROTE</v>
          </cell>
          <cell r="D2247" t="str">
            <v>30</v>
          </cell>
          <cell r="E2247" t="str">
            <v>Perote</v>
          </cell>
          <cell r="F2247">
            <v>68982</v>
          </cell>
          <cell r="G2247">
            <v>76977</v>
          </cell>
        </row>
        <row r="2248">
          <cell r="A2248" t="str">
            <v>30129</v>
          </cell>
          <cell r="B2248" t="str">
            <v>129</v>
          </cell>
          <cell r="C2248" t="str">
            <v>PLATÓN SÁNCHEZ</v>
          </cell>
          <cell r="D2248" t="str">
            <v>30</v>
          </cell>
          <cell r="E2248" t="str">
            <v>Platón Sánchez</v>
          </cell>
          <cell r="F2248">
            <v>17888</v>
          </cell>
          <cell r="G2248">
            <v>19132</v>
          </cell>
        </row>
        <row r="2249">
          <cell r="A2249" t="str">
            <v>30130</v>
          </cell>
          <cell r="B2249" t="str">
            <v>130</v>
          </cell>
          <cell r="C2249" t="str">
            <v>PLAYA VICENTE</v>
          </cell>
          <cell r="D2249" t="str">
            <v>30</v>
          </cell>
          <cell r="E2249" t="str">
            <v>Playa Vicente</v>
          </cell>
          <cell r="F2249">
            <v>40984</v>
          </cell>
          <cell r="G2249">
            <v>39712</v>
          </cell>
        </row>
        <row r="2250">
          <cell r="A2250" t="str">
            <v>30131</v>
          </cell>
          <cell r="B2250" t="str">
            <v>131</v>
          </cell>
          <cell r="C2250" t="str">
            <v>POZA RICA DE HIDALGO</v>
          </cell>
          <cell r="D2250" t="str">
            <v>30</v>
          </cell>
          <cell r="E2250" t="str">
            <v>Poza Rica de Hidalgo</v>
          </cell>
          <cell r="F2250">
            <v>193311</v>
          </cell>
          <cell r="G2250">
            <v>217773</v>
          </cell>
        </row>
        <row r="2251">
          <cell r="A2251" t="str">
            <v>30132</v>
          </cell>
          <cell r="B2251" t="str">
            <v>132</v>
          </cell>
          <cell r="C2251" t="str">
            <v>LAS VIGAS DE RAMÍREZ</v>
          </cell>
          <cell r="D2251" t="str">
            <v>30</v>
          </cell>
          <cell r="E2251" t="str">
            <v>Las Vigas de Ramírez</v>
          </cell>
          <cell r="F2251">
            <v>17958</v>
          </cell>
          <cell r="G2251">
            <v>20667</v>
          </cell>
        </row>
        <row r="2252">
          <cell r="A2252" t="str">
            <v>30133</v>
          </cell>
          <cell r="B2252" t="str">
            <v>133</v>
          </cell>
          <cell r="C2252" t="str">
            <v>PUEBLO VIEJO</v>
          </cell>
          <cell r="D2252" t="str">
            <v>30</v>
          </cell>
          <cell r="E2252" t="str">
            <v>Pueblo Viejo</v>
          </cell>
          <cell r="F2252">
            <v>55358</v>
          </cell>
          <cell r="G2252">
            <v>60978</v>
          </cell>
        </row>
        <row r="2253">
          <cell r="A2253" t="str">
            <v>30134</v>
          </cell>
          <cell r="B2253" t="str">
            <v>134</v>
          </cell>
          <cell r="C2253" t="str">
            <v>PUENTE NACIONAL</v>
          </cell>
          <cell r="D2253" t="str">
            <v>30</v>
          </cell>
          <cell r="E2253" t="str">
            <v>Puente Nacional</v>
          </cell>
          <cell r="F2253">
            <v>21603</v>
          </cell>
          <cell r="G2253">
            <v>23890</v>
          </cell>
        </row>
        <row r="2254">
          <cell r="A2254" t="str">
            <v>30135</v>
          </cell>
          <cell r="B2254" t="str">
            <v>135</v>
          </cell>
          <cell r="C2254" t="str">
            <v>RAFAEL DELGADO</v>
          </cell>
          <cell r="D2254" t="str">
            <v>30</v>
          </cell>
          <cell r="E2254" t="str">
            <v>Rafael Delgado</v>
          </cell>
          <cell r="F2254">
            <v>20245</v>
          </cell>
          <cell r="G2254">
            <v>24439</v>
          </cell>
        </row>
        <row r="2255">
          <cell r="A2255" t="str">
            <v>30136</v>
          </cell>
          <cell r="B2255" t="str">
            <v>136</v>
          </cell>
          <cell r="C2255" t="str">
            <v>RAFAEL LUCIO</v>
          </cell>
          <cell r="D2255" t="str">
            <v>30</v>
          </cell>
          <cell r="E2255" t="str">
            <v>Rafael Lucio</v>
          </cell>
          <cell r="F2255">
            <v>7023</v>
          </cell>
          <cell r="G2255">
            <v>8510</v>
          </cell>
        </row>
        <row r="2256">
          <cell r="A2256" t="str">
            <v>30137</v>
          </cell>
          <cell r="B2256" t="str">
            <v>137</v>
          </cell>
          <cell r="C2256" t="str">
            <v>LOS REYES</v>
          </cell>
          <cell r="D2256" t="str">
            <v>30</v>
          </cell>
          <cell r="E2256" t="str">
            <v>Los Reyes</v>
          </cell>
          <cell r="F2256">
            <v>5484</v>
          </cell>
          <cell r="G2256">
            <v>6200</v>
          </cell>
        </row>
        <row r="2257">
          <cell r="A2257" t="str">
            <v>30138</v>
          </cell>
          <cell r="B2257" t="str">
            <v>138</v>
          </cell>
          <cell r="C2257" t="str">
            <v>RÍO BLANCO</v>
          </cell>
          <cell r="D2257" t="str">
            <v>30</v>
          </cell>
          <cell r="E2257" t="str">
            <v>Río Blanco</v>
          </cell>
          <cell r="F2257">
            <v>40634</v>
          </cell>
          <cell r="G2257">
            <v>44568</v>
          </cell>
        </row>
        <row r="2258">
          <cell r="A2258" t="str">
            <v>30139</v>
          </cell>
          <cell r="B2258" t="str">
            <v>139</v>
          </cell>
          <cell r="C2258" t="str">
            <v>SALTABARRANCA</v>
          </cell>
          <cell r="D2258" t="str">
            <v>30</v>
          </cell>
          <cell r="E2258" t="str">
            <v>Saltabarranca</v>
          </cell>
          <cell r="F2258">
            <v>5908</v>
          </cell>
          <cell r="G2258">
            <v>6526</v>
          </cell>
        </row>
        <row r="2259">
          <cell r="A2259" t="str">
            <v>30140</v>
          </cell>
          <cell r="B2259" t="str">
            <v>140</v>
          </cell>
          <cell r="C2259" t="str">
            <v>SAN ANDRÉS TENEJAPAN</v>
          </cell>
          <cell r="D2259" t="str">
            <v>30</v>
          </cell>
          <cell r="E2259" t="str">
            <v>San Andrés Tenejapan</v>
          </cell>
          <cell r="F2259">
            <v>2715</v>
          </cell>
          <cell r="G2259">
            <v>3097</v>
          </cell>
        </row>
        <row r="2260">
          <cell r="A2260" t="str">
            <v>30141</v>
          </cell>
          <cell r="B2260" t="str">
            <v>141</v>
          </cell>
          <cell r="C2260" t="str">
            <v>SAN ANDRÉS TUXTLA</v>
          </cell>
          <cell r="D2260" t="str">
            <v>30</v>
          </cell>
          <cell r="E2260" t="str">
            <v>San Andrés Tuxtla</v>
          </cell>
          <cell r="F2260">
            <v>157364</v>
          </cell>
          <cell r="G2260">
            <v>173149</v>
          </cell>
        </row>
        <row r="2261">
          <cell r="A2261" t="str">
            <v>30142</v>
          </cell>
          <cell r="B2261" t="str">
            <v>142</v>
          </cell>
          <cell r="C2261" t="str">
            <v>SAN JUAN EVANGELISTA</v>
          </cell>
          <cell r="D2261" t="str">
            <v>30</v>
          </cell>
          <cell r="E2261" t="str">
            <v>San Juan Evangelista</v>
          </cell>
          <cell r="F2261">
            <v>33435</v>
          </cell>
          <cell r="G2261">
            <v>35607</v>
          </cell>
        </row>
        <row r="2262">
          <cell r="A2262" t="str">
            <v>30143</v>
          </cell>
          <cell r="B2262" t="str">
            <v>143</v>
          </cell>
          <cell r="C2262" t="str">
            <v>SANTIAGO TUXTLA</v>
          </cell>
          <cell r="D2262" t="str">
            <v>30</v>
          </cell>
          <cell r="E2262" t="str">
            <v>Santiago Tuxtla</v>
          </cell>
          <cell r="F2262">
            <v>56427</v>
          </cell>
          <cell r="G2262">
            <v>60542</v>
          </cell>
        </row>
        <row r="2263">
          <cell r="A2263" t="str">
            <v>30144</v>
          </cell>
          <cell r="B2263" t="str">
            <v>144</v>
          </cell>
          <cell r="C2263" t="str">
            <v>SAYULA DE ALEMÁN</v>
          </cell>
          <cell r="D2263" t="str">
            <v>30</v>
          </cell>
          <cell r="E2263" t="str">
            <v>Sayula de Alemán</v>
          </cell>
          <cell r="F2263">
            <v>31974</v>
          </cell>
          <cell r="G2263">
            <v>34331</v>
          </cell>
        </row>
        <row r="2264">
          <cell r="A2264" t="str">
            <v>30145</v>
          </cell>
          <cell r="B2264" t="str">
            <v>145</v>
          </cell>
          <cell r="C2264" t="str">
            <v>SOCONUSCO</v>
          </cell>
          <cell r="D2264" t="str">
            <v>30</v>
          </cell>
          <cell r="E2264" t="str">
            <v>Soconusco</v>
          </cell>
          <cell r="F2264">
            <v>14395</v>
          </cell>
          <cell r="G2264">
            <v>17083</v>
          </cell>
        </row>
        <row r="2265">
          <cell r="A2265" t="str">
            <v>30146</v>
          </cell>
          <cell r="B2265" t="str">
            <v>146</v>
          </cell>
          <cell r="C2265" t="str">
            <v>SOCHIAPA</v>
          </cell>
          <cell r="D2265" t="str">
            <v>30</v>
          </cell>
          <cell r="E2265" t="str">
            <v>Sochiapa</v>
          </cell>
          <cell r="F2265">
            <v>3502</v>
          </cell>
          <cell r="G2265">
            <v>3839</v>
          </cell>
        </row>
        <row r="2266">
          <cell r="A2266" t="str">
            <v>30147</v>
          </cell>
          <cell r="B2266" t="str">
            <v>147</v>
          </cell>
          <cell r="C2266" t="str">
            <v>SOLEDAD ATZOMPA</v>
          </cell>
          <cell r="D2266" t="str">
            <v>30</v>
          </cell>
          <cell r="E2266" t="str">
            <v>Soledad Atzompa</v>
          </cell>
          <cell r="F2266">
            <v>21380</v>
          </cell>
          <cell r="G2266">
            <v>24269</v>
          </cell>
        </row>
        <row r="2267">
          <cell r="A2267" t="str">
            <v>30148</v>
          </cell>
          <cell r="B2267" t="str">
            <v>148</v>
          </cell>
          <cell r="C2267" t="str">
            <v>SOLEDAD DE DOBLADO</v>
          </cell>
          <cell r="D2267" t="str">
            <v>30</v>
          </cell>
          <cell r="E2267" t="str">
            <v>Soledad de Doblado</v>
          </cell>
          <cell r="F2267">
            <v>27008</v>
          </cell>
          <cell r="G2267">
            <v>29150</v>
          </cell>
        </row>
        <row r="2268">
          <cell r="A2268" t="str">
            <v>30149</v>
          </cell>
          <cell r="B2268" t="str">
            <v>149</v>
          </cell>
          <cell r="C2268" t="str">
            <v>SOTEAPAN</v>
          </cell>
          <cell r="D2268" t="str">
            <v>30</v>
          </cell>
          <cell r="E2268" t="str">
            <v>Soteapan</v>
          </cell>
          <cell r="F2268">
            <v>32596</v>
          </cell>
          <cell r="G2268">
            <v>36043</v>
          </cell>
        </row>
        <row r="2269">
          <cell r="A2269" t="str">
            <v>30150</v>
          </cell>
          <cell r="B2269" t="str">
            <v>150</v>
          </cell>
          <cell r="C2269" t="str">
            <v>TAMALÍN</v>
          </cell>
          <cell r="D2269" t="str">
            <v>30</v>
          </cell>
          <cell r="E2269" t="str">
            <v>Tamalín</v>
          </cell>
          <cell r="F2269">
            <v>11211</v>
          </cell>
          <cell r="G2269">
            <v>12233</v>
          </cell>
        </row>
        <row r="2270">
          <cell r="A2270" t="str">
            <v>30151</v>
          </cell>
          <cell r="B2270" t="str">
            <v>151</v>
          </cell>
          <cell r="C2270" t="str">
            <v>TAMIAHUA</v>
          </cell>
          <cell r="D2270" t="str">
            <v>30</v>
          </cell>
          <cell r="E2270" t="str">
            <v>Tamiahua</v>
          </cell>
          <cell r="F2270">
            <v>23588</v>
          </cell>
          <cell r="G2270">
            <v>24459</v>
          </cell>
        </row>
        <row r="2271">
          <cell r="A2271" t="str">
            <v>30152</v>
          </cell>
          <cell r="B2271" t="str">
            <v>152</v>
          </cell>
          <cell r="C2271" t="str">
            <v>TAMPICO ALTO</v>
          </cell>
          <cell r="D2271" t="str">
            <v>30</v>
          </cell>
          <cell r="E2271" t="str">
            <v>Tampico Alto</v>
          </cell>
          <cell r="F2271">
            <v>12242</v>
          </cell>
          <cell r="G2271">
            <v>13099</v>
          </cell>
        </row>
        <row r="2272">
          <cell r="A2272" t="str">
            <v>30153</v>
          </cell>
          <cell r="B2272" t="str">
            <v>153</v>
          </cell>
          <cell r="C2272" t="str">
            <v>TANCOCO</v>
          </cell>
          <cell r="D2272" t="str">
            <v>30</v>
          </cell>
          <cell r="E2272" t="str">
            <v>Tancoco</v>
          </cell>
          <cell r="F2272">
            <v>5873</v>
          </cell>
          <cell r="G2272">
            <v>6072</v>
          </cell>
        </row>
        <row r="2273">
          <cell r="A2273" t="str">
            <v>30154</v>
          </cell>
          <cell r="B2273" t="str">
            <v>154</v>
          </cell>
          <cell r="C2273" t="str">
            <v>TANTIMA</v>
          </cell>
          <cell r="D2273" t="str">
            <v>30</v>
          </cell>
          <cell r="E2273" t="str">
            <v>Tantima</v>
          </cell>
          <cell r="F2273">
            <v>12814</v>
          </cell>
          <cell r="G2273">
            <v>13662</v>
          </cell>
        </row>
        <row r="2274">
          <cell r="A2274" t="str">
            <v>30155</v>
          </cell>
          <cell r="B2274" t="str">
            <v>155</v>
          </cell>
          <cell r="C2274" t="str">
            <v>TANTOYUCA</v>
          </cell>
          <cell r="D2274" t="str">
            <v>30</v>
          </cell>
          <cell r="E2274" t="str">
            <v>Tantoyuca</v>
          </cell>
          <cell r="F2274">
            <v>101743</v>
          </cell>
          <cell r="G2274">
            <v>109017</v>
          </cell>
        </row>
        <row r="2275">
          <cell r="A2275" t="str">
            <v>30156</v>
          </cell>
          <cell r="B2275" t="str">
            <v>156</v>
          </cell>
          <cell r="C2275" t="str">
            <v>TATATILA</v>
          </cell>
          <cell r="D2275" t="str">
            <v>30</v>
          </cell>
          <cell r="E2275" t="str">
            <v>Tatatila</v>
          </cell>
          <cell r="F2275">
            <v>5584</v>
          </cell>
          <cell r="G2275">
            <v>6179</v>
          </cell>
        </row>
        <row r="2276">
          <cell r="A2276" t="str">
            <v>30157</v>
          </cell>
          <cell r="B2276" t="str">
            <v>157</v>
          </cell>
          <cell r="C2276" t="str">
            <v>CASTILLO DE TEAYO</v>
          </cell>
          <cell r="D2276" t="str">
            <v>30</v>
          </cell>
          <cell r="E2276" t="str">
            <v>Castillo de Teayo</v>
          </cell>
          <cell r="F2276">
            <v>18663</v>
          </cell>
          <cell r="G2276">
            <v>20752</v>
          </cell>
        </row>
        <row r="2277">
          <cell r="A2277" t="str">
            <v>30158</v>
          </cell>
          <cell r="B2277" t="str">
            <v>158</v>
          </cell>
          <cell r="C2277" t="str">
            <v>TECOLUTLA</v>
          </cell>
          <cell r="D2277" t="str">
            <v>30</v>
          </cell>
          <cell r="E2277" t="str">
            <v>Tecolutla</v>
          </cell>
          <cell r="F2277">
            <v>25126</v>
          </cell>
          <cell r="G2277">
            <v>25352</v>
          </cell>
        </row>
        <row r="2278">
          <cell r="A2278" t="str">
            <v>30159</v>
          </cell>
          <cell r="B2278" t="str">
            <v>159</v>
          </cell>
          <cell r="C2278" t="str">
            <v>TEHUIPANGO</v>
          </cell>
          <cell r="D2278" t="str">
            <v>30</v>
          </cell>
          <cell r="E2278" t="str">
            <v>Tehuipango</v>
          </cell>
          <cell r="F2278">
            <v>23479</v>
          </cell>
          <cell r="G2278">
            <v>27267</v>
          </cell>
        </row>
        <row r="2279">
          <cell r="A2279" t="str">
            <v>30160</v>
          </cell>
          <cell r="B2279" t="str">
            <v>160</v>
          </cell>
          <cell r="C2279" t="str">
            <v>ÁLAMO TEMAPACHE</v>
          </cell>
          <cell r="D2279" t="str">
            <v>30</v>
          </cell>
          <cell r="E2279" t="str">
            <v>Álamo Temapache</v>
          </cell>
          <cell r="F2279">
            <v>104499</v>
          </cell>
          <cell r="G2279">
            <v>110365</v>
          </cell>
        </row>
        <row r="2280">
          <cell r="A2280" t="str">
            <v>30161</v>
          </cell>
          <cell r="B2280" t="str">
            <v>161</v>
          </cell>
          <cell r="C2280" t="str">
            <v>TEMPOAL</v>
          </cell>
          <cell r="D2280" t="str">
            <v>30</v>
          </cell>
          <cell r="E2280" t="str">
            <v>Tempoal</v>
          </cell>
          <cell r="F2280">
            <v>34956</v>
          </cell>
          <cell r="G2280">
            <v>37410</v>
          </cell>
        </row>
        <row r="2281">
          <cell r="A2281" t="str">
            <v>30162</v>
          </cell>
          <cell r="B2281" t="str">
            <v>162</v>
          </cell>
          <cell r="C2281" t="str">
            <v>TENAMPA</v>
          </cell>
          <cell r="D2281" t="str">
            <v>30</v>
          </cell>
          <cell r="E2281" t="str">
            <v>Tenampa</v>
          </cell>
          <cell r="F2281">
            <v>6247</v>
          </cell>
          <cell r="G2281">
            <v>7081</v>
          </cell>
        </row>
        <row r="2282">
          <cell r="A2282" t="str">
            <v>30163</v>
          </cell>
          <cell r="B2282" t="str">
            <v>163</v>
          </cell>
          <cell r="C2282" t="str">
            <v>TENOCHTITLÁN</v>
          </cell>
          <cell r="D2282" t="str">
            <v>30</v>
          </cell>
          <cell r="E2282" t="str">
            <v>Tenochtitlán</v>
          </cell>
          <cell r="F2282">
            <v>5222</v>
          </cell>
          <cell r="G2282">
            <v>5425</v>
          </cell>
        </row>
        <row r="2283">
          <cell r="A2283" t="str">
            <v>30164</v>
          </cell>
          <cell r="B2283" t="str">
            <v>164</v>
          </cell>
          <cell r="C2283" t="str">
            <v>TEOCELO</v>
          </cell>
          <cell r="D2283" t="str">
            <v>30</v>
          </cell>
          <cell r="E2283" t="str">
            <v>Teocelo</v>
          </cell>
          <cell r="F2283">
            <v>16327</v>
          </cell>
          <cell r="G2283">
            <v>17551</v>
          </cell>
        </row>
        <row r="2284">
          <cell r="A2284" t="str">
            <v>30165</v>
          </cell>
          <cell r="B2284" t="str">
            <v>165</v>
          </cell>
          <cell r="C2284" t="str">
            <v>TEPATLAXCO</v>
          </cell>
          <cell r="D2284" t="str">
            <v>30</v>
          </cell>
          <cell r="E2284" t="str">
            <v>Tepatlaxco</v>
          </cell>
          <cell r="F2284">
            <v>8249</v>
          </cell>
          <cell r="G2284">
            <v>8888</v>
          </cell>
        </row>
        <row r="2285">
          <cell r="A2285" t="str">
            <v>30166</v>
          </cell>
          <cell r="B2285" t="str">
            <v>166</v>
          </cell>
          <cell r="C2285" t="str">
            <v>TEPETLÁN</v>
          </cell>
          <cell r="D2285" t="str">
            <v>30</v>
          </cell>
          <cell r="E2285" t="str">
            <v>Tepetlán</v>
          </cell>
          <cell r="F2285">
            <v>9004</v>
          </cell>
          <cell r="G2285">
            <v>10147</v>
          </cell>
        </row>
        <row r="2286">
          <cell r="A2286" t="str">
            <v>30167</v>
          </cell>
          <cell r="B2286" t="str">
            <v>167</v>
          </cell>
          <cell r="C2286" t="str">
            <v>TEPETZINTLA</v>
          </cell>
          <cell r="D2286" t="str">
            <v>30</v>
          </cell>
          <cell r="E2286" t="str">
            <v>Tepetzintla</v>
          </cell>
          <cell r="F2286">
            <v>13949</v>
          </cell>
          <cell r="G2286">
            <v>15415</v>
          </cell>
        </row>
        <row r="2287">
          <cell r="A2287" t="str">
            <v>30168</v>
          </cell>
          <cell r="B2287" t="str">
            <v>168</v>
          </cell>
          <cell r="C2287" t="str">
            <v>TEQUILA</v>
          </cell>
          <cell r="D2287" t="str">
            <v>30</v>
          </cell>
          <cell r="E2287" t="str">
            <v>Tequila</v>
          </cell>
          <cell r="F2287">
            <v>14648</v>
          </cell>
          <cell r="G2287">
            <v>15968</v>
          </cell>
        </row>
        <row r="2288">
          <cell r="A2288" t="str">
            <v>30169</v>
          </cell>
          <cell r="B2288" t="str">
            <v>169</v>
          </cell>
          <cell r="C2288" t="str">
            <v>JOSÉ AZUETA</v>
          </cell>
          <cell r="D2288" t="str">
            <v>30</v>
          </cell>
          <cell r="E2288" t="str">
            <v>José Azueta</v>
          </cell>
          <cell r="F2288">
            <v>23999</v>
          </cell>
          <cell r="G2288">
            <v>24096</v>
          </cell>
        </row>
        <row r="2289">
          <cell r="A2289" t="str">
            <v>30170</v>
          </cell>
          <cell r="B2289" t="str">
            <v>170</v>
          </cell>
          <cell r="C2289" t="str">
            <v>TEXCATEPEC</v>
          </cell>
          <cell r="D2289" t="str">
            <v>30</v>
          </cell>
          <cell r="E2289" t="str">
            <v>Texcatepec</v>
          </cell>
          <cell r="F2289">
            <v>10627</v>
          </cell>
          <cell r="G2289">
            <v>11527</v>
          </cell>
        </row>
        <row r="2290">
          <cell r="A2290" t="str">
            <v>30171</v>
          </cell>
          <cell r="B2290" t="str">
            <v>171</v>
          </cell>
          <cell r="C2290" t="str">
            <v>TEXHUACÁN</v>
          </cell>
          <cell r="D2290" t="str">
            <v>30</v>
          </cell>
          <cell r="E2290" t="str">
            <v>Texhuacán</v>
          </cell>
          <cell r="F2290">
            <v>5292</v>
          </cell>
          <cell r="G2290">
            <v>5630</v>
          </cell>
        </row>
        <row r="2291">
          <cell r="A2291" t="str">
            <v>30172</v>
          </cell>
          <cell r="B2291" t="str">
            <v>172</v>
          </cell>
          <cell r="C2291" t="str">
            <v>TEXISTEPEC</v>
          </cell>
          <cell r="D2291" t="str">
            <v>30</v>
          </cell>
          <cell r="E2291" t="str">
            <v>Texistepec</v>
          </cell>
          <cell r="F2291">
            <v>20199</v>
          </cell>
          <cell r="G2291">
            <v>21798</v>
          </cell>
        </row>
        <row r="2292">
          <cell r="A2292" t="str">
            <v>30173</v>
          </cell>
          <cell r="B2292" t="str">
            <v>173</v>
          </cell>
          <cell r="C2292" t="str">
            <v>TEZONAPA</v>
          </cell>
          <cell r="D2292" t="str">
            <v>30</v>
          </cell>
          <cell r="E2292" t="str">
            <v>Tezonapa</v>
          </cell>
          <cell r="F2292">
            <v>52584</v>
          </cell>
          <cell r="G2292">
            <v>59388</v>
          </cell>
        </row>
        <row r="2293">
          <cell r="A2293" t="str">
            <v>30174</v>
          </cell>
          <cell r="B2293" t="str">
            <v>174</v>
          </cell>
          <cell r="C2293" t="str">
            <v>TIERRA BLANCA</v>
          </cell>
          <cell r="D2293" t="str">
            <v>30</v>
          </cell>
          <cell r="E2293" t="str">
            <v>Tierra Blanca</v>
          </cell>
          <cell r="F2293">
            <v>94087</v>
          </cell>
          <cell r="G2293">
            <v>110811</v>
          </cell>
        </row>
        <row r="2294">
          <cell r="A2294" t="str">
            <v>30175</v>
          </cell>
          <cell r="B2294" t="str">
            <v>175</v>
          </cell>
          <cell r="C2294" t="str">
            <v>TIHUATLÁN</v>
          </cell>
          <cell r="D2294" t="str">
            <v>30</v>
          </cell>
          <cell r="E2294" t="str">
            <v>Tihuatlán</v>
          </cell>
          <cell r="F2294">
            <v>89774</v>
          </cell>
          <cell r="G2294">
            <v>100967</v>
          </cell>
        </row>
        <row r="2295">
          <cell r="A2295" t="str">
            <v>30176</v>
          </cell>
          <cell r="B2295" t="str">
            <v>176</v>
          </cell>
          <cell r="C2295" t="str">
            <v>TLACOJALPAN</v>
          </cell>
          <cell r="D2295" t="str">
            <v>30</v>
          </cell>
          <cell r="E2295" t="str">
            <v>Tlacojalpan</v>
          </cell>
          <cell r="F2295">
            <v>4632</v>
          </cell>
          <cell r="G2295">
            <v>5182</v>
          </cell>
        </row>
        <row r="2296">
          <cell r="A2296" t="str">
            <v>30177</v>
          </cell>
          <cell r="B2296" t="str">
            <v>177</v>
          </cell>
          <cell r="C2296" t="str">
            <v>TLACOLULAN</v>
          </cell>
          <cell r="D2296" t="str">
            <v>30</v>
          </cell>
          <cell r="E2296" t="str">
            <v>Tlacolulan</v>
          </cell>
          <cell r="F2296">
            <v>10299</v>
          </cell>
          <cell r="G2296">
            <v>11825</v>
          </cell>
        </row>
        <row r="2297">
          <cell r="A2297" t="str">
            <v>30178</v>
          </cell>
          <cell r="B2297" t="str">
            <v>178</v>
          </cell>
          <cell r="C2297" t="str">
            <v>TLACOTALPAN</v>
          </cell>
          <cell r="D2297" t="str">
            <v>30</v>
          </cell>
          <cell r="E2297" t="str">
            <v>Tlacotalpan</v>
          </cell>
          <cell r="F2297">
            <v>13284</v>
          </cell>
          <cell r="G2297">
            <v>14121</v>
          </cell>
        </row>
        <row r="2298">
          <cell r="A2298" t="str">
            <v>30179</v>
          </cell>
          <cell r="B2298" t="str">
            <v>179</v>
          </cell>
          <cell r="C2298" t="str">
            <v>TLACOTEPEC DE MEJÍA</v>
          </cell>
          <cell r="D2298" t="str">
            <v>30</v>
          </cell>
          <cell r="E2298" t="str">
            <v>Tlacotepec de Mejía</v>
          </cell>
          <cell r="F2298">
            <v>3965</v>
          </cell>
          <cell r="G2298">
            <v>4156</v>
          </cell>
        </row>
        <row r="2299">
          <cell r="A2299" t="str">
            <v>30180</v>
          </cell>
          <cell r="B2299" t="str">
            <v>180</v>
          </cell>
          <cell r="C2299" t="str">
            <v>TLACHICHILCO</v>
          </cell>
          <cell r="D2299" t="str">
            <v>30</v>
          </cell>
          <cell r="E2299" t="str">
            <v>Tlachichilco</v>
          </cell>
          <cell r="F2299">
            <v>11276</v>
          </cell>
          <cell r="G2299">
            <v>12158</v>
          </cell>
        </row>
        <row r="2300">
          <cell r="A2300" t="str">
            <v>30181</v>
          </cell>
          <cell r="B2300" t="str">
            <v>181</v>
          </cell>
          <cell r="C2300" t="str">
            <v>TLALIXCOYAN</v>
          </cell>
          <cell r="D2300" t="str">
            <v>30</v>
          </cell>
          <cell r="E2300" t="str">
            <v>Tlalixcoyan</v>
          </cell>
          <cell r="F2300">
            <v>37037</v>
          </cell>
          <cell r="G2300">
            <v>40083</v>
          </cell>
        </row>
        <row r="2301">
          <cell r="A2301" t="str">
            <v>30182</v>
          </cell>
          <cell r="B2301" t="str">
            <v>182</v>
          </cell>
          <cell r="C2301" t="str">
            <v>TLALNELHUAYOCAN</v>
          </cell>
          <cell r="D2301" t="str">
            <v>30</v>
          </cell>
          <cell r="E2301" t="str">
            <v>Tlalnelhuayocan</v>
          </cell>
          <cell r="F2301">
            <v>16311</v>
          </cell>
          <cell r="G2301">
            <v>19767</v>
          </cell>
        </row>
        <row r="2302">
          <cell r="A2302" t="str">
            <v>30183</v>
          </cell>
          <cell r="B2302" t="str">
            <v>183</v>
          </cell>
          <cell r="C2302" t="str">
            <v>TLAPACOYAN</v>
          </cell>
          <cell r="D2302" t="str">
            <v>30</v>
          </cell>
          <cell r="E2302" t="str">
            <v>Tlapacoyan</v>
          </cell>
          <cell r="F2302">
            <v>58084</v>
          </cell>
          <cell r="G2302">
            <v>65087</v>
          </cell>
        </row>
        <row r="2303">
          <cell r="A2303" t="str">
            <v>30184</v>
          </cell>
          <cell r="B2303" t="str">
            <v>184</v>
          </cell>
          <cell r="C2303" t="str">
            <v>TLAQUILPA</v>
          </cell>
          <cell r="D2303" t="str">
            <v>30</v>
          </cell>
          <cell r="E2303" t="str">
            <v>Tlaquilpa</v>
          </cell>
          <cell r="F2303">
            <v>7151</v>
          </cell>
          <cell r="G2303">
            <v>8035</v>
          </cell>
        </row>
        <row r="2304">
          <cell r="A2304" t="str">
            <v>30185</v>
          </cell>
          <cell r="B2304" t="str">
            <v>185</v>
          </cell>
          <cell r="C2304" t="str">
            <v>TLILAPAN</v>
          </cell>
          <cell r="D2304" t="str">
            <v>30</v>
          </cell>
          <cell r="E2304" t="str">
            <v>Tlilapan</v>
          </cell>
          <cell r="F2304">
            <v>4879</v>
          </cell>
          <cell r="G2304">
            <v>5584</v>
          </cell>
        </row>
        <row r="2305">
          <cell r="A2305" t="str">
            <v>30186</v>
          </cell>
          <cell r="B2305" t="str">
            <v>186</v>
          </cell>
          <cell r="C2305" t="str">
            <v>TOMATLÁN</v>
          </cell>
          <cell r="D2305" t="str">
            <v>30</v>
          </cell>
          <cell r="E2305" t="str">
            <v>Tomatlán</v>
          </cell>
          <cell r="F2305">
            <v>6763</v>
          </cell>
          <cell r="G2305">
            <v>7326</v>
          </cell>
        </row>
        <row r="2306">
          <cell r="A2306" t="str">
            <v>30187</v>
          </cell>
          <cell r="B2306" t="str">
            <v>187</v>
          </cell>
          <cell r="C2306" t="str">
            <v>TONAYÁN</v>
          </cell>
          <cell r="D2306" t="str">
            <v>30</v>
          </cell>
          <cell r="E2306" t="str">
            <v>Tonayán</v>
          </cell>
          <cell r="F2306">
            <v>5696</v>
          </cell>
          <cell r="G2306">
            <v>6001</v>
          </cell>
        </row>
        <row r="2307">
          <cell r="A2307" t="str">
            <v>30188</v>
          </cell>
          <cell r="B2307" t="str">
            <v>188</v>
          </cell>
          <cell r="C2307" t="str">
            <v>TOTUTLA</v>
          </cell>
          <cell r="D2307" t="str">
            <v>30</v>
          </cell>
          <cell r="E2307" t="str">
            <v>Totutla</v>
          </cell>
          <cell r="F2307">
            <v>16403</v>
          </cell>
          <cell r="G2307">
            <v>18306</v>
          </cell>
        </row>
        <row r="2308">
          <cell r="A2308" t="str">
            <v>30189</v>
          </cell>
          <cell r="B2308" t="str">
            <v>189</v>
          </cell>
          <cell r="C2308" t="str">
            <v>TUXPAN</v>
          </cell>
          <cell r="D2308" t="str">
            <v>30</v>
          </cell>
          <cell r="E2308" t="str">
            <v>Tuxpan</v>
          </cell>
          <cell r="F2308">
            <v>143362</v>
          </cell>
          <cell r="G2308">
            <v>169763</v>
          </cell>
        </row>
        <row r="2309">
          <cell r="A2309" t="str">
            <v>30190</v>
          </cell>
          <cell r="B2309" t="str">
            <v>190</v>
          </cell>
          <cell r="C2309" t="str">
            <v>TUXTILLA</v>
          </cell>
          <cell r="D2309" t="str">
            <v>30</v>
          </cell>
          <cell r="E2309" t="str">
            <v>Tuxtilla</v>
          </cell>
          <cell r="F2309">
            <v>2177</v>
          </cell>
          <cell r="G2309">
            <v>2358</v>
          </cell>
        </row>
        <row r="2310">
          <cell r="A2310" t="str">
            <v>30191</v>
          </cell>
          <cell r="B2310" t="str">
            <v>191</v>
          </cell>
          <cell r="C2310" t="str">
            <v>URSULO GALVÁN</v>
          </cell>
          <cell r="D2310" t="str">
            <v>30</v>
          </cell>
          <cell r="E2310" t="str">
            <v>Ursulo Galván</v>
          </cell>
          <cell r="F2310">
            <v>29005</v>
          </cell>
          <cell r="G2310">
            <v>32478</v>
          </cell>
        </row>
        <row r="2311">
          <cell r="A2311" t="str">
            <v>30192</v>
          </cell>
          <cell r="B2311" t="str">
            <v>192</v>
          </cell>
          <cell r="C2311" t="str">
            <v>VEGA DE ALATORRE</v>
          </cell>
          <cell r="D2311" t="str">
            <v>30</v>
          </cell>
          <cell r="E2311" t="str">
            <v>Vega de Alatorre</v>
          </cell>
          <cell r="F2311">
            <v>19541</v>
          </cell>
          <cell r="G2311">
            <v>21319</v>
          </cell>
        </row>
        <row r="2312">
          <cell r="A2312" t="str">
            <v>30193</v>
          </cell>
          <cell r="B2312" t="str">
            <v>193</v>
          </cell>
          <cell r="C2312" t="str">
            <v>VERACRUZ</v>
          </cell>
          <cell r="D2312" t="str">
            <v>30</v>
          </cell>
          <cell r="E2312" t="str">
            <v>Veracruz</v>
          </cell>
          <cell r="F2312">
            <v>552156</v>
          </cell>
          <cell r="G2312">
            <v>626918</v>
          </cell>
        </row>
        <row r="2313">
          <cell r="A2313" t="str">
            <v>30194</v>
          </cell>
          <cell r="B2313" t="str">
            <v>194</v>
          </cell>
          <cell r="C2313" t="str">
            <v>VILLA ALDAMA</v>
          </cell>
          <cell r="D2313" t="str">
            <v>30</v>
          </cell>
          <cell r="E2313" t="str">
            <v>Villa Aldama</v>
          </cell>
          <cell r="F2313">
            <v>10851</v>
          </cell>
          <cell r="G2313">
            <v>12406</v>
          </cell>
        </row>
        <row r="2314">
          <cell r="A2314" t="str">
            <v>30195</v>
          </cell>
          <cell r="B2314" t="str">
            <v>195</v>
          </cell>
          <cell r="C2314" t="str">
            <v>XOXOCOTLA</v>
          </cell>
          <cell r="D2314" t="str">
            <v>30</v>
          </cell>
          <cell r="E2314" t="str">
            <v>Xoxocotla</v>
          </cell>
          <cell r="F2314">
            <v>5163</v>
          </cell>
          <cell r="G2314">
            <v>5685</v>
          </cell>
        </row>
        <row r="2315">
          <cell r="A2315" t="str">
            <v>30196</v>
          </cell>
          <cell r="B2315" t="str">
            <v>196</v>
          </cell>
          <cell r="C2315" t="str">
            <v>YANGA</v>
          </cell>
          <cell r="D2315" t="str">
            <v>30</v>
          </cell>
          <cell r="E2315" t="str">
            <v>Yanga</v>
          </cell>
          <cell r="F2315">
            <v>17462</v>
          </cell>
          <cell r="G2315">
            <v>18981</v>
          </cell>
        </row>
        <row r="2316">
          <cell r="A2316" t="str">
            <v>30197</v>
          </cell>
          <cell r="B2316" t="str">
            <v>197</v>
          </cell>
          <cell r="C2316" t="str">
            <v>YECUATLA</v>
          </cell>
          <cell r="D2316" t="str">
            <v>30</v>
          </cell>
          <cell r="E2316" t="str">
            <v>Yecuatla</v>
          </cell>
          <cell r="F2316">
            <v>11357</v>
          </cell>
          <cell r="G2316">
            <v>12549</v>
          </cell>
        </row>
        <row r="2317">
          <cell r="A2317" t="str">
            <v>30198</v>
          </cell>
          <cell r="B2317" t="str">
            <v>198</v>
          </cell>
          <cell r="C2317" t="str">
            <v>ZACUALPAN</v>
          </cell>
          <cell r="D2317" t="str">
            <v>30</v>
          </cell>
          <cell r="E2317" t="str">
            <v>Zacualpan</v>
          </cell>
          <cell r="F2317">
            <v>6784</v>
          </cell>
          <cell r="G2317">
            <v>7530</v>
          </cell>
        </row>
        <row r="2318">
          <cell r="A2318" t="str">
            <v>30199</v>
          </cell>
          <cell r="B2318" t="str">
            <v>199</v>
          </cell>
          <cell r="C2318" t="str">
            <v>ZARAGOZA</v>
          </cell>
          <cell r="D2318" t="str">
            <v>30</v>
          </cell>
          <cell r="E2318" t="str">
            <v>Zaragoza</v>
          </cell>
          <cell r="F2318">
            <v>10720</v>
          </cell>
          <cell r="G2318">
            <v>11884</v>
          </cell>
        </row>
        <row r="2319">
          <cell r="A2319" t="str">
            <v>30200</v>
          </cell>
          <cell r="B2319" t="str">
            <v>200</v>
          </cell>
          <cell r="C2319" t="str">
            <v>ZENTLA</v>
          </cell>
          <cell r="D2319" t="str">
            <v>30</v>
          </cell>
          <cell r="E2319" t="str">
            <v>Zentla</v>
          </cell>
          <cell r="F2319">
            <v>12379</v>
          </cell>
          <cell r="G2319">
            <v>14056</v>
          </cell>
        </row>
        <row r="2320">
          <cell r="A2320" t="str">
            <v>30201</v>
          </cell>
          <cell r="B2320" t="str">
            <v>201</v>
          </cell>
          <cell r="C2320" t="str">
            <v>ZONGOLICA</v>
          </cell>
          <cell r="D2320" t="str">
            <v>30</v>
          </cell>
          <cell r="E2320" t="str">
            <v>Zongolica</v>
          </cell>
          <cell r="F2320">
            <v>41923</v>
          </cell>
          <cell r="G2320">
            <v>45823</v>
          </cell>
        </row>
        <row r="2321">
          <cell r="A2321" t="str">
            <v>30202</v>
          </cell>
          <cell r="B2321" t="str">
            <v>202</v>
          </cell>
          <cell r="C2321" t="str">
            <v>ZONTECOMATLÁN DE LÓPEZ Y FUENTES</v>
          </cell>
          <cell r="D2321" t="str">
            <v>30</v>
          </cell>
          <cell r="E2321" t="str">
            <v>Zontecomatlán de López y Fuentes</v>
          </cell>
          <cell r="F2321">
            <v>13866</v>
          </cell>
          <cell r="G2321">
            <v>15258</v>
          </cell>
        </row>
        <row r="2322">
          <cell r="A2322" t="str">
            <v>30203</v>
          </cell>
          <cell r="B2322" t="str">
            <v>203</v>
          </cell>
          <cell r="C2322" t="str">
            <v>ZOZOCOLCO DE HIDALGO</v>
          </cell>
          <cell r="D2322" t="str">
            <v>30</v>
          </cell>
          <cell r="E2322" t="str">
            <v>Zozocolco de Hidalgo</v>
          </cell>
          <cell r="F2322">
            <v>13434</v>
          </cell>
          <cell r="G2322">
            <v>15708</v>
          </cell>
        </row>
        <row r="2323">
          <cell r="A2323" t="str">
            <v>30204</v>
          </cell>
          <cell r="B2323" t="str">
            <v>204</v>
          </cell>
          <cell r="C2323" t="str">
            <v>AGUA DULCE</v>
          </cell>
          <cell r="D2323" t="str">
            <v>30</v>
          </cell>
          <cell r="E2323" t="str">
            <v>Agua Dulce</v>
          </cell>
          <cell r="F2323">
            <v>46010</v>
          </cell>
          <cell r="G2323">
            <v>50680</v>
          </cell>
        </row>
        <row r="2324">
          <cell r="A2324" t="str">
            <v>30205</v>
          </cell>
          <cell r="B2324" t="str">
            <v>205</v>
          </cell>
          <cell r="C2324" t="str">
            <v>EL HIGO</v>
          </cell>
          <cell r="D2324" t="str">
            <v>30</v>
          </cell>
          <cell r="E2324" t="str">
            <v>El Higo</v>
          </cell>
          <cell r="F2324">
            <v>19128</v>
          </cell>
          <cell r="G2324">
            <v>20600</v>
          </cell>
        </row>
        <row r="2325">
          <cell r="A2325" t="str">
            <v>30206</v>
          </cell>
          <cell r="B2325" t="str">
            <v>206</v>
          </cell>
          <cell r="C2325" t="str">
            <v>NANCHITAL DE LÁZARO CÁRDENAS DEL RÍO</v>
          </cell>
          <cell r="D2325" t="str">
            <v>30</v>
          </cell>
          <cell r="E2325" t="str">
            <v>Nanchital de Lázaro Cárdenas del Río</v>
          </cell>
          <cell r="F2325">
            <v>27094</v>
          </cell>
          <cell r="G2325">
            <v>31215</v>
          </cell>
        </row>
        <row r="2326">
          <cell r="A2326" t="str">
            <v>30207</v>
          </cell>
          <cell r="B2326" t="str">
            <v>207</v>
          </cell>
          <cell r="C2326" t="str">
            <v>TRES VALLES</v>
          </cell>
          <cell r="D2326" t="str">
            <v>30</v>
          </cell>
          <cell r="E2326" t="str">
            <v>Tres Valles</v>
          </cell>
          <cell r="F2326">
            <v>45095</v>
          </cell>
          <cell r="G2326">
            <v>48712</v>
          </cell>
        </row>
        <row r="2327">
          <cell r="A2327" t="str">
            <v>30208</v>
          </cell>
          <cell r="B2327" t="str">
            <v>208</v>
          </cell>
          <cell r="C2327" t="str">
            <v>CARLOS A. CARRILLO</v>
          </cell>
          <cell r="D2327" t="str">
            <v>30</v>
          </cell>
          <cell r="E2327" t="str">
            <v>Carlos A. Carrillo</v>
          </cell>
          <cell r="F2327">
            <v>22907</v>
          </cell>
          <cell r="G2327">
            <v>25991</v>
          </cell>
        </row>
        <row r="2328">
          <cell r="A2328" t="str">
            <v>30209</v>
          </cell>
          <cell r="B2328" t="str">
            <v>209</v>
          </cell>
          <cell r="C2328" t="str">
            <v>TATAHUICAPAN DE JUÁREZ</v>
          </cell>
          <cell r="D2328" t="str">
            <v>30</v>
          </cell>
          <cell r="E2328" t="str">
            <v>Tatahuicapan de Juárez</v>
          </cell>
          <cell r="F2328">
            <v>14297</v>
          </cell>
          <cell r="G2328">
            <v>16248</v>
          </cell>
        </row>
        <row r="2329">
          <cell r="A2329" t="str">
            <v>30210</v>
          </cell>
          <cell r="B2329" t="str">
            <v>210</v>
          </cell>
          <cell r="C2329" t="str">
            <v>UXPANAPA</v>
          </cell>
          <cell r="D2329" t="str">
            <v>30</v>
          </cell>
          <cell r="E2329" t="str">
            <v>Uxpanapa</v>
          </cell>
          <cell r="F2329">
            <v>27346</v>
          </cell>
          <cell r="G2329">
            <v>30449</v>
          </cell>
        </row>
        <row r="2330">
          <cell r="A2330" t="str">
            <v>30211</v>
          </cell>
          <cell r="B2330" t="str">
            <v>211</v>
          </cell>
          <cell r="C2330" t="str">
            <v>SAN RAFAEL</v>
          </cell>
          <cell r="D2330" t="str">
            <v>30</v>
          </cell>
          <cell r="E2330" t="str">
            <v>San Rafael</v>
          </cell>
          <cell r="F2330">
            <v>29277</v>
          </cell>
          <cell r="G2330">
            <v>31464</v>
          </cell>
        </row>
        <row r="2331">
          <cell r="A2331" t="str">
            <v>30212</v>
          </cell>
          <cell r="B2331" t="str">
            <v>212</v>
          </cell>
          <cell r="C2331" t="str">
            <v>SANTIAGO SOCHIAPAN</v>
          </cell>
          <cell r="D2331" t="str">
            <v>30</v>
          </cell>
          <cell r="E2331" t="str">
            <v>Santiago Sochiapan</v>
          </cell>
          <cell r="F2331">
            <v>12409</v>
          </cell>
          <cell r="G2331">
            <v>15037</v>
          </cell>
        </row>
        <row r="2332">
          <cell r="A2332" t="str">
            <v>30999</v>
          </cell>
          <cell r="B2332" t="str">
            <v>999</v>
          </cell>
          <cell r="C2332" t="str">
            <v>NO ESPECIFICADO</v>
          </cell>
          <cell r="D2332" t="str">
            <v>30</v>
          </cell>
        </row>
        <row r="2333">
          <cell r="A2333" t="str">
            <v>31001</v>
          </cell>
          <cell r="B2333" t="str">
            <v>001</v>
          </cell>
          <cell r="C2333" t="str">
            <v>ABALÁ</v>
          </cell>
          <cell r="D2333" t="str">
            <v>31</v>
          </cell>
          <cell r="E2333" t="str">
            <v>Abalá</v>
          </cell>
          <cell r="F2333">
            <v>6356</v>
          </cell>
          <cell r="G2333">
            <v>7035</v>
          </cell>
        </row>
        <row r="2334">
          <cell r="A2334" t="str">
            <v>31002</v>
          </cell>
          <cell r="B2334" t="str">
            <v>002</v>
          </cell>
          <cell r="C2334" t="str">
            <v>ACANCEH</v>
          </cell>
          <cell r="D2334" t="str">
            <v>31</v>
          </cell>
          <cell r="E2334" t="str">
            <v>Acanceh</v>
          </cell>
          <cell r="F2334">
            <v>15337</v>
          </cell>
          <cell r="G2334">
            <v>17390</v>
          </cell>
        </row>
        <row r="2335">
          <cell r="A2335" t="str">
            <v>31003</v>
          </cell>
          <cell r="B2335" t="str">
            <v>003</v>
          </cell>
          <cell r="C2335" t="str">
            <v>AKIL</v>
          </cell>
          <cell r="D2335" t="str">
            <v>31</v>
          </cell>
          <cell r="E2335" t="str">
            <v>Akil</v>
          </cell>
          <cell r="F2335">
            <v>10362</v>
          </cell>
          <cell r="G2335">
            <v>11877</v>
          </cell>
        </row>
        <row r="2336">
          <cell r="A2336" t="str">
            <v>31004</v>
          </cell>
          <cell r="B2336" t="str">
            <v>004</v>
          </cell>
          <cell r="C2336" t="str">
            <v>BACA</v>
          </cell>
          <cell r="D2336" t="str">
            <v>31</v>
          </cell>
          <cell r="E2336" t="str">
            <v>Baca</v>
          </cell>
          <cell r="F2336">
            <v>5701</v>
          </cell>
          <cell r="G2336">
            <v>6406</v>
          </cell>
        </row>
        <row r="2337">
          <cell r="A2337" t="str">
            <v>31005</v>
          </cell>
          <cell r="B2337" t="str">
            <v>005</v>
          </cell>
          <cell r="C2337" t="str">
            <v>BOKOBÁ</v>
          </cell>
          <cell r="D2337" t="str">
            <v>31</v>
          </cell>
          <cell r="E2337" t="str">
            <v>Bokobá</v>
          </cell>
          <cell r="F2337">
            <v>2053</v>
          </cell>
          <cell r="G2337">
            <v>2349</v>
          </cell>
        </row>
        <row r="2338">
          <cell r="A2338" t="str">
            <v>31006</v>
          </cell>
          <cell r="B2338" t="str">
            <v>006</v>
          </cell>
          <cell r="C2338" t="str">
            <v>BUCTZOTZ</v>
          </cell>
          <cell r="D2338" t="str">
            <v>31</v>
          </cell>
          <cell r="E2338" t="str">
            <v>Buctzotz</v>
          </cell>
          <cell r="F2338">
            <v>8637</v>
          </cell>
          <cell r="G2338">
            <v>9560</v>
          </cell>
        </row>
        <row r="2339">
          <cell r="A2339" t="str">
            <v>31007</v>
          </cell>
          <cell r="B2339" t="str">
            <v>007</v>
          </cell>
          <cell r="C2339" t="str">
            <v>CACALCHÉN</v>
          </cell>
          <cell r="D2339" t="str">
            <v>31</v>
          </cell>
          <cell r="E2339" t="str">
            <v>Cacalchén</v>
          </cell>
          <cell r="F2339">
            <v>6811</v>
          </cell>
          <cell r="G2339">
            <v>7768</v>
          </cell>
        </row>
        <row r="2340">
          <cell r="A2340" t="str">
            <v>31008</v>
          </cell>
          <cell r="B2340" t="str">
            <v>008</v>
          </cell>
          <cell r="C2340" t="str">
            <v>CALOTMUL</v>
          </cell>
          <cell r="D2340" t="str">
            <v>31</v>
          </cell>
          <cell r="E2340" t="str">
            <v>Calotmul</v>
          </cell>
          <cell r="F2340">
            <v>4095</v>
          </cell>
          <cell r="G2340">
            <v>4328</v>
          </cell>
        </row>
        <row r="2341">
          <cell r="A2341" t="str">
            <v>31009</v>
          </cell>
          <cell r="B2341" t="str">
            <v>009</v>
          </cell>
          <cell r="C2341" t="str">
            <v>CANSAHCAB</v>
          </cell>
          <cell r="D2341" t="str">
            <v>31</v>
          </cell>
          <cell r="E2341" t="str">
            <v>Cansahcab</v>
          </cell>
          <cell r="F2341">
            <v>4696</v>
          </cell>
          <cell r="G2341">
            <v>4994</v>
          </cell>
        </row>
        <row r="2342">
          <cell r="A2342" t="str">
            <v>31010</v>
          </cell>
          <cell r="B2342" t="str">
            <v>010</v>
          </cell>
          <cell r="C2342" t="str">
            <v>CANTAMAYEC</v>
          </cell>
          <cell r="D2342" t="str">
            <v>31</v>
          </cell>
          <cell r="E2342" t="str">
            <v>Cantamayec</v>
          </cell>
          <cell r="F2342">
            <v>2407</v>
          </cell>
          <cell r="G2342">
            <v>2684</v>
          </cell>
        </row>
        <row r="2343">
          <cell r="A2343" t="str">
            <v>31011</v>
          </cell>
          <cell r="B2343" t="str">
            <v>011</v>
          </cell>
          <cell r="C2343" t="str">
            <v>CELESTÚN</v>
          </cell>
          <cell r="D2343" t="str">
            <v>31</v>
          </cell>
          <cell r="E2343" t="str">
            <v>Celestún</v>
          </cell>
          <cell r="F2343">
            <v>6831</v>
          </cell>
          <cell r="G2343">
            <v>8260</v>
          </cell>
        </row>
        <row r="2344">
          <cell r="A2344" t="str">
            <v>31012</v>
          </cell>
          <cell r="B2344" t="str">
            <v>012</v>
          </cell>
          <cell r="C2344" t="str">
            <v>CENOTILLO</v>
          </cell>
          <cell r="D2344" t="str">
            <v>31</v>
          </cell>
          <cell r="E2344" t="str">
            <v>Cenotillo</v>
          </cell>
          <cell r="F2344">
            <v>3701</v>
          </cell>
          <cell r="G2344">
            <v>4194</v>
          </cell>
        </row>
        <row r="2345">
          <cell r="A2345" t="str">
            <v>31013</v>
          </cell>
          <cell r="B2345" t="str">
            <v>013</v>
          </cell>
          <cell r="C2345" t="str">
            <v>CONKAL</v>
          </cell>
          <cell r="D2345" t="str">
            <v>31</v>
          </cell>
          <cell r="E2345" t="str">
            <v>Conkal</v>
          </cell>
          <cell r="F2345">
            <v>9143</v>
          </cell>
          <cell r="G2345">
            <v>11891</v>
          </cell>
        </row>
        <row r="2346">
          <cell r="A2346" t="str">
            <v>31014</v>
          </cell>
          <cell r="B2346" t="str">
            <v>014</v>
          </cell>
          <cell r="C2346" t="str">
            <v>CUNCUNUL</v>
          </cell>
          <cell r="D2346" t="str">
            <v>31</v>
          </cell>
          <cell r="E2346" t="str">
            <v>Cuncunul</v>
          </cell>
          <cell r="F2346">
            <v>1595</v>
          </cell>
          <cell r="G2346">
            <v>1724</v>
          </cell>
        </row>
        <row r="2347">
          <cell r="A2347" t="str">
            <v>31015</v>
          </cell>
          <cell r="B2347" t="str">
            <v>015</v>
          </cell>
          <cell r="C2347" t="str">
            <v>CUZAMÁ</v>
          </cell>
          <cell r="D2347" t="str">
            <v>31</v>
          </cell>
          <cell r="E2347" t="str">
            <v>Cuzamá</v>
          </cell>
          <cell r="F2347">
            <v>4966</v>
          </cell>
          <cell r="G2347">
            <v>5555</v>
          </cell>
        </row>
        <row r="2348">
          <cell r="A2348" t="str">
            <v>31016</v>
          </cell>
          <cell r="B2348" t="str">
            <v>016</v>
          </cell>
          <cell r="C2348" t="str">
            <v>CHACSINKÍN</v>
          </cell>
          <cell r="D2348" t="str">
            <v>31</v>
          </cell>
          <cell r="E2348" t="str">
            <v>Chacsinkín</v>
          </cell>
          <cell r="F2348">
            <v>2818</v>
          </cell>
          <cell r="G2348">
            <v>3197</v>
          </cell>
        </row>
        <row r="2349">
          <cell r="A2349" t="str">
            <v>31017</v>
          </cell>
          <cell r="B2349" t="str">
            <v>017</v>
          </cell>
          <cell r="C2349" t="str">
            <v>CHANKOM</v>
          </cell>
          <cell r="D2349" t="str">
            <v>31</v>
          </cell>
          <cell r="E2349" t="str">
            <v>Chankom</v>
          </cell>
          <cell r="F2349">
            <v>4464</v>
          </cell>
          <cell r="G2349">
            <v>4896</v>
          </cell>
        </row>
        <row r="2350">
          <cell r="A2350" t="str">
            <v>31018</v>
          </cell>
          <cell r="B2350" t="str">
            <v>018</v>
          </cell>
          <cell r="C2350" t="str">
            <v>CHAPAB</v>
          </cell>
          <cell r="D2350" t="str">
            <v>31</v>
          </cell>
          <cell r="E2350" t="str">
            <v>Chapab</v>
          </cell>
          <cell r="F2350">
            <v>3035</v>
          </cell>
          <cell r="G2350">
            <v>3388</v>
          </cell>
        </row>
        <row r="2351">
          <cell r="A2351" t="str">
            <v>31019</v>
          </cell>
          <cell r="B2351" t="str">
            <v>019</v>
          </cell>
          <cell r="C2351" t="str">
            <v>CHEMAX</v>
          </cell>
          <cell r="D2351" t="str">
            <v>31</v>
          </cell>
          <cell r="E2351" t="str">
            <v>Chemax</v>
          </cell>
          <cell r="F2351">
            <v>33490</v>
          </cell>
          <cell r="G2351">
            <v>39000</v>
          </cell>
        </row>
        <row r="2352">
          <cell r="A2352" t="str">
            <v>31020</v>
          </cell>
          <cell r="B2352" t="str">
            <v>020</v>
          </cell>
          <cell r="C2352" t="str">
            <v>CHICXULUB PUEBLO</v>
          </cell>
          <cell r="D2352" t="str">
            <v>31</v>
          </cell>
          <cell r="E2352" t="str">
            <v>Chicxulub Pueblo</v>
          </cell>
          <cell r="F2352">
            <v>4113</v>
          </cell>
          <cell r="G2352">
            <v>4805</v>
          </cell>
        </row>
        <row r="2353">
          <cell r="A2353" t="str">
            <v>31021</v>
          </cell>
          <cell r="B2353" t="str">
            <v>021</v>
          </cell>
          <cell r="C2353" t="str">
            <v>CHICHIMILÁ</v>
          </cell>
          <cell r="D2353" t="str">
            <v>31</v>
          </cell>
          <cell r="E2353" t="str">
            <v>Chichimilá</v>
          </cell>
          <cell r="F2353">
            <v>7952</v>
          </cell>
          <cell r="G2353">
            <v>8960</v>
          </cell>
        </row>
        <row r="2354">
          <cell r="A2354" t="str">
            <v>31022</v>
          </cell>
          <cell r="B2354" t="str">
            <v>022</v>
          </cell>
          <cell r="C2354" t="str">
            <v>CHIKINDZONOT</v>
          </cell>
          <cell r="D2354" t="str">
            <v>31</v>
          </cell>
          <cell r="E2354" t="str">
            <v>Chikindzonot</v>
          </cell>
          <cell r="F2354">
            <v>4162</v>
          </cell>
          <cell r="G2354">
            <v>4448</v>
          </cell>
        </row>
        <row r="2355">
          <cell r="A2355" t="str">
            <v>31023</v>
          </cell>
          <cell r="B2355" t="str">
            <v>023</v>
          </cell>
          <cell r="C2355" t="str">
            <v>CHOCHOLÁ</v>
          </cell>
          <cell r="D2355" t="str">
            <v>31</v>
          </cell>
          <cell r="E2355" t="str">
            <v>Chocholá</v>
          </cell>
          <cell r="F2355">
            <v>4530</v>
          </cell>
          <cell r="G2355">
            <v>5070</v>
          </cell>
        </row>
        <row r="2356">
          <cell r="A2356" t="str">
            <v>31024</v>
          </cell>
          <cell r="B2356" t="str">
            <v>024</v>
          </cell>
          <cell r="C2356" t="str">
            <v>CHUMAYEL</v>
          </cell>
          <cell r="D2356" t="str">
            <v>31</v>
          </cell>
          <cell r="E2356" t="str">
            <v>Chumayel</v>
          </cell>
          <cell r="F2356">
            <v>3148</v>
          </cell>
          <cell r="G2356">
            <v>3500</v>
          </cell>
        </row>
        <row r="2357">
          <cell r="A2357" t="str">
            <v>31025</v>
          </cell>
          <cell r="B2357" t="str">
            <v>025</v>
          </cell>
          <cell r="C2357" t="str">
            <v>DZÁN</v>
          </cell>
          <cell r="D2357" t="str">
            <v>31</v>
          </cell>
          <cell r="E2357" t="str">
            <v>Dzán</v>
          </cell>
          <cell r="F2357">
            <v>4941</v>
          </cell>
          <cell r="G2357">
            <v>5690</v>
          </cell>
        </row>
        <row r="2358">
          <cell r="A2358" t="str">
            <v>31026</v>
          </cell>
          <cell r="B2358" t="str">
            <v>026</v>
          </cell>
          <cell r="C2358" t="str">
            <v>DZEMUL</v>
          </cell>
          <cell r="D2358" t="str">
            <v>31</v>
          </cell>
          <cell r="E2358" t="str">
            <v>Dzemul</v>
          </cell>
          <cell r="F2358">
            <v>3489</v>
          </cell>
          <cell r="G2358">
            <v>3981</v>
          </cell>
        </row>
        <row r="2359">
          <cell r="A2359" t="str">
            <v>31027</v>
          </cell>
          <cell r="B2359" t="str">
            <v>027</v>
          </cell>
          <cell r="C2359" t="str">
            <v>DZIDZANTÚN</v>
          </cell>
          <cell r="D2359" t="str">
            <v>31</v>
          </cell>
          <cell r="E2359" t="str">
            <v>Dzidzantún</v>
          </cell>
          <cell r="F2359">
            <v>8133</v>
          </cell>
          <cell r="G2359">
            <v>8874</v>
          </cell>
        </row>
        <row r="2360">
          <cell r="A2360" t="str">
            <v>31028</v>
          </cell>
          <cell r="B2360" t="str">
            <v>028</v>
          </cell>
          <cell r="C2360" t="str">
            <v>DZILAM DE BRAVO</v>
          </cell>
          <cell r="D2360" t="str">
            <v>31</v>
          </cell>
          <cell r="E2360" t="str">
            <v>Dzilam de Bravo</v>
          </cell>
          <cell r="F2360">
            <v>2463</v>
          </cell>
          <cell r="G2360">
            <v>2892</v>
          </cell>
        </row>
        <row r="2361">
          <cell r="A2361" t="str">
            <v>31029</v>
          </cell>
          <cell r="B2361" t="str">
            <v>029</v>
          </cell>
          <cell r="C2361" t="str">
            <v>DZILAM GONZÁLEZ</v>
          </cell>
          <cell r="D2361" t="str">
            <v>31</v>
          </cell>
          <cell r="E2361" t="str">
            <v>Dzilam González</v>
          </cell>
          <cell r="F2361">
            <v>5905</v>
          </cell>
          <cell r="G2361">
            <v>6543</v>
          </cell>
        </row>
        <row r="2362">
          <cell r="A2362" t="str">
            <v>31030</v>
          </cell>
          <cell r="B2362" t="str">
            <v>030</v>
          </cell>
          <cell r="C2362" t="str">
            <v>DZITÁS</v>
          </cell>
          <cell r="D2362" t="str">
            <v>31</v>
          </cell>
          <cell r="E2362" t="str">
            <v>Dzitás</v>
          </cell>
          <cell r="F2362">
            <v>3540</v>
          </cell>
          <cell r="G2362">
            <v>4034</v>
          </cell>
        </row>
        <row r="2363">
          <cell r="A2363" t="str">
            <v>31031</v>
          </cell>
          <cell r="B2363" t="str">
            <v>031</v>
          </cell>
          <cell r="C2363" t="str">
            <v>DZONCAUICH</v>
          </cell>
          <cell r="D2363" t="str">
            <v>31</v>
          </cell>
          <cell r="E2363" t="str">
            <v>Dzoncauich</v>
          </cell>
          <cell r="F2363">
            <v>2772</v>
          </cell>
          <cell r="G2363">
            <v>2840</v>
          </cell>
        </row>
        <row r="2364">
          <cell r="A2364" t="str">
            <v>31032</v>
          </cell>
          <cell r="B2364" t="str">
            <v>032</v>
          </cell>
          <cell r="C2364" t="str">
            <v>ESPITA</v>
          </cell>
          <cell r="D2364" t="str">
            <v>31</v>
          </cell>
          <cell r="E2364" t="str">
            <v>Espita</v>
          </cell>
          <cell r="F2364">
            <v>15571</v>
          </cell>
          <cell r="G2364">
            <v>17300</v>
          </cell>
        </row>
        <row r="2365">
          <cell r="A2365" t="str">
            <v>31033</v>
          </cell>
          <cell r="B2365" t="str">
            <v>033</v>
          </cell>
          <cell r="C2365" t="str">
            <v>HALACHÓ</v>
          </cell>
          <cell r="D2365" t="str">
            <v>31</v>
          </cell>
          <cell r="E2365" t="str">
            <v>Halachó</v>
          </cell>
          <cell r="F2365">
            <v>19072</v>
          </cell>
          <cell r="G2365">
            <v>21620</v>
          </cell>
        </row>
        <row r="2366">
          <cell r="A2366" t="str">
            <v>31034</v>
          </cell>
          <cell r="B2366" t="str">
            <v>034</v>
          </cell>
          <cell r="C2366" t="str">
            <v>HOCABÁ</v>
          </cell>
          <cell r="D2366" t="str">
            <v>31</v>
          </cell>
          <cell r="E2366" t="str">
            <v>Hocabá</v>
          </cell>
          <cell r="F2366">
            <v>6061</v>
          </cell>
          <cell r="G2366">
            <v>6607</v>
          </cell>
        </row>
        <row r="2367">
          <cell r="A2367" t="str">
            <v>31035</v>
          </cell>
          <cell r="B2367" t="str">
            <v>035</v>
          </cell>
          <cell r="C2367" t="str">
            <v>HOCTÚN</v>
          </cell>
          <cell r="D2367" t="str">
            <v>31</v>
          </cell>
          <cell r="E2367" t="str">
            <v>Hoctún</v>
          </cell>
          <cell r="F2367">
            <v>5697</v>
          </cell>
          <cell r="G2367">
            <v>6358</v>
          </cell>
        </row>
        <row r="2368">
          <cell r="A2368" t="str">
            <v>31036</v>
          </cell>
          <cell r="B2368" t="str">
            <v>036</v>
          </cell>
          <cell r="C2368" t="str">
            <v>HOMÚN</v>
          </cell>
          <cell r="D2368" t="str">
            <v>31</v>
          </cell>
          <cell r="E2368" t="str">
            <v>Homún</v>
          </cell>
          <cell r="F2368">
            <v>7257</v>
          </cell>
          <cell r="G2368">
            <v>8243</v>
          </cell>
        </row>
        <row r="2369">
          <cell r="A2369" t="str">
            <v>31037</v>
          </cell>
          <cell r="B2369" t="str">
            <v>037</v>
          </cell>
          <cell r="C2369" t="str">
            <v>HUHÍ</v>
          </cell>
          <cell r="D2369" t="str">
            <v>31</v>
          </cell>
          <cell r="E2369" t="str">
            <v>Huhí</v>
          </cell>
          <cell r="F2369">
            <v>4841</v>
          </cell>
          <cell r="G2369">
            <v>5578</v>
          </cell>
        </row>
        <row r="2370">
          <cell r="A2370" t="str">
            <v>31038</v>
          </cell>
          <cell r="B2370" t="str">
            <v>038</v>
          </cell>
          <cell r="C2370" t="str">
            <v>HUNUCMÁ</v>
          </cell>
          <cell r="D2370" t="str">
            <v>31</v>
          </cell>
          <cell r="E2370" t="str">
            <v>Hunucmá</v>
          </cell>
          <cell r="F2370">
            <v>30731</v>
          </cell>
          <cell r="G2370">
            <v>34856</v>
          </cell>
        </row>
        <row r="2371">
          <cell r="A2371" t="str">
            <v>31039</v>
          </cell>
          <cell r="B2371" t="str">
            <v>039</v>
          </cell>
          <cell r="C2371" t="str">
            <v>IXIL</v>
          </cell>
          <cell r="D2371" t="str">
            <v>31</v>
          </cell>
          <cell r="E2371" t="str">
            <v>Ixil</v>
          </cell>
          <cell r="F2371">
            <v>3803</v>
          </cell>
          <cell r="G2371">
            <v>4390</v>
          </cell>
        </row>
        <row r="2372">
          <cell r="A2372" t="str">
            <v>31040</v>
          </cell>
          <cell r="B2372" t="str">
            <v>040</v>
          </cell>
          <cell r="C2372" t="str">
            <v>IZAMAL</v>
          </cell>
          <cell r="D2372" t="str">
            <v>31</v>
          </cell>
          <cell r="E2372" t="str">
            <v>Izamal</v>
          </cell>
          <cell r="F2372">
            <v>25980</v>
          </cell>
          <cell r="G2372">
            <v>28872</v>
          </cell>
        </row>
        <row r="2373">
          <cell r="A2373" t="str">
            <v>31041</v>
          </cell>
          <cell r="B2373" t="str">
            <v>041</v>
          </cell>
          <cell r="C2373" t="str">
            <v>KANASÍN</v>
          </cell>
          <cell r="D2373" t="str">
            <v>31</v>
          </cell>
          <cell r="E2373" t="str">
            <v>Kanasín</v>
          </cell>
          <cell r="F2373">
            <v>78709</v>
          </cell>
          <cell r="G2373">
            <v>108918</v>
          </cell>
        </row>
        <row r="2374">
          <cell r="A2374" t="str">
            <v>31042</v>
          </cell>
          <cell r="B2374" t="str">
            <v>042</v>
          </cell>
          <cell r="C2374" t="str">
            <v>KANTUNIL</v>
          </cell>
          <cell r="D2374" t="str">
            <v>31</v>
          </cell>
          <cell r="E2374" t="str">
            <v>Kantunil</v>
          </cell>
          <cell r="F2374">
            <v>5502</v>
          </cell>
          <cell r="G2374">
            <v>5813</v>
          </cell>
        </row>
        <row r="2375">
          <cell r="A2375" t="str">
            <v>31043</v>
          </cell>
          <cell r="B2375" t="str">
            <v>043</v>
          </cell>
          <cell r="C2375" t="str">
            <v>KAUA</v>
          </cell>
          <cell r="D2375" t="str">
            <v>31</v>
          </cell>
          <cell r="E2375" t="str">
            <v>Kaua</v>
          </cell>
          <cell r="F2375">
            <v>2761</v>
          </cell>
          <cell r="G2375">
            <v>3307</v>
          </cell>
        </row>
        <row r="2376">
          <cell r="A2376" t="str">
            <v>31044</v>
          </cell>
          <cell r="B2376" t="str">
            <v>044</v>
          </cell>
          <cell r="C2376" t="str">
            <v>KINCHIL</v>
          </cell>
          <cell r="D2376" t="str">
            <v>31</v>
          </cell>
          <cell r="E2376" t="str">
            <v>Kinchil</v>
          </cell>
          <cell r="F2376">
            <v>6571</v>
          </cell>
          <cell r="G2376">
            <v>7657</v>
          </cell>
        </row>
        <row r="2377">
          <cell r="A2377" t="str">
            <v>31045</v>
          </cell>
          <cell r="B2377" t="str">
            <v>045</v>
          </cell>
          <cell r="C2377" t="str">
            <v>KOPOMÁ</v>
          </cell>
          <cell r="D2377" t="str">
            <v>31</v>
          </cell>
          <cell r="E2377" t="str">
            <v>Kopomá</v>
          </cell>
          <cell r="F2377">
            <v>2449</v>
          </cell>
          <cell r="G2377">
            <v>2726</v>
          </cell>
        </row>
        <row r="2378">
          <cell r="A2378" t="str">
            <v>31046</v>
          </cell>
          <cell r="B2378" t="str">
            <v>046</v>
          </cell>
          <cell r="C2378" t="str">
            <v>MAMA</v>
          </cell>
          <cell r="D2378" t="str">
            <v>31</v>
          </cell>
          <cell r="E2378" t="str">
            <v>Mama</v>
          </cell>
          <cell r="F2378">
            <v>2888</v>
          </cell>
          <cell r="G2378">
            <v>3371</v>
          </cell>
        </row>
        <row r="2379">
          <cell r="A2379" t="str">
            <v>31047</v>
          </cell>
          <cell r="B2379" t="str">
            <v>047</v>
          </cell>
          <cell r="C2379" t="str">
            <v>MANÍ</v>
          </cell>
          <cell r="D2379" t="str">
            <v>31</v>
          </cell>
          <cell r="E2379" t="str">
            <v>Maní</v>
          </cell>
          <cell r="F2379">
            <v>5250</v>
          </cell>
          <cell r="G2379">
            <v>6001</v>
          </cell>
        </row>
        <row r="2380">
          <cell r="A2380" t="str">
            <v>31048</v>
          </cell>
          <cell r="B2380" t="str">
            <v>048</v>
          </cell>
          <cell r="C2380" t="str">
            <v>MAXCANÚ</v>
          </cell>
          <cell r="D2380" t="str">
            <v>31</v>
          </cell>
          <cell r="E2380" t="str">
            <v>Maxcanú</v>
          </cell>
          <cell r="F2380">
            <v>21704</v>
          </cell>
          <cell r="G2380">
            <v>24331</v>
          </cell>
        </row>
        <row r="2381">
          <cell r="A2381" t="str">
            <v>31049</v>
          </cell>
          <cell r="B2381" t="str">
            <v>049</v>
          </cell>
          <cell r="C2381" t="str">
            <v>MAYAPÁN</v>
          </cell>
          <cell r="D2381" t="str">
            <v>31</v>
          </cell>
          <cell r="E2381" t="str">
            <v>Mayapán</v>
          </cell>
          <cell r="F2381">
            <v>3269</v>
          </cell>
          <cell r="G2381">
            <v>3901</v>
          </cell>
        </row>
        <row r="2382">
          <cell r="A2382" t="str">
            <v>31050</v>
          </cell>
          <cell r="B2382" t="str">
            <v>050</v>
          </cell>
          <cell r="C2382" t="str">
            <v>MÉRIDA</v>
          </cell>
          <cell r="D2382" t="str">
            <v>31</v>
          </cell>
          <cell r="E2382" t="str">
            <v>Mérida</v>
          </cell>
          <cell r="F2382">
            <v>830732</v>
          </cell>
          <cell r="G2382">
            <v>963861</v>
          </cell>
        </row>
        <row r="2383">
          <cell r="A2383" t="str">
            <v>31051</v>
          </cell>
          <cell r="B2383" t="str">
            <v>051</v>
          </cell>
          <cell r="C2383" t="str">
            <v>MOCOCHÁ</v>
          </cell>
          <cell r="D2383" t="str">
            <v>31</v>
          </cell>
          <cell r="E2383" t="str">
            <v>Mocochá</v>
          </cell>
          <cell r="F2383">
            <v>3071</v>
          </cell>
          <cell r="G2383">
            <v>3513</v>
          </cell>
        </row>
        <row r="2384">
          <cell r="A2384" t="str">
            <v>31052</v>
          </cell>
          <cell r="B2384" t="str">
            <v>052</v>
          </cell>
          <cell r="C2384" t="str">
            <v>MOTUL</v>
          </cell>
          <cell r="D2384" t="str">
            <v>31</v>
          </cell>
          <cell r="E2384" t="str">
            <v>Motul</v>
          </cell>
          <cell r="F2384">
            <v>33978</v>
          </cell>
          <cell r="G2384">
            <v>39052</v>
          </cell>
        </row>
        <row r="2385">
          <cell r="A2385" t="str">
            <v>31053</v>
          </cell>
          <cell r="B2385" t="str">
            <v>053</v>
          </cell>
          <cell r="C2385" t="str">
            <v>MUNA</v>
          </cell>
          <cell r="D2385" t="str">
            <v>31</v>
          </cell>
          <cell r="E2385" t="str">
            <v>Muna</v>
          </cell>
          <cell r="F2385">
            <v>12336</v>
          </cell>
          <cell r="G2385">
            <v>13571</v>
          </cell>
        </row>
        <row r="2386">
          <cell r="A2386" t="str">
            <v>31054</v>
          </cell>
          <cell r="B2386" t="str">
            <v>054</v>
          </cell>
          <cell r="C2386" t="str">
            <v>MUXUPIP</v>
          </cell>
          <cell r="D2386" t="str">
            <v>31</v>
          </cell>
          <cell r="E2386" t="str">
            <v>Muxupip</v>
          </cell>
          <cell r="F2386">
            <v>2755</v>
          </cell>
          <cell r="G2386">
            <v>3074</v>
          </cell>
        </row>
        <row r="2387">
          <cell r="A2387" t="str">
            <v>31055</v>
          </cell>
          <cell r="B2387" t="str">
            <v>055</v>
          </cell>
          <cell r="C2387" t="str">
            <v>OPICHÉN</v>
          </cell>
          <cell r="D2387" t="str">
            <v>31</v>
          </cell>
          <cell r="E2387" t="str">
            <v>Opichén</v>
          </cell>
          <cell r="F2387">
            <v>6285</v>
          </cell>
          <cell r="G2387">
            <v>7249</v>
          </cell>
        </row>
        <row r="2388">
          <cell r="A2388" t="str">
            <v>31056</v>
          </cell>
          <cell r="B2388" t="str">
            <v>056</v>
          </cell>
          <cell r="C2388" t="str">
            <v>OXKUTZCAB</v>
          </cell>
          <cell r="D2388" t="str">
            <v>31</v>
          </cell>
          <cell r="E2388" t="str">
            <v>Oxkutzcab</v>
          </cell>
          <cell r="F2388">
            <v>29325</v>
          </cell>
          <cell r="G2388">
            <v>33191</v>
          </cell>
        </row>
        <row r="2389">
          <cell r="A2389" t="str">
            <v>31057</v>
          </cell>
          <cell r="B2389" t="str">
            <v>057</v>
          </cell>
          <cell r="C2389" t="str">
            <v>PANABÁ</v>
          </cell>
          <cell r="D2389" t="str">
            <v>31</v>
          </cell>
          <cell r="E2389" t="str">
            <v>Panabá</v>
          </cell>
          <cell r="F2389">
            <v>7461</v>
          </cell>
          <cell r="G2389">
            <v>8254</v>
          </cell>
        </row>
        <row r="2390">
          <cell r="A2390" t="str">
            <v>31058</v>
          </cell>
          <cell r="B2390" t="str">
            <v>058</v>
          </cell>
          <cell r="C2390" t="str">
            <v>PETO</v>
          </cell>
          <cell r="D2390" t="str">
            <v>31</v>
          </cell>
          <cell r="E2390" t="str">
            <v>Peto</v>
          </cell>
          <cell r="F2390">
            <v>24159</v>
          </cell>
          <cell r="G2390">
            <v>26894</v>
          </cell>
        </row>
        <row r="2391">
          <cell r="A2391" t="str">
            <v>31059</v>
          </cell>
          <cell r="B2391" t="str">
            <v>059</v>
          </cell>
          <cell r="C2391" t="str">
            <v>PROGRESO</v>
          </cell>
          <cell r="D2391" t="str">
            <v>31</v>
          </cell>
          <cell r="E2391" t="str">
            <v>Progreso</v>
          </cell>
          <cell r="F2391">
            <v>53958</v>
          </cell>
          <cell r="G2391">
            <v>63037</v>
          </cell>
        </row>
        <row r="2392">
          <cell r="A2392" t="str">
            <v>31060</v>
          </cell>
          <cell r="B2392" t="str">
            <v>060</v>
          </cell>
          <cell r="C2392" t="str">
            <v>QUINTANA ROO</v>
          </cell>
          <cell r="D2392" t="str">
            <v>31</v>
          </cell>
          <cell r="E2392" t="str">
            <v>Quintana Roo</v>
          </cell>
          <cell r="F2392">
            <v>942</v>
          </cell>
          <cell r="G2392">
            <v>1028</v>
          </cell>
        </row>
        <row r="2393">
          <cell r="A2393" t="str">
            <v>31061</v>
          </cell>
          <cell r="B2393" t="str">
            <v>061</v>
          </cell>
          <cell r="C2393" t="str">
            <v>RÍO LAGARTOS</v>
          </cell>
          <cell r="D2393" t="str">
            <v>31</v>
          </cell>
          <cell r="E2393" t="str">
            <v>Río Lagartos</v>
          </cell>
          <cell r="F2393">
            <v>3438</v>
          </cell>
          <cell r="G2393">
            <v>3811</v>
          </cell>
        </row>
        <row r="2394">
          <cell r="A2394" t="str">
            <v>31062</v>
          </cell>
          <cell r="B2394" t="str">
            <v>062</v>
          </cell>
          <cell r="C2394" t="str">
            <v>SACALUM</v>
          </cell>
          <cell r="D2394" t="str">
            <v>31</v>
          </cell>
          <cell r="E2394" t="str">
            <v>Sacalum</v>
          </cell>
          <cell r="F2394">
            <v>4589</v>
          </cell>
          <cell r="G2394">
            <v>5157</v>
          </cell>
        </row>
        <row r="2395">
          <cell r="A2395" t="str">
            <v>31063</v>
          </cell>
          <cell r="B2395" t="str">
            <v>063</v>
          </cell>
          <cell r="C2395" t="str">
            <v>SAMAHIL</v>
          </cell>
          <cell r="D2395" t="str">
            <v>31</v>
          </cell>
          <cell r="E2395" t="str">
            <v>Samahil</v>
          </cell>
          <cell r="F2395">
            <v>5008</v>
          </cell>
          <cell r="G2395">
            <v>5540</v>
          </cell>
        </row>
        <row r="2396">
          <cell r="A2396" t="str">
            <v>31064</v>
          </cell>
          <cell r="B2396" t="str">
            <v>064</v>
          </cell>
          <cell r="C2396" t="str">
            <v>SANAHCAT</v>
          </cell>
          <cell r="D2396" t="str">
            <v>31</v>
          </cell>
          <cell r="E2396" t="str">
            <v>Sanahcat</v>
          </cell>
          <cell r="F2396">
            <v>1619</v>
          </cell>
          <cell r="G2396">
            <v>1829</v>
          </cell>
        </row>
        <row r="2397">
          <cell r="A2397" t="str">
            <v>31065</v>
          </cell>
          <cell r="B2397" t="str">
            <v>065</v>
          </cell>
          <cell r="C2397" t="str">
            <v>SAN FELIPE</v>
          </cell>
          <cell r="D2397" t="str">
            <v>31</v>
          </cell>
          <cell r="E2397" t="str">
            <v>San Felipe</v>
          </cell>
          <cell r="F2397">
            <v>1839</v>
          </cell>
          <cell r="G2397">
            <v>2072</v>
          </cell>
        </row>
        <row r="2398">
          <cell r="A2398" t="str">
            <v>31066</v>
          </cell>
          <cell r="B2398" t="str">
            <v>066</v>
          </cell>
          <cell r="C2398" t="str">
            <v>SANTA ELENA</v>
          </cell>
          <cell r="D2398" t="str">
            <v>31</v>
          </cell>
          <cell r="E2398" t="str">
            <v>Santa Elena</v>
          </cell>
          <cell r="F2398">
            <v>3833</v>
          </cell>
          <cell r="G2398">
            <v>4278</v>
          </cell>
        </row>
        <row r="2399">
          <cell r="A2399" t="str">
            <v>31067</v>
          </cell>
          <cell r="B2399" t="str">
            <v>067</v>
          </cell>
          <cell r="C2399" t="str">
            <v>SEYÉ</v>
          </cell>
          <cell r="D2399" t="str">
            <v>31</v>
          </cell>
          <cell r="E2399" t="str">
            <v>Seyé</v>
          </cell>
          <cell r="F2399">
            <v>9276</v>
          </cell>
          <cell r="G2399">
            <v>10360</v>
          </cell>
        </row>
        <row r="2400">
          <cell r="A2400" t="str">
            <v>31068</v>
          </cell>
          <cell r="B2400" t="str">
            <v>068</v>
          </cell>
          <cell r="C2400" t="str">
            <v>SINANCHÉ</v>
          </cell>
          <cell r="D2400" t="str">
            <v>31</v>
          </cell>
          <cell r="E2400" t="str">
            <v>Sinanché</v>
          </cell>
          <cell r="F2400">
            <v>3126</v>
          </cell>
          <cell r="G2400">
            <v>3377</v>
          </cell>
        </row>
        <row r="2401">
          <cell r="A2401" t="str">
            <v>31069</v>
          </cell>
          <cell r="B2401" t="str">
            <v>069</v>
          </cell>
          <cell r="C2401" t="str">
            <v>SOTUTA</v>
          </cell>
          <cell r="D2401" t="str">
            <v>31</v>
          </cell>
          <cell r="E2401" t="str">
            <v>Sotuta</v>
          </cell>
          <cell r="F2401">
            <v>8449</v>
          </cell>
          <cell r="G2401">
            <v>9485</v>
          </cell>
        </row>
        <row r="2402">
          <cell r="A2402" t="str">
            <v>31070</v>
          </cell>
          <cell r="B2402" t="str">
            <v>070</v>
          </cell>
          <cell r="C2402" t="str">
            <v>SUCILÁ</v>
          </cell>
          <cell r="D2402" t="str">
            <v>31</v>
          </cell>
          <cell r="E2402" t="str">
            <v>Sucilá</v>
          </cell>
          <cell r="F2402">
            <v>3930</v>
          </cell>
          <cell r="G2402">
            <v>4204</v>
          </cell>
        </row>
        <row r="2403">
          <cell r="A2403" t="str">
            <v>31071</v>
          </cell>
          <cell r="B2403" t="str">
            <v>071</v>
          </cell>
          <cell r="C2403" t="str">
            <v>SUDZAL</v>
          </cell>
          <cell r="D2403" t="str">
            <v>31</v>
          </cell>
          <cell r="E2403" t="str">
            <v>Sudzal</v>
          </cell>
          <cell r="F2403">
            <v>1689</v>
          </cell>
          <cell r="G2403">
            <v>1825</v>
          </cell>
        </row>
        <row r="2404">
          <cell r="A2404" t="str">
            <v>31072</v>
          </cell>
          <cell r="B2404" t="str">
            <v>072</v>
          </cell>
          <cell r="C2404" t="str">
            <v>SUMA</v>
          </cell>
          <cell r="D2404" t="str">
            <v>31</v>
          </cell>
          <cell r="E2404" t="str">
            <v>Suma</v>
          </cell>
          <cell r="F2404">
            <v>1876</v>
          </cell>
          <cell r="G2404">
            <v>1963</v>
          </cell>
        </row>
        <row r="2405">
          <cell r="A2405" t="str">
            <v>31073</v>
          </cell>
          <cell r="B2405" t="str">
            <v>073</v>
          </cell>
          <cell r="C2405" t="str">
            <v>TAHDZIÚ</v>
          </cell>
          <cell r="D2405" t="str">
            <v>31</v>
          </cell>
          <cell r="E2405" t="str">
            <v>Tahdziú</v>
          </cell>
          <cell r="F2405">
            <v>4447</v>
          </cell>
          <cell r="G2405">
            <v>5375</v>
          </cell>
        </row>
        <row r="2406">
          <cell r="A2406" t="str">
            <v>31074</v>
          </cell>
          <cell r="B2406" t="str">
            <v>074</v>
          </cell>
          <cell r="C2406" t="str">
            <v>TAHMEK</v>
          </cell>
          <cell r="D2406" t="str">
            <v>31</v>
          </cell>
          <cell r="E2406" t="str">
            <v>Tahmek</v>
          </cell>
          <cell r="F2406">
            <v>3609</v>
          </cell>
          <cell r="G2406">
            <v>3982</v>
          </cell>
        </row>
        <row r="2407">
          <cell r="A2407" t="str">
            <v>31075</v>
          </cell>
          <cell r="B2407" t="str">
            <v>075</v>
          </cell>
          <cell r="C2407" t="str">
            <v>TEABO</v>
          </cell>
          <cell r="D2407" t="str">
            <v>31</v>
          </cell>
          <cell r="E2407" t="str">
            <v>Teabo</v>
          </cell>
          <cell r="F2407">
            <v>6205</v>
          </cell>
          <cell r="G2407">
            <v>7031</v>
          </cell>
        </row>
        <row r="2408">
          <cell r="A2408" t="str">
            <v>31076</v>
          </cell>
          <cell r="B2408" t="str">
            <v>076</v>
          </cell>
          <cell r="C2408" t="str">
            <v>TECOH</v>
          </cell>
          <cell r="D2408" t="str">
            <v>31</v>
          </cell>
          <cell r="E2408" t="str">
            <v>Tecoh</v>
          </cell>
          <cell r="F2408">
            <v>16200</v>
          </cell>
          <cell r="G2408">
            <v>18791</v>
          </cell>
        </row>
        <row r="2409">
          <cell r="A2409" t="str">
            <v>31077</v>
          </cell>
          <cell r="B2409" t="str">
            <v>077</v>
          </cell>
          <cell r="C2409" t="str">
            <v>TEKAL DE VENEGAS</v>
          </cell>
          <cell r="D2409" t="str">
            <v>31</v>
          </cell>
          <cell r="E2409" t="str">
            <v>Tekal de Venegas</v>
          </cell>
          <cell r="F2409">
            <v>2606</v>
          </cell>
          <cell r="G2409">
            <v>2845</v>
          </cell>
        </row>
        <row r="2410">
          <cell r="A2410" t="str">
            <v>31078</v>
          </cell>
          <cell r="B2410" t="str">
            <v>078</v>
          </cell>
          <cell r="C2410" t="str">
            <v>TEKANTÓ</v>
          </cell>
          <cell r="D2410" t="str">
            <v>31</v>
          </cell>
          <cell r="E2410" t="str">
            <v>Tekantó</v>
          </cell>
          <cell r="F2410">
            <v>3683</v>
          </cell>
          <cell r="G2410">
            <v>4049</v>
          </cell>
        </row>
        <row r="2411">
          <cell r="A2411" t="str">
            <v>31079</v>
          </cell>
          <cell r="B2411" t="str">
            <v>079</v>
          </cell>
          <cell r="C2411" t="str">
            <v>TEKAX</v>
          </cell>
          <cell r="D2411" t="str">
            <v>31</v>
          </cell>
          <cell r="E2411" t="str">
            <v>Tekax</v>
          </cell>
          <cell r="F2411">
            <v>40547</v>
          </cell>
          <cell r="G2411">
            <v>45441</v>
          </cell>
        </row>
        <row r="2412">
          <cell r="A2412" t="str">
            <v>31080</v>
          </cell>
          <cell r="B2412" t="str">
            <v>080</v>
          </cell>
          <cell r="C2412" t="str">
            <v>TEKIT</v>
          </cell>
          <cell r="D2412" t="str">
            <v>31</v>
          </cell>
          <cell r="E2412" t="str">
            <v>Tekit</v>
          </cell>
          <cell r="F2412">
            <v>9884</v>
          </cell>
          <cell r="G2412">
            <v>10974</v>
          </cell>
        </row>
        <row r="2413">
          <cell r="A2413" t="str">
            <v>31081</v>
          </cell>
          <cell r="B2413" t="str">
            <v>081</v>
          </cell>
          <cell r="C2413" t="str">
            <v>TEKOM</v>
          </cell>
          <cell r="D2413" t="str">
            <v>31</v>
          </cell>
          <cell r="E2413" t="str">
            <v>Tekom</v>
          </cell>
          <cell r="F2413">
            <v>3100</v>
          </cell>
          <cell r="G2413">
            <v>3443</v>
          </cell>
        </row>
        <row r="2414">
          <cell r="A2414" t="str">
            <v>31082</v>
          </cell>
          <cell r="B2414" t="str">
            <v>082</v>
          </cell>
          <cell r="C2414" t="str">
            <v>TELCHAC PUEBLO</v>
          </cell>
          <cell r="D2414" t="str">
            <v>31</v>
          </cell>
          <cell r="E2414" t="str">
            <v>Telchac Pueblo</v>
          </cell>
          <cell r="F2414">
            <v>3557</v>
          </cell>
          <cell r="G2414">
            <v>4051</v>
          </cell>
        </row>
        <row r="2415">
          <cell r="A2415" t="str">
            <v>31083</v>
          </cell>
          <cell r="B2415" t="str">
            <v>083</v>
          </cell>
          <cell r="C2415" t="str">
            <v>TELCHAC PUERTO</v>
          </cell>
          <cell r="D2415" t="str">
            <v>31</v>
          </cell>
          <cell r="E2415" t="str">
            <v>Telchac Puerto</v>
          </cell>
          <cell r="F2415">
            <v>1726</v>
          </cell>
          <cell r="G2415">
            <v>1912</v>
          </cell>
        </row>
        <row r="2416">
          <cell r="A2416" t="str">
            <v>31084</v>
          </cell>
          <cell r="B2416" t="str">
            <v>084</v>
          </cell>
          <cell r="C2416" t="str">
            <v>TEMAX</v>
          </cell>
          <cell r="D2416" t="str">
            <v>31</v>
          </cell>
          <cell r="E2416" t="str">
            <v>Temax</v>
          </cell>
          <cell r="F2416">
            <v>6817</v>
          </cell>
          <cell r="G2416">
            <v>7746</v>
          </cell>
        </row>
        <row r="2417">
          <cell r="A2417" t="str">
            <v>31085</v>
          </cell>
          <cell r="B2417" t="str">
            <v>085</v>
          </cell>
          <cell r="C2417" t="str">
            <v>TEMOZÓN</v>
          </cell>
          <cell r="D2417" t="str">
            <v>31</v>
          </cell>
          <cell r="E2417" t="str">
            <v>Temozón</v>
          </cell>
          <cell r="F2417">
            <v>14801</v>
          </cell>
          <cell r="G2417">
            <v>16593</v>
          </cell>
        </row>
        <row r="2418">
          <cell r="A2418" t="str">
            <v>31086</v>
          </cell>
          <cell r="B2418" t="str">
            <v>086</v>
          </cell>
          <cell r="C2418" t="str">
            <v>TEPAKÁN</v>
          </cell>
          <cell r="D2418" t="str">
            <v>31</v>
          </cell>
          <cell r="E2418" t="str">
            <v>Tepakán</v>
          </cell>
          <cell r="F2418">
            <v>2226</v>
          </cell>
          <cell r="G2418">
            <v>2372</v>
          </cell>
        </row>
        <row r="2419">
          <cell r="A2419" t="str">
            <v>31087</v>
          </cell>
          <cell r="B2419" t="str">
            <v>087</v>
          </cell>
          <cell r="C2419" t="str">
            <v>TETIZ</v>
          </cell>
          <cell r="D2419" t="str">
            <v>31</v>
          </cell>
          <cell r="E2419" t="str">
            <v>Tetiz</v>
          </cell>
          <cell r="F2419">
            <v>4725</v>
          </cell>
          <cell r="G2419">
            <v>5419</v>
          </cell>
        </row>
        <row r="2420">
          <cell r="A2420" t="str">
            <v>31088</v>
          </cell>
          <cell r="B2420" t="str">
            <v>088</v>
          </cell>
          <cell r="C2420" t="str">
            <v>TEYA</v>
          </cell>
          <cell r="D2420" t="str">
            <v>31</v>
          </cell>
          <cell r="E2420" t="str">
            <v>Teya</v>
          </cell>
          <cell r="F2420">
            <v>1977</v>
          </cell>
          <cell r="G2420">
            <v>2091</v>
          </cell>
        </row>
        <row r="2421">
          <cell r="A2421" t="str">
            <v>31089</v>
          </cell>
          <cell r="B2421" t="str">
            <v>089</v>
          </cell>
          <cell r="C2421" t="str">
            <v>TICUL</v>
          </cell>
          <cell r="D2421" t="str">
            <v>31</v>
          </cell>
          <cell r="E2421" t="str">
            <v>Ticul</v>
          </cell>
          <cell r="F2421">
            <v>37685</v>
          </cell>
          <cell r="G2421">
            <v>42960</v>
          </cell>
        </row>
        <row r="2422">
          <cell r="A2422" t="str">
            <v>31090</v>
          </cell>
          <cell r="B2422" t="str">
            <v>090</v>
          </cell>
          <cell r="C2422" t="str">
            <v>TIMUCUY</v>
          </cell>
          <cell r="D2422" t="str">
            <v>31</v>
          </cell>
          <cell r="E2422" t="str">
            <v>Timucuy</v>
          </cell>
          <cell r="F2422">
            <v>6833</v>
          </cell>
          <cell r="G2422">
            <v>7877</v>
          </cell>
        </row>
        <row r="2423">
          <cell r="A2423" t="str">
            <v>31091</v>
          </cell>
          <cell r="B2423" t="str">
            <v>091</v>
          </cell>
          <cell r="C2423" t="str">
            <v>TINUM</v>
          </cell>
          <cell r="D2423" t="str">
            <v>31</v>
          </cell>
          <cell r="E2423" t="str">
            <v>Tinum</v>
          </cell>
          <cell r="F2423">
            <v>11421</v>
          </cell>
          <cell r="G2423">
            <v>12771</v>
          </cell>
        </row>
        <row r="2424">
          <cell r="A2424" t="str">
            <v>31092</v>
          </cell>
          <cell r="B2424" t="str">
            <v>092</v>
          </cell>
          <cell r="C2424" t="str">
            <v>TIXCACALCUPUL</v>
          </cell>
          <cell r="D2424" t="str">
            <v>31</v>
          </cell>
          <cell r="E2424" t="str">
            <v>Tixcacalcupul</v>
          </cell>
          <cell r="F2424">
            <v>6665</v>
          </cell>
          <cell r="G2424">
            <v>7614</v>
          </cell>
        </row>
        <row r="2425">
          <cell r="A2425" t="str">
            <v>31093</v>
          </cell>
          <cell r="B2425" t="str">
            <v>093</v>
          </cell>
          <cell r="C2425" t="str">
            <v>TIXKOKOB</v>
          </cell>
          <cell r="D2425" t="str">
            <v>31</v>
          </cell>
          <cell r="E2425" t="str">
            <v>Tixkokob</v>
          </cell>
          <cell r="F2425">
            <v>17176</v>
          </cell>
          <cell r="G2425">
            <v>19340</v>
          </cell>
        </row>
        <row r="2426">
          <cell r="A2426" t="str">
            <v>31094</v>
          </cell>
          <cell r="B2426" t="str">
            <v>094</v>
          </cell>
          <cell r="C2426" t="str">
            <v>TIXMEHUAC</v>
          </cell>
          <cell r="D2426" t="str">
            <v>31</v>
          </cell>
          <cell r="E2426" t="str">
            <v>Tixmehuac</v>
          </cell>
          <cell r="F2426">
            <v>4746</v>
          </cell>
          <cell r="G2426">
            <v>5200</v>
          </cell>
        </row>
        <row r="2427">
          <cell r="A2427" t="str">
            <v>31095</v>
          </cell>
          <cell r="B2427" t="str">
            <v>095</v>
          </cell>
          <cell r="C2427" t="str">
            <v>TIXPÉHUAL</v>
          </cell>
          <cell r="D2427" t="str">
            <v>31</v>
          </cell>
          <cell r="E2427" t="str">
            <v>Tixpéhual</v>
          </cell>
          <cell r="F2427">
            <v>5388</v>
          </cell>
          <cell r="G2427">
            <v>5922</v>
          </cell>
        </row>
        <row r="2428">
          <cell r="A2428" t="str">
            <v>31096</v>
          </cell>
          <cell r="B2428" t="str">
            <v>096</v>
          </cell>
          <cell r="C2428" t="str">
            <v>TIZIMÍN</v>
          </cell>
          <cell r="D2428" t="str">
            <v>31</v>
          </cell>
          <cell r="E2428" t="str">
            <v>Tizimín</v>
          </cell>
          <cell r="F2428">
            <v>73138</v>
          </cell>
          <cell r="G2428">
            <v>82742</v>
          </cell>
        </row>
        <row r="2429">
          <cell r="A2429" t="str">
            <v>31097</v>
          </cell>
          <cell r="B2429" t="str">
            <v>097</v>
          </cell>
          <cell r="C2429" t="str">
            <v>TUNKÁS</v>
          </cell>
          <cell r="D2429" t="str">
            <v>31</v>
          </cell>
          <cell r="E2429" t="str">
            <v>Tunkás</v>
          </cell>
          <cell r="F2429">
            <v>3464</v>
          </cell>
          <cell r="G2429">
            <v>3751</v>
          </cell>
        </row>
        <row r="2430">
          <cell r="A2430" t="str">
            <v>31098</v>
          </cell>
          <cell r="B2430" t="str">
            <v>098</v>
          </cell>
          <cell r="C2430" t="str">
            <v>TZUCACAB</v>
          </cell>
          <cell r="D2430" t="str">
            <v>31</v>
          </cell>
          <cell r="E2430" t="str">
            <v>Tzucacab</v>
          </cell>
          <cell r="F2430">
            <v>14011</v>
          </cell>
          <cell r="G2430">
            <v>15686</v>
          </cell>
        </row>
        <row r="2431">
          <cell r="A2431" t="str">
            <v>31099</v>
          </cell>
          <cell r="B2431" t="str">
            <v>099</v>
          </cell>
          <cell r="C2431" t="str">
            <v>UAYMA</v>
          </cell>
          <cell r="D2431" t="str">
            <v>31</v>
          </cell>
          <cell r="E2431" t="str">
            <v>Uayma</v>
          </cell>
          <cell r="F2431">
            <v>3782</v>
          </cell>
          <cell r="G2431">
            <v>4368</v>
          </cell>
        </row>
        <row r="2432">
          <cell r="A2432" t="str">
            <v>31100</v>
          </cell>
          <cell r="B2432" t="str">
            <v>100</v>
          </cell>
          <cell r="C2432" t="str">
            <v>UCÚ</v>
          </cell>
          <cell r="D2432" t="str">
            <v>31</v>
          </cell>
          <cell r="E2432" t="str">
            <v>Ucú</v>
          </cell>
          <cell r="F2432">
            <v>3469</v>
          </cell>
          <cell r="G2432">
            <v>3963</v>
          </cell>
        </row>
        <row r="2433">
          <cell r="A2433" t="str">
            <v>31101</v>
          </cell>
          <cell r="B2433" t="str">
            <v>101</v>
          </cell>
          <cell r="C2433" t="str">
            <v>UMÁN</v>
          </cell>
          <cell r="D2433" t="str">
            <v>31</v>
          </cell>
          <cell r="E2433" t="str">
            <v>Umán</v>
          </cell>
          <cell r="F2433">
            <v>50993</v>
          </cell>
          <cell r="G2433">
            <v>58139</v>
          </cell>
        </row>
        <row r="2434">
          <cell r="A2434" t="str">
            <v>31102</v>
          </cell>
          <cell r="B2434" t="str">
            <v>102</v>
          </cell>
          <cell r="C2434" t="str">
            <v>VALLADOLID</v>
          </cell>
          <cell r="D2434" t="str">
            <v>31</v>
          </cell>
          <cell r="E2434" t="str">
            <v>Valladolid</v>
          </cell>
          <cell r="F2434">
            <v>74217</v>
          </cell>
          <cell r="G2434">
            <v>86205</v>
          </cell>
        </row>
        <row r="2435">
          <cell r="A2435" t="str">
            <v>31103</v>
          </cell>
          <cell r="B2435" t="str">
            <v>103</v>
          </cell>
          <cell r="C2435" t="str">
            <v>XOCCHEL</v>
          </cell>
          <cell r="D2435" t="str">
            <v>31</v>
          </cell>
          <cell r="E2435" t="str">
            <v>Xocchel</v>
          </cell>
          <cell r="F2435">
            <v>3236</v>
          </cell>
          <cell r="G2435">
            <v>3722</v>
          </cell>
        </row>
        <row r="2436">
          <cell r="A2436" t="str">
            <v>31104</v>
          </cell>
          <cell r="B2436" t="str">
            <v>104</v>
          </cell>
          <cell r="C2436" t="str">
            <v>YAXCABÁ</v>
          </cell>
          <cell r="D2436" t="str">
            <v>31</v>
          </cell>
          <cell r="E2436" t="str">
            <v>Yaxcabá</v>
          </cell>
          <cell r="F2436">
            <v>14802</v>
          </cell>
          <cell r="G2436">
            <v>16313</v>
          </cell>
        </row>
        <row r="2437">
          <cell r="A2437" t="str">
            <v>31105</v>
          </cell>
          <cell r="B2437" t="str">
            <v>105</v>
          </cell>
          <cell r="C2437" t="str">
            <v>YAXKUKUL</v>
          </cell>
          <cell r="D2437" t="str">
            <v>31</v>
          </cell>
          <cell r="E2437" t="str">
            <v>Yaxkukul</v>
          </cell>
          <cell r="F2437">
            <v>2868</v>
          </cell>
          <cell r="G2437">
            <v>3377</v>
          </cell>
        </row>
        <row r="2438">
          <cell r="A2438" t="str">
            <v>31106</v>
          </cell>
          <cell r="B2438" t="str">
            <v>106</v>
          </cell>
          <cell r="C2438" t="str">
            <v>YOBAÍN</v>
          </cell>
          <cell r="D2438" t="str">
            <v>31</v>
          </cell>
          <cell r="E2438" t="str">
            <v>Yobaín</v>
          </cell>
          <cell r="F2438">
            <v>2137</v>
          </cell>
          <cell r="G2438">
            <v>2426</v>
          </cell>
        </row>
        <row r="2439">
          <cell r="A2439" t="str">
            <v>31999</v>
          </cell>
          <cell r="B2439" t="str">
            <v>999</v>
          </cell>
          <cell r="C2439" t="str">
            <v>NO ESPECIFICADO</v>
          </cell>
          <cell r="D2439" t="str">
            <v>31</v>
          </cell>
        </row>
        <row r="2440">
          <cell r="A2440" t="str">
            <v>32001</v>
          </cell>
          <cell r="B2440" t="str">
            <v>001</v>
          </cell>
          <cell r="C2440" t="str">
            <v>APOZOL</v>
          </cell>
          <cell r="D2440" t="str">
            <v>32</v>
          </cell>
          <cell r="E2440" t="str">
            <v>Apozol</v>
          </cell>
          <cell r="F2440">
            <v>6314</v>
          </cell>
          <cell r="G2440">
            <v>6342</v>
          </cell>
        </row>
        <row r="2441">
          <cell r="A2441" t="str">
            <v>32002</v>
          </cell>
          <cell r="B2441" t="str">
            <v>002</v>
          </cell>
          <cell r="C2441" t="str">
            <v>APULCO</v>
          </cell>
          <cell r="D2441" t="str">
            <v>32</v>
          </cell>
          <cell r="E2441" t="str">
            <v>Apulco</v>
          </cell>
          <cell r="F2441">
            <v>5005</v>
          </cell>
          <cell r="G2441">
            <v>5097</v>
          </cell>
        </row>
        <row r="2442">
          <cell r="A2442" t="str">
            <v>32003</v>
          </cell>
          <cell r="B2442" t="str">
            <v>003</v>
          </cell>
          <cell r="C2442" t="str">
            <v>ATOLINGA</v>
          </cell>
          <cell r="D2442" t="str">
            <v>32</v>
          </cell>
          <cell r="E2442" t="str">
            <v>Atolinga</v>
          </cell>
          <cell r="F2442">
            <v>2692</v>
          </cell>
          <cell r="G2442">
            <v>2621</v>
          </cell>
        </row>
        <row r="2443">
          <cell r="A2443" t="str">
            <v>32004</v>
          </cell>
          <cell r="B2443" t="str">
            <v>004</v>
          </cell>
          <cell r="C2443" t="str">
            <v>BENITO JUÁREZ</v>
          </cell>
          <cell r="D2443" t="str">
            <v>32</v>
          </cell>
          <cell r="E2443" t="str">
            <v>Benito Juárez</v>
          </cell>
          <cell r="F2443">
            <v>4372</v>
          </cell>
          <cell r="G2443">
            <v>4307</v>
          </cell>
        </row>
        <row r="2444">
          <cell r="A2444" t="str">
            <v>32005</v>
          </cell>
          <cell r="B2444" t="str">
            <v>005</v>
          </cell>
          <cell r="C2444" t="str">
            <v>CALERA</v>
          </cell>
          <cell r="D2444" t="str">
            <v>32</v>
          </cell>
          <cell r="E2444" t="str">
            <v>Calera</v>
          </cell>
          <cell r="F2444">
            <v>39917</v>
          </cell>
          <cell r="G2444">
            <v>47377</v>
          </cell>
        </row>
        <row r="2445">
          <cell r="A2445" t="str">
            <v>32006</v>
          </cell>
          <cell r="B2445" t="str">
            <v>006</v>
          </cell>
          <cell r="C2445" t="str">
            <v>CAÑITAS DE FELIPE PESCADOR</v>
          </cell>
          <cell r="D2445" t="str">
            <v>32</v>
          </cell>
          <cell r="E2445" t="str">
            <v>Cañitas de Felipe Pescador</v>
          </cell>
          <cell r="F2445">
            <v>8239</v>
          </cell>
          <cell r="G2445">
            <v>8712</v>
          </cell>
        </row>
        <row r="2446">
          <cell r="A2446" t="str">
            <v>32007</v>
          </cell>
          <cell r="B2446" t="str">
            <v>007</v>
          </cell>
          <cell r="C2446" t="str">
            <v>CONCEPCIÓN DEL ORO</v>
          </cell>
          <cell r="D2446" t="str">
            <v>32</v>
          </cell>
          <cell r="E2446" t="str">
            <v>Concepción del Oro</v>
          </cell>
          <cell r="F2446">
            <v>12803</v>
          </cell>
          <cell r="G2446">
            <v>13933</v>
          </cell>
        </row>
        <row r="2447">
          <cell r="A2447" t="str">
            <v>32008</v>
          </cell>
          <cell r="B2447" t="str">
            <v>008</v>
          </cell>
          <cell r="C2447" t="str">
            <v>CUAUHTÉMOC</v>
          </cell>
          <cell r="D2447" t="str">
            <v>32</v>
          </cell>
          <cell r="E2447" t="str">
            <v>Cuauhtémoc</v>
          </cell>
          <cell r="F2447">
            <v>11915</v>
          </cell>
          <cell r="G2447">
            <v>13230</v>
          </cell>
        </row>
        <row r="2448">
          <cell r="A2448" t="str">
            <v>32009</v>
          </cell>
          <cell r="B2448" t="str">
            <v>009</v>
          </cell>
          <cell r="C2448" t="str">
            <v>CHALCHIHUITES</v>
          </cell>
          <cell r="D2448" t="str">
            <v>32</v>
          </cell>
          <cell r="E2448" t="str">
            <v>Chalchihuites</v>
          </cell>
          <cell r="F2448">
            <v>10565</v>
          </cell>
          <cell r="G2448">
            <v>11842</v>
          </cell>
        </row>
        <row r="2449">
          <cell r="A2449" t="str">
            <v>32010</v>
          </cell>
          <cell r="B2449" t="str">
            <v>010</v>
          </cell>
          <cell r="C2449" t="str">
            <v>FRESNILLO</v>
          </cell>
          <cell r="D2449" t="str">
            <v>32</v>
          </cell>
          <cell r="E2449" t="str">
            <v>Fresnillo</v>
          </cell>
          <cell r="F2449">
            <v>213139</v>
          </cell>
          <cell r="G2449">
            <v>242826</v>
          </cell>
        </row>
        <row r="2450">
          <cell r="A2450" t="str">
            <v>32011</v>
          </cell>
          <cell r="B2450" t="str">
            <v>011</v>
          </cell>
          <cell r="C2450" t="str">
            <v>TRINIDAD GARCÍA DE LA CADENA</v>
          </cell>
          <cell r="D2450" t="str">
            <v>32</v>
          </cell>
          <cell r="E2450" t="str">
            <v>Trinidad García de la Cadena</v>
          </cell>
          <cell r="F2450">
            <v>3013</v>
          </cell>
          <cell r="G2450">
            <v>3022</v>
          </cell>
        </row>
        <row r="2451">
          <cell r="A2451" t="str">
            <v>32012</v>
          </cell>
          <cell r="B2451" t="str">
            <v>012</v>
          </cell>
          <cell r="C2451" t="str">
            <v>GENARO CODINA</v>
          </cell>
          <cell r="D2451" t="str">
            <v>32</v>
          </cell>
          <cell r="E2451" t="str">
            <v>Genaro Codina</v>
          </cell>
          <cell r="F2451">
            <v>8104</v>
          </cell>
          <cell r="G2451">
            <v>8559</v>
          </cell>
        </row>
        <row r="2452">
          <cell r="A2452" t="str">
            <v>32013</v>
          </cell>
          <cell r="B2452" t="str">
            <v>013</v>
          </cell>
          <cell r="C2452" t="str">
            <v>GENERAL ENRIQUE ESTRADA</v>
          </cell>
          <cell r="D2452" t="str">
            <v>32</v>
          </cell>
          <cell r="E2452" t="str">
            <v>General Enrique Estrada</v>
          </cell>
          <cell r="F2452">
            <v>5894</v>
          </cell>
          <cell r="G2452">
            <v>6620</v>
          </cell>
        </row>
        <row r="2453">
          <cell r="A2453" t="str">
            <v>32014</v>
          </cell>
          <cell r="B2453" t="str">
            <v>014</v>
          </cell>
          <cell r="C2453" t="str">
            <v>GENERAL FRANCISCO R. MURGUÍA</v>
          </cell>
          <cell r="D2453" t="str">
            <v>32</v>
          </cell>
          <cell r="E2453" t="str">
            <v>General Francisco R. Murguía</v>
          </cell>
          <cell r="F2453">
            <v>21974</v>
          </cell>
          <cell r="G2453">
            <v>22792</v>
          </cell>
        </row>
        <row r="2454">
          <cell r="A2454" t="str">
            <v>32015</v>
          </cell>
          <cell r="B2454" t="str">
            <v>015</v>
          </cell>
          <cell r="C2454" t="str">
            <v>EL PLATEADO DE JOAQUÍN AMARO</v>
          </cell>
          <cell r="D2454" t="str">
            <v>32</v>
          </cell>
          <cell r="E2454" t="str">
            <v>El Plateado de Joaquín Amaro</v>
          </cell>
          <cell r="F2454">
            <v>1609</v>
          </cell>
          <cell r="G2454">
            <v>1340</v>
          </cell>
        </row>
        <row r="2455">
          <cell r="A2455" t="str">
            <v>32016</v>
          </cell>
          <cell r="B2455" t="str">
            <v>016</v>
          </cell>
          <cell r="C2455" t="str">
            <v>GENERAL PÁNFILO NATERA</v>
          </cell>
          <cell r="D2455" t="str">
            <v>32</v>
          </cell>
          <cell r="E2455" t="str">
            <v>General Pánfilo Natera</v>
          </cell>
          <cell r="F2455">
            <v>22346</v>
          </cell>
          <cell r="G2455">
            <v>24286</v>
          </cell>
        </row>
        <row r="2456">
          <cell r="A2456" t="str">
            <v>32017</v>
          </cell>
          <cell r="B2456" t="str">
            <v>017</v>
          </cell>
          <cell r="C2456" t="str">
            <v>GUADALUPE</v>
          </cell>
          <cell r="D2456" t="str">
            <v>32</v>
          </cell>
          <cell r="E2456" t="str">
            <v>Guadalupe</v>
          </cell>
          <cell r="F2456">
            <v>159991</v>
          </cell>
          <cell r="G2456">
            <v>199581</v>
          </cell>
        </row>
        <row r="2457">
          <cell r="A2457" t="str">
            <v>32018</v>
          </cell>
          <cell r="B2457" t="str">
            <v>018</v>
          </cell>
          <cell r="C2457" t="str">
            <v>HUANUSCO</v>
          </cell>
          <cell r="D2457" t="str">
            <v>32</v>
          </cell>
          <cell r="E2457" t="str">
            <v>Huanusco</v>
          </cell>
          <cell r="F2457">
            <v>4306</v>
          </cell>
          <cell r="G2457">
            <v>4263</v>
          </cell>
        </row>
        <row r="2458">
          <cell r="A2458" t="str">
            <v>32019</v>
          </cell>
          <cell r="B2458" t="str">
            <v>019</v>
          </cell>
          <cell r="C2458" t="str">
            <v>JALPA</v>
          </cell>
          <cell r="D2458" t="str">
            <v>32</v>
          </cell>
          <cell r="E2458" t="str">
            <v>Jalpa</v>
          </cell>
          <cell r="F2458">
            <v>23557</v>
          </cell>
          <cell r="G2458">
            <v>25422</v>
          </cell>
        </row>
        <row r="2459">
          <cell r="A2459" t="str">
            <v>32020</v>
          </cell>
          <cell r="B2459" t="str">
            <v>020</v>
          </cell>
          <cell r="C2459" t="str">
            <v>JEREZ</v>
          </cell>
          <cell r="D2459" t="str">
            <v>32</v>
          </cell>
          <cell r="E2459" t="str">
            <v>Jerez</v>
          </cell>
          <cell r="F2459">
            <v>57610</v>
          </cell>
          <cell r="G2459">
            <v>63035</v>
          </cell>
        </row>
        <row r="2460">
          <cell r="A2460" t="str">
            <v>32021</v>
          </cell>
          <cell r="B2460" t="str">
            <v>021</v>
          </cell>
          <cell r="C2460" t="str">
            <v>JIMÉNEZ DEL TEUL</v>
          </cell>
          <cell r="D2460" t="str">
            <v>32</v>
          </cell>
          <cell r="E2460" t="str">
            <v>Jiménez del Teul</v>
          </cell>
          <cell r="F2460">
            <v>4584</v>
          </cell>
          <cell r="G2460">
            <v>4464</v>
          </cell>
        </row>
        <row r="2461">
          <cell r="A2461" t="str">
            <v>32022</v>
          </cell>
          <cell r="B2461" t="str">
            <v>022</v>
          </cell>
          <cell r="C2461" t="str">
            <v>JUAN ALDAMA</v>
          </cell>
          <cell r="D2461" t="str">
            <v>32</v>
          </cell>
          <cell r="E2461" t="str">
            <v>Juan Aldama</v>
          </cell>
          <cell r="F2461">
            <v>20543</v>
          </cell>
          <cell r="G2461">
            <v>22780</v>
          </cell>
        </row>
        <row r="2462">
          <cell r="A2462" t="str">
            <v>32023</v>
          </cell>
          <cell r="B2462" t="str">
            <v>023</v>
          </cell>
          <cell r="C2462" t="str">
            <v>JUCHIPILA</v>
          </cell>
          <cell r="D2462" t="str">
            <v>32</v>
          </cell>
          <cell r="E2462" t="str">
            <v>Juchipila</v>
          </cell>
          <cell r="F2462">
            <v>12284</v>
          </cell>
          <cell r="G2462">
            <v>13357</v>
          </cell>
        </row>
        <row r="2463">
          <cell r="A2463" t="str">
            <v>32024</v>
          </cell>
          <cell r="B2463" t="str">
            <v>024</v>
          </cell>
          <cell r="C2463" t="str">
            <v>LORETO</v>
          </cell>
          <cell r="D2463" t="str">
            <v>32</v>
          </cell>
          <cell r="E2463" t="str">
            <v>Loreto</v>
          </cell>
          <cell r="F2463">
            <v>48365</v>
          </cell>
          <cell r="G2463">
            <v>56515</v>
          </cell>
        </row>
        <row r="2464">
          <cell r="A2464" t="str">
            <v>32025</v>
          </cell>
          <cell r="B2464" t="str">
            <v>025</v>
          </cell>
          <cell r="C2464" t="str">
            <v>LUIS MOYA</v>
          </cell>
          <cell r="D2464" t="str">
            <v>32</v>
          </cell>
          <cell r="E2464" t="str">
            <v>Luis Moya</v>
          </cell>
          <cell r="F2464">
            <v>12234</v>
          </cell>
          <cell r="G2464">
            <v>13948</v>
          </cell>
        </row>
        <row r="2465">
          <cell r="A2465" t="str">
            <v>32026</v>
          </cell>
          <cell r="B2465" t="str">
            <v>026</v>
          </cell>
          <cell r="C2465" t="str">
            <v>MAZAPIL</v>
          </cell>
          <cell r="D2465" t="str">
            <v>32</v>
          </cell>
          <cell r="E2465" t="str">
            <v>Mazapil</v>
          </cell>
          <cell r="F2465">
            <v>17813</v>
          </cell>
          <cell r="G2465">
            <v>18464</v>
          </cell>
        </row>
        <row r="2466">
          <cell r="A2466" t="str">
            <v>32027</v>
          </cell>
          <cell r="B2466" t="str">
            <v>027</v>
          </cell>
          <cell r="C2466" t="str">
            <v>MELCHOR OCAMPO</v>
          </cell>
          <cell r="D2466" t="str">
            <v>32</v>
          </cell>
          <cell r="E2466" t="str">
            <v>Melchor Ocampo</v>
          </cell>
          <cell r="F2466">
            <v>2662</v>
          </cell>
          <cell r="G2466">
            <v>3112</v>
          </cell>
        </row>
        <row r="2467">
          <cell r="A2467" t="str">
            <v>32028</v>
          </cell>
          <cell r="B2467" t="str">
            <v>028</v>
          </cell>
          <cell r="C2467" t="str">
            <v>MEZQUITAL DEL ORO</v>
          </cell>
          <cell r="D2467" t="str">
            <v>32</v>
          </cell>
          <cell r="E2467" t="str">
            <v>Mezquital del Oro</v>
          </cell>
          <cell r="F2467">
            <v>2584</v>
          </cell>
          <cell r="G2467">
            <v>2605</v>
          </cell>
        </row>
        <row r="2468">
          <cell r="A2468" t="str">
            <v>32029</v>
          </cell>
          <cell r="B2468" t="str">
            <v>029</v>
          </cell>
          <cell r="C2468" t="str">
            <v>MIGUEL AUZA</v>
          </cell>
          <cell r="D2468" t="str">
            <v>32</v>
          </cell>
          <cell r="E2468" t="str">
            <v>Miguel Auza</v>
          </cell>
          <cell r="F2468">
            <v>22296</v>
          </cell>
          <cell r="G2468">
            <v>24847</v>
          </cell>
        </row>
        <row r="2469">
          <cell r="A2469" t="str">
            <v>32030</v>
          </cell>
          <cell r="B2469" t="str">
            <v>030</v>
          </cell>
          <cell r="C2469" t="str">
            <v>MOMAX</v>
          </cell>
          <cell r="D2469" t="str">
            <v>32</v>
          </cell>
          <cell r="E2469" t="str">
            <v>Momax</v>
          </cell>
          <cell r="F2469">
            <v>2529</v>
          </cell>
          <cell r="G2469">
            <v>2542</v>
          </cell>
        </row>
        <row r="2470">
          <cell r="A2470" t="str">
            <v>32031</v>
          </cell>
          <cell r="B2470" t="str">
            <v>031</v>
          </cell>
          <cell r="C2470" t="str">
            <v>MONTE ESCOBEDO</v>
          </cell>
          <cell r="D2470" t="str">
            <v>32</v>
          </cell>
          <cell r="E2470" t="str">
            <v>Monte Escobedo</v>
          </cell>
          <cell r="F2470">
            <v>8929</v>
          </cell>
          <cell r="G2470">
            <v>9708</v>
          </cell>
        </row>
        <row r="2471">
          <cell r="A2471" t="str">
            <v>32032</v>
          </cell>
          <cell r="B2471" t="str">
            <v>032</v>
          </cell>
          <cell r="C2471" t="str">
            <v>MORELOS</v>
          </cell>
          <cell r="D2471" t="str">
            <v>32</v>
          </cell>
          <cell r="E2471" t="str">
            <v>Morelos</v>
          </cell>
          <cell r="F2471">
            <v>11493</v>
          </cell>
          <cell r="G2471">
            <v>13120</v>
          </cell>
        </row>
        <row r="2472">
          <cell r="A2472" t="str">
            <v>32033</v>
          </cell>
          <cell r="B2472" t="str">
            <v>033</v>
          </cell>
          <cell r="C2472" t="str">
            <v>MOYAHUA DE ESTRADA</v>
          </cell>
          <cell r="D2472" t="str">
            <v>32</v>
          </cell>
          <cell r="E2472" t="str">
            <v>Moyahua de Estrada</v>
          </cell>
          <cell r="F2472">
            <v>4563</v>
          </cell>
          <cell r="G2472">
            <v>4217</v>
          </cell>
        </row>
        <row r="2473">
          <cell r="A2473" t="str">
            <v>32034</v>
          </cell>
          <cell r="B2473" t="str">
            <v>034</v>
          </cell>
          <cell r="C2473" t="str">
            <v>NOCHISTLÁN DE MEJÍA</v>
          </cell>
          <cell r="D2473" t="str">
            <v>32</v>
          </cell>
          <cell r="E2473" t="str">
            <v>Nochistlán de Mejía</v>
          </cell>
          <cell r="F2473">
            <v>27932</v>
          </cell>
          <cell r="G2473">
            <v>29353</v>
          </cell>
        </row>
        <row r="2474">
          <cell r="A2474" t="str">
            <v>32035</v>
          </cell>
          <cell r="B2474" t="str">
            <v>035</v>
          </cell>
          <cell r="C2474" t="str">
            <v>NORIA DE ÁNGELES</v>
          </cell>
          <cell r="D2474" t="str">
            <v>32</v>
          </cell>
          <cell r="E2474" t="str">
            <v>Noria de Ángeles</v>
          </cell>
          <cell r="F2474">
            <v>15607</v>
          </cell>
          <cell r="G2474">
            <v>17636</v>
          </cell>
        </row>
        <row r="2475">
          <cell r="A2475" t="str">
            <v>32036</v>
          </cell>
          <cell r="B2475" t="str">
            <v>036</v>
          </cell>
          <cell r="C2475" t="str">
            <v>OJOCALIENTE</v>
          </cell>
          <cell r="D2475" t="str">
            <v>32</v>
          </cell>
          <cell r="E2475" t="str">
            <v>Ojocaliente</v>
          </cell>
          <cell r="F2475">
            <v>40740</v>
          </cell>
          <cell r="G2475">
            <v>45302</v>
          </cell>
        </row>
        <row r="2476">
          <cell r="A2476" t="str">
            <v>32037</v>
          </cell>
          <cell r="B2476" t="str">
            <v>037</v>
          </cell>
          <cell r="C2476" t="str">
            <v>PÁNUCO</v>
          </cell>
          <cell r="D2476" t="str">
            <v>32</v>
          </cell>
          <cell r="E2476" t="str">
            <v>Pánuco</v>
          </cell>
          <cell r="F2476">
            <v>16875</v>
          </cell>
          <cell r="G2476">
            <v>18789</v>
          </cell>
        </row>
        <row r="2477">
          <cell r="A2477" t="str">
            <v>32038</v>
          </cell>
          <cell r="B2477" t="str">
            <v>038</v>
          </cell>
          <cell r="C2477" t="str">
            <v>PINOS</v>
          </cell>
          <cell r="D2477" t="str">
            <v>32</v>
          </cell>
          <cell r="E2477" t="str">
            <v>Pinos</v>
          </cell>
          <cell r="F2477">
            <v>69844</v>
          </cell>
          <cell r="G2477">
            <v>76871</v>
          </cell>
        </row>
        <row r="2478">
          <cell r="A2478" t="str">
            <v>32039</v>
          </cell>
          <cell r="B2478" t="str">
            <v>039</v>
          </cell>
          <cell r="C2478" t="str">
            <v>RÍO GRANDE</v>
          </cell>
          <cell r="D2478" t="str">
            <v>32</v>
          </cell>
          <cell r="E2478" t="str">
            <v>Río Grande</v>
          </cell>
          <cell r="F2478">
            <v>62693</v>
          </cell>
          <cell r="G2478">
            <v>67507</v>
          </cell>
        </row>
        <row r="2479">
          <cell r="A2479" t="str">
            <v>32040</v>
          </cell>
          <cell r="B2479" t="str">
            <v>040</v>
          </cell>
          <cell r="C2479" t="str">
            <v>SAIN ALTO</v>
          </cell>
          <cell r="D2479" t="str">
            <v>32</v>
          </cell>
          <cell r="E2479" t="str">
            <v>Sain Alto</v>
          </cell>
          <cell r="F2479">
            <v>21533</v>
          </cell>
          <cell r="G2479">
            <v>23283</v>
          </cell>
        </row>
        <row r="2480">
          <cell r="A2480" t="str">
            <v>32041</v>
          </cell>
          <cell r="B2480" t="str">
            <v>041</v>
          </cell>
          <cell r="C2480" t="str">
            <v>EL SALVADOR</v>
          </cell>
          <cell r="D2480" t="str">
            <v>32</v>
          </cell>
          <cell r="E2480" t="str">
            <v>El Salvador</v>
          </cell>
          <cell r="F2480">
            <v>2710</v>
          </cell>
          <cell r="G2480">
            <v>2528</v>
          </cell>
        </row>
        <row r="2481">
          <cell r="A2481" t="str">
            <v>32042</v>
          </cell>
          <cell r="B2481" t="str">
            <v>042</v>
          </cell>
          <cell r="C2481" t="str">
            <v>SOMBRERETE</v>
          </cell>
          <cell r="D2481" t="str">
            <v>32</v>
          </cell>
          <cell r="E2481" t="str">
            <v>Sombrerete</v>
          </cell>
          <cell r="F2481">
            <v>61188</v>
          </cell>
          <cell r="G2481">
            <v>65330</v>
          </cell>
        </row>
        <row r="2482">
          <cell r="A2482" t="str">
            <v>32043</v>
          </cell>
          <cell r="B2482" t="str">
            <v>043</v>
          </cell>
          <cell r="C2482" t="str">
            <v>SUSTICACÁN</v>
          </cell>
          <cell r="D2482" t="str">
            <v>32</v>
          </cell>
          <cell r="E2482" t="str">
            <v>Susticacán</v>
          </cell>
          <cell r="F2482">
            <v>1360</v>
          </cell>
          <cell r="G2482">
            <v>1429</v>
          </cell>
        </row>
        <row r="2483">
          <cell r="A2483" t="str">
            <v>32044</v>
          </cell>
          <cell r="B2483" t="str">
            <v>044</v>
          </cell>
          <cell r="C2483" t="str">
            <v>TABASCO</v>
          </cell>
          <cell r="D2483" t="str">
            <v>32</v>
          </cell>
          <cell r="E2483" t="str">
            <v>Tabasco</v>
          </cell>
          <cell r="F2483">
            <v>15656</v>
          </cell>
          <cell r="G2483">
            <v>16372</v>
          </cell>
        </row>
        <row r="2484">
          <cell r="A2484" t="str">
            <v>32045</v>
          </cell>
          <cell r="B2484" t="str">
            <v>045</v>
          </cell>
          <cell r="C2484" t="str">
            <v>TEPECHITLÁN</v>
          </cell>
          <cell r="D2484" t="str">
            <v>32</v>
          </cell>
          <cell r="E2484" t="str">
            <v>Tepechitlán</v>
          </cell>
          <cell r="F2484">
            <v>8215</v>
          </cell>
          <cell r="G2484">
            <v>9180</v>
          </cell>
        </row>
        <row r="2485">
          <cell r="A2485" t="str">
            <v>32046</v>
          </cell>
          <cell r="B2485" t="str">
            <v>046</v>
          </cell>
          <cell r="C2485" t="str">
            <v>TEPETONGO</v>
          </cell>
          <cell r="D2485" t="str">
            <v>32</v>
          </cell>
          <cell r="E2485" t="str">
            <v>Tepetongo</v>
          </cell>
          <cell r="F2485">
            <v>7090</v>
          </cell>
          <cell r="G2485">
            <v>7483</v>
          </cell>
        </row>
        <row r="2486">
          <cell r="A2486" t="str">
            <v>32047</v>
          </cell>
          <cell r="B2486" t="str">
            <v>047</v>
          </cell>
          <cell r="C2486" t="str">
            <v>TEÚL DE GONZÁLEZ ORTEGA</v>
          </cell>
          <cell r="D2486" t="str">
            <v>32</v>
          </cell>
          <cell r="E2486" t="str">
            <v>Teúl de González Ortega</v>
          </cell>
          <cell r="F2486">
            <v>5506</v>
          </cell>
          <cell r="G2486">
            <v>5172</v>
          </cell>
        </row>
        <row r="2487">
          <cell r="A2487" t="str">
            <v>32048</v>
          </cell>
          <cell r="B2487" t="str">
            <v>048</v>
          </cell>
          <cell r="C2487" t="str">
            <v>TLALTENANGO DE SÁNCHEZ ROMÁN</v>
          </cell>
          <cell r="D2487" t="str">
            <v>32</v>
          </cell>
          <cell r="E2487" t="str">
            <v>Tlaltenango de Sánchez Román</v>
          </cell>
          <cell r="F2487">
            <v>25493</v>
          </cell>
          <cell r="G2487">
            <v>28112</v>
          </cell>
        </row>
        <row r="2488">
          <cell r="A2488" t="str">
            <v>32049</v>
          </cell>
          <cell r="B2488" t="str">
            <v>049</v>
          </cell>
          <cell r="C2488" t="str">
            <v>VALPARAÍSO</v>
          </cell>
          <cell r="D2488" t="str">
            <v>32</v>
          </cell>
          <cell r="E2488" t="str">
            <v>Valparaíso</v>
          </cell>
          <cell r="F2488">
            <v>33323</v>
          </cell>
          <cell r="G2488">
            <v>34792</v>
          </cell>
        </row>
        <row r="2489">
          <cell r="A2489" t="str">
            <v>32050</v>
          </cell>
          <cell r="B2489" t="str">
            <v>050</v>
          </cell>
          <cell r="C2489" t="str">
            <v>VETAGRANDE</v>
          </cell>
          <cell r="D2489" t="str">
            <v>32</v>
          </cell>
          <cell r="E2489" t="str">
            <v>Vetagrande</v>
          </cell>
          <cell r="F2489">
            <v>9353</v>
          </cell>
          <cell r="G2489">
            <v>10536</v>
          </cell>
        </row>
        <row r="2490">
          <cell r="A2490" t="str">
            <v>32051</v>
          </cell>
          <cell r="B2490" t="str">
            <v>051</v>
          </cell>
          <cell r="C2490" t="str">
            <v>VILLA DE COS</v>
          </cell>
          <cell r="D2490" t="str">
            <v>32</v>
          </cell>
          <cell r="E2490" t="str">
            <v>Villa de Cos</v>
          </cell>
          <cell r="F2490">
            <v>34328</v>
          </cell>
          <cell r="G2490">
            <v>37099</v>
          </cell>
        </row>
        <row r="2491">
          <cell r="A2491" t="str">
            <v>32052</v>
          </cell>
          <cell r="B2491" t="str">
            <v>052</v>
          </cell>
          <cell r="C2491" t="str">
            <v>VILLA GARCÍA</v>
          </cell>
          <cell r="D2491" t="str">
            <v>32</v>
          </cell>
          <cell r="E2491" t="str">
            <v>Villa García</v>
          </cell>
          <cell r="F2491">
            <v>18269</v>
          </cell>
          <cell r="G2491">
            <v>20167</v>
          </cell>
        </row>
        <row r="2492">
          <cell r="A2492" t="str">
            <v>32053</v>
          </cell>
          <cell r="B2492" t="str">
            <v>053</v>
          </cell>
          <cell r="C2492" t="str">
            <v>VILLA GONZÁLEZ ORTEGA</v>
          </cell>
          <cell r="D2492" t="str">
            <v>32</v>
          </cell>
          <cell r="E2492" t="str">
            <v>Villa González Ortega</v>
          </cell>
          <cell r="F2492">
            <v>12893</v>
          </cell>
          <cell r="G2492">
            <v>13945</v>
          </cell>
        </row>
        <row r="2493">
          <cell r="A2493" t="str">
            <v>32054</v>
          </cell>
          <cell r="B2493" t="str">
            <v>054</v>
          </cell>
          <cell r="C2493" t="str">
            <v>VILLA HIDALGO</v>
          </cell>
          <cell r="D2493" t="str">
            <v>32</v>
          </cell>
          <cell r="E2493" t="str">
            <v>Villa Hidalgo</v>
          </cell>
          <cell r="F2493">
            <v>18490</v>
          </cell>
          <cell r="G2493">
            <v>20177</v>
          </cell>
        </row>
        <row r="2494">
          <cell r="A2494" t="str">
            <v>32055</v>
          </cell>
          <cell r="B2494" t="str">
            <v>055</v>
          </cell>
          <cell r="C2494" t="str">
            <v>VILLANUEVA</v>
          </cell>
          <cell r="D2494" t="str">
            <v>32</v>
          </cell>
          <cell r="E2494" t="str">
            <v>Villanueva</v>
          </cell>
          <cell r="F2494">
            <v>29395</v>
          </cell>
          <cell r="G2494">
            <v>31804</v>
          </cell>
        </row>
        <row r="2495">
          <cell r="A2495" t="str">
            <v>32056</v>
          </cell>
          <cell r="B2495" t="str">
            <v>056</v>
          </cell>
          <cell r="C2495" t="str">
            <v>ZACATECAS</v>
          </cell>
          <cell r="D2495" t="str">
            <v>32</v>
          </cell>
          <cell r="E2495" t="str">
            <v>Zacatecas</v>
          </cell>
          <cell r="F2495">
            <v>138176</v>
          </cell>
          <cell r="G2495">
            <v>155533</v>
          </cell>
        </row>
        <row r="2496">
          <cell r="A2496" t="str">
            <v>32057</v>
          </cell>
          <cell r="B2496" t="str">
            <v>057</v>
          </cell>
          <cell r="C2496" t="str">
            <v>TRANCOSO</v>
          </cell>
          <cell r="D2496" t="str">
            <v>32</v>
          </cell>
          <cell r="E2496" t="str">
            <v>Trancoso</v>
          </cell>
          <cell r="F2496">
            <v>16934</v>
          </cell>
          <cell r="G2496">
            <v>20285</v>
          </cell>
        </row>
        <row r="2497">
          <cell r="A2497" t="str">
            <v>32058</v>
          </cell>
          <cell r="B2497" t="str">
            <v>058</v>
          </cell>
          <cell r="C2497" t="str">
            <v>SANTA MARÍA DE LA PAZ</v>
          </cell>
          <cell r="D2497" t="str">
            <v>32</v>
          </cell>
          <cell r="E2497" t="str">
            <v>Santa María de la Paz</v>
          </cell>
          <cell r="F2497">
            <v>2821</v>
          </cell>
          <cell r="G2497">
            <v>2855</v>
          </cell>
        </row>
        <row r="2498">
          <cell r="A2498" t="str">
            <v>32999</v>
          </cell>
          <cell r="B2498" t="str">
            <v>999</v>
          </cell>
          <cell r="C2498" t="str">
            <v>NO ESPECIFICADO</v>
          </cell>
          <cell r="D2498" t="str">
            <v>32</v>
          </cell>
        </row>
        <row r="2499">
          <cell r="A2499" t="str">
            <v>36999</v>
          </cell>
          <cell r="B2499" t="str">
            <v>999</v>
          </cell>
          <cell r="C2499" t="str">
            <v>NO ESPECIFICADO</v>
          </cell>
          <cell r="D2499" t="str">
            <v>36</v>
          </cell>
        </row>
        <row r="2500">
          <cell r="A2500" t="str">
            <v>97997</v>
          </cell>
          <cell r="B2500" t="str">
            <v>997</v>
          </cell>
          <cell r="C2500" t="str">
            <v>NO APLICA</v>
          </cell>
          <cell r="D2500" t="str">
            <v>97</v>
          </cell>
        </row>
        <row r="2501">
          <cell r="A2501" t="str">
            <v>98998</v>
          </cell>
          <cell r="B2501" t="str">
            <v>998</v>
          </cell>
          <cell r="C2501" t="str">
            <v>SE IGNORA</v>
          </cell>
          <cell r="D2501" t="str">
            <v>98</v>
          </cell>
        </row>
        <row r="2502">
          <cell r="A2502" t="str">
            <v>99999</v>
          </cell>
          <cell r="B2502" t="str">
            <v>999</v>
          </cell>
          <cell r="C2502" t="str">
            <v>NO ESPECIFICADO</v>
          </cell>
          <cell r="D2502" t="str">
            <v>99</v>
          </cell>
        </row>
        <row r="2504">
          <cell r="G2504">
            <v>127792286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/4.0/deed.e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view="pageBreakPreview" zoomScaleNormal="100" zoomScaleSheetLayoutView="100" workbookViewId="0">
      <selection activeCell="J1" sqref="J1"/>
    </sheetView>
  </sheetViews>
  <sheetFormatPr baseColWidth="10" defaultRowHeight="15" x14ac:dyDescent="0.25"/>
  <sheetData/>
  <sheetProtection password="CC7B" sheet="1" objects="1" scenarios="1"/>
  <pageMargins left="0.25" right="0.25" top="0.75" bottom="0.75" header="0.3" footer="0.3"/>
  <pageSetup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2272</v>
      </c>
    </row>
    <row r="5" spans="12:12" x14ac:dyDescent="0.25">
      <c r="L5" t="s">
        <v>2268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2285</v>
      </c>
    </row>
    <row r="5" spans="12:12" x14ac:dyDescent="0.25">
      <c r="L5" t="s">
        <v>2284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2283</v>
      </c>
    </row>
    <row r="5" spans="12:12" x14ac:dyDescent="0.25">
      <c r="L5" t="s">
        <v>2284</v>
      </c>
    </row>
  </sheetData>
  <sheetProtection password="CC7B" sheet="1" objects="1" scenarios="1"/>
  <customSheetViews>
    <customSheetView guid="{AF61A9FE-7202-43E3-8928-D6161AC95A0D}" topLeftCell="A5">
      <selection activeCell="O7" sqref="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2286</v>
      </c>
    </row>
    <row r="5" spans="12:12" x14ac:dyDescent="0.25">
      <c r="L5" t="s">
        <v>2284</v>
      </c>
    </row>
  </sheetData>
  <sheetProtection password="CC7B" sheet="1" objects="1" scenarios="1"/>
  <customSheetViews>
    <customSheetView guid="{AF61A9FE-7202-43E3-8928-D6161AC95A0D}">
      <selection activeCell="P14" sqref="P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2287</v>
      </c>
    </row>
    <row r="5" spans="12:12" x14ac:dyDescent="0.25">
      <c r="L5" t="s">
        <v>2284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2288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2290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2291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2292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4" sqref="O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16" sqref="A16:XFD16"/>
    </sheetView>
  </sheetViews>
  <sheetFormatPr baseColWidth="10" defaultRowHeight="15" x14ac:dyDescent="0.25"/>
  <cols>
    <col min="1" max="1" width="9.42578125" customWidth="1"/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3" customWidth="1"/>
    <col min="18" max="18" width="20.7109375" style="57" customWidth="1"/>
  </cols>
  <sheetData>
    <row r="1" spans="1:18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</row>
    <row r="2" spans="1:18" x14ac:dyDescent="0.25">
      <c r="B2" s="51" t="s">
        <v>2171</v>
      </c>
      <c r="C2" s="34"/>
      <c r="D2" s="34"/>
      <c r="E2" s="34"/>
      <c r="G2" s="34"/>
      <c r="J2" s="34"/>
      <c r="K2" s="34"/>
      <c r="M2" s="34"/>
      <c r="N2" s="34"/>
    </row>
    <row r="3" spans="1:18" ht="18.75" x14ac:dyDescent="0.4">
      <c r="B3" s="93" t="s">
        <v>2174</v>
      </c>
      <c r="C3" s="35"/>
      <c r="D3" s="35"/>
      <c r="E3" s="35"/>
      <c r="F3" s="35"/>
      <c r="G3" s="62"/>
      <c r="I3" s="62"/>
      <c r="J3" s="35"/>
      <c r="K3" s="61" t="s">
        <v>2202</v>
      </c>
      <c r="L3" s="35"/>
      <c r="M3" s="35"/>
      <c r="N3" s="35"/>
      <c r="O3" s="35"/>
    </row>
    <row r="4" spans="1:18" ht="23.25" x14ac:dyDescent="0.35">
      <c r="B4" s="94" t="s">
        <v>2526</v>
      </c>
      <c r="C4" s="5"/>
      <c r="D4" s="5"/>
      <c r="E4" s="5"/>
      <c r="F4" s="5"/>
      <c r="G4" s="5"/>
      <c r="I4" s="5"/>
      <c r="J4" s="5"/>
      <c r="K4" s="120" t="s">
        <v>2261</v>
      </c>
      <c r="L4" s="5"/>
      <c r="M4" s="5"/>
      <c r="N4" s="5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s="3" customFormat="1" x14ac:dyDescent="0.25">
      <c r="A6" s="161" t="s">
        <v>2163</v>
      </c>
      <c r="B6" s="161" t="s">
        <v>2162</v>
      </c>
      <c r="C6" s="168" t="s">
        <v>2181</v>
      </c>
      <c r="D6" s="162" t="s">
        <v>2164</v>
      </c>
      <c r="E6" s="162"/>
      <c r="F6" s="162"/>
      <c r="G6" s="163" t="s">
        <v>2165</v>
      </c>
      <c r="H6" s="163"/>
      <c r="I6" s="163"/>
      <c r="J6" s="166" t="s">
        <v>2166</v>
      </c>
      <c r="K6" s="166"/>
      <c r="L6" s="166"/>
      <c r="M6" s="167" t="s">
        <v>2167</v>
      </c>
      <c r="N6" s="167"/>
      <c r="O6" s="167"/>
      <c r="P6" s="157" t="s">
        <v>2198</v>
      </c>
      <c r="Q6" s="158"/>
      <c r="R6" s="159"/>
    </row>
    <row r="7" spans="1:18" s="3" customFormat="1" ht="60.75" customHeight="1" x14ac:dyDescent="0.25">
      <c r="A7" s="161"/>
      <c r="B7" s="161"/>
      <c r="C7" s="168"/>
      <c r="D7" s="8" t="s">
        <v>2182</v>
      </c>
      <c r="E7" s="9" t="s">
        <v>2168</v>
      </c>
      <c r="F7" s="10" t="s">
        <v>2199</v>
      </c>
      <c r="G7" s="11" t="s">
        <v>2183</v>
      </c>
      <c r="H7" s="12" t="s">
        <v>2168</v>
      </c>
      <c r="I7" s="13" t="s">
        <v>2199</v>
      </c>
      <c r="J7" s="46" t="s">
        <v>2183</v>
      </c>
      <c r="K7" s="47" t="s">
        <v>2168</v>
      </c>
      <c r="L7" s="48" t="s">
        <v>2199</v>
      </c>
      <c r="M7" s="15" t="s">
        <v>2182</v>
      </c>
      <c r="N7" s="16" t="s">
        <v>2168</v>
      </c>
      <c r="O7" s="17" t="s">
        <v>2199</v>
      </c>
      <c r="P7" s="30" t="s">
        <v>2186</v>
      </c>
      <c r="Q7" s="30" t="s">
        <v>2187</v>
      </c>
      <c r="R7" s="31" t="s">
        <v>2200</v>
      </c>
    </row>
    <row r="8" spans="1:18" x14ac:dyDescent="0.25">
      <c r="A8" s="1" t="s">
        <v>2129</v>
      </c>
      <c r="B8" s="1" t="str">
        <f>VLOOKUP(A8,'[1]Catálogo de ENTIDADES'!$A$1:$D$37,2,FALSE)</f>
        <v>AGUASCALIENTES</v>
      </c>
      <c r="C8" s="36">
        <f>VLOOKUP(A8,'[1]Catálogo de ENTIDADES'!$A$1:$D$37,4,FALSE)</f>
        <v>1434635</v>
      </c>
      <c r="D8" s="43">
        <v>705</v>
      </c>
      <c r="E8" s="43">
        <f t="shared" ref="E8:E39" si="0">((D8/($C8/100000)))</f>
        <v>49.141419246010315</v>
      </c>
      <c r="F8" s="6">
        <f t="shared" ref="F8:F39" si="1">((D8/$C8)/(D$42/$C$42))</f>
        <v>0.73634218241567151</v>
      </c>
      <c r="G8" s="44">
        <v>663</v>
      </c>
      <c r="H8" s="44">
        <f t="shared" ref="H8:H39" si="2">((G8/($C8/100000)))</f>
        <v>46.213845333482041</v>
      </c>
      <c r="I8" s="14">
        <f t="shared" ref="I8:I39" si="3">((G8/$C8)/(G$42/$C$42))</f>
        <v>1.2426142908275513</v>
      </c>
      <c r="J8" s="49">
        <v>6766</v>
      </c>
      <c r="K8" s="49">
        <f t="shared" ref="K8:K39" si="4">((J8/($C8/100000)))</f>
        <v>471.61821648015001</v>
      </c>
      <c r="L8" s="50">
        <f t="shared" ref="L8:L39" si="5">((J8/$C8)/(J$42/$C$42))</f>
        <v>0.85841534947031961</v>
      </c>
      <c r="M8" s="45">
        <v>8134</v>
      </c>
      <c r="N8" s="45">
        <f t="shared" ref="N8:N39" si="6">((M8/($C8/100000)))</f>
        <v>566.97348105964238</v>
      </c>
      <c r="O8" s="18">
        <f t="shared" ref="O8:O39" si="7">((M8/$C8)/(M$42/$C$42))</f>
        <v>0.86781613881723052</v>
      </c>
      <c r="P8" s="37">
        <f t="shared" ref="P8:P39" si="8">D8/M8*100</f>
        <v>8.6673223506269981</v>
      </c>
      <c r="Q8" s="37">
        <f t="shared" ref="Q8:Q39" si="9">P8/P$42</f>
        <v>0.84850021736084735</v>
      </c>
      <c r="R8" s="58">
        <f t="shared" ref="R8:R39" si="10">(Q8-1)*100</f>
        <v>-15.149978263915266</v>
      </c>
    </row>
    <row r="9" spans="1:18" x14ac:dyDescent="0.25">
      <c r="A9" s="1" t="s">
        <v>2130</v>
      </c>
      <c r="B9" s="1" t="str">
        <f>VLOOKUP(A9,'[1]Catálogo de ENTIDADES'!$A$1:$D$37,2,FALSE)</f>
        <v>BAJA CALIFORNIA</v>
      </c>
      <c r="C9" s="36">
        <f>VLOOKUP(A9,'[1]Catálogo de ENTIDADES'!$A$1:$D$37,4,FALSE)</f>
        <v>3634868</v>
      </c>
      <c r="D9" s="43">
        <v>3724</v>
      </c>
      <c r="E9" s="43">
        <f t="shared" si="0"/>
        <v>102.45213856459161</v>
      </c>
      <c r="F9" s="6">
        <f t="shared" si="1"/>
        <v>1.5351577642912497</v>
      </c>
      <c r="G9" s="44">
        <v>707</v>
      </c>
      <c r="H9" s="44">
        <f t="shared" si="2"/>
        <v>19.450499990646151</v>
      </c>
      <c r="I9" s="14">
        <f t="shared" si="3"/>
        <v>0.52299195355222305</v>
      </c>
      <c r="J9" s="49">
        <v>17013</v>
      </c>
      <c r="K9" s="49">
        <f t="shared" si="4"/>
        <v>468.05000896868881</v>
      </c>
      <c r="L9" s="50">
        <f t="shared" si="5"/>
        <v>0.85192068070880766</v>
      </c>
      <c r="M9" s="45">
        <v>21444</v>
      </c>
      <c r="N9" s="45">
        <f t="shared" si="6"/>
        <v>589.95264752392654</v>
      </c>
      <c r="O9" s="18">
        <f t="shared" si="7"/>
        <v>0.90298831561287818</v>
      </c>
      <c r="P9" s="37">
        <f t="shared" si="8"/>
        <v>17.36616302928558</v>
      </c>
      <c r="Q9" s="37">
        <f t="shared" si="9"/>
        <v>1.7000859676122206</v>
      </c>
      <c r="R9" s="58">
        <f t="shared" si="10"/>
        <v>70.008596761222066</v>
      </c>
    </row>
    <row r="10" spans="1:18" x14ac:dyDescent="0.25">
      <c r="A10" s="1" t="s">
        <v>2131</v>
      </c>
      <c r="B10" s="1" t="str">
        <f>VLOOKUP(A10,'[1]Catálogo de ENTIDADES'!$A$1:$D$37,2,FALSE)</f>
        <v>BAJA CALIFORNIA SUR</v>
      </c>
      <c r="C10" s="36">
        <f>VLOOKUP(A10,'[1]Catálogo de ENTIDADES'!$A$1:$D$37,4,FALSE)</f>
        <v>804708</v>
      </c>
      <c r="D10" s="43">
        <v>565</v>
      </c>
      <c r="E10" s="43">
        <f t="shared" si="0"/>
        <v>70.211803536189535</v>
      </c>
      <c r="F10" s="6">
        <f t="shared" si="1"/>
        <v>1.0520638890863039</v>
      </c>
      <c r="G10" s="44">
        <v>835</v>
      </c>
      <c r="H10" s="44">
        <f t="shared" si="2"/>
        <v>103.76434681897037</v>
      </c>
      <c r="I10" s="14">
        <f t="shared" si="3"/>
        <v>2.7900526196252762</v>
      </c>
      <c r="J10" s="49">
        <v>9990</v>
      </c>
      <c r="K10" s="49">
        <f t="shared" si="4"/>
        <v>1241.444101462891</v>
      </c>
      <c r="L10" s="50">
        <f t="shared" si="5"/>
        <v>2.2596130407316184</v>
      </c>
      <c r="M10" s="45">
        <v>11390</v>
      </c>
      <c r="N10" s="45">
        <f t="shared" si="6"/>
        <v>1415.4202518180509</v>
      </c>
      <c r="O10" s="18">
        <f t="shared" si="7"/>
        <v>2.1664585360161497</v>
      </c>
      <c r="P10" s="37">
        <f t="shared" si="8"/>
        <v>4.960491659350307</v>
      </c>
      <c r="Q10" s="37">
        <f t="shared" si="9"/>
        <v>0.48561459709306026</v>
      </c>
      <c r="R10" s="58">
        <f t="shared" si="10"/>
        <v>-51.438540290693965</v>
      </c>
    </row>
    <row r="11" spans="1:18" x14ac:dyDescent="0.25">
      <c r="A11" s="1" t="s">
        <v>2132</v>
      </c>
      <c r="B11" s="1" t="str">
        <f>VLOOKUP(A11,'[1]Catálogo de ENTIDADES'!$A$1:$D$37,2,FALSE)</f>
        <v>CAMPECHE</v>
      </c>
      <c r="C11" s="36">
        <f>VLOOKUP(A11,'[1]Catálogo de ENTIDADES'!$A$1:$D$37,4,FALSE)</f>
        <v>1000617</v>
      </c>
      <c r="D11" s="43">
        <v>843</v>
      </c>
      <c r="E11" s="43">
        <f t="shared" si="0"/>
        <v>84.248018972294105</v>
      </c>
      <c r="F11" s="6">
        <f t="shared" si="1"/>
        <v>1.262384585265971</v>
      </c>
      <c r="G11" s="44">
        <v>92</v>
      </c>
      <c r="H11" s="44">
        <f t="shared" si="2"/>
        <v>9.1943271001791906</v>
      </c>
      <c r="I11" s="14">
        <f t="shared" si="3"/>
        <v>0.2472203333607528</v>
      </c>
      <c r="J11" s="49">
        <v>5362</v>
      </c>
      <c r="K11" s="49">
        <f t="shared" si="4"/>
        <v>535.86936859957416</v>
      </c>
      <c r="L11" s="50">
        <f t="shared" si="5"/>
        <v>0.97536200944478102</v>
      </c>
      <c r="M11" s="45">
        <v>6297</v>
      </c>
      <c r="N11" s="45">
        <f t="shared" si="6"/>
        <v>629.3117146720474</v>
      </c>
      <c r="O11" s="18">
        <f t="shared" si="7"/>
        <v>0.96323175700998509</v>
      </c>
      <c r="P11" s="37">
        <f t="shared" si="8"/>
        <v>13.387327298713672</v>
      </c>
      <c r="Q11" s="37">
        <f t="shared" si="9"/>
        <v>1.3105720155911391</v>
      </c>
      <c r="R11" s="58">
        <f t="shared" si="10"/>
        <v>31.057201559113913</v>
      </c>
    </row>
    <row r="12" spans="1:18" x14ac:dyDescent="0.25">
      <c r="A12" s="1" t="s">
        <v>2133</v>
      </c>
      <c r="B12" s="1" t="s">
        <v>2190</v>
      </c>
      <c r="C12" s="36">
        <f>VLOOKUP(A12,'[1]Catálogo de ENTIDADES'!$A$1:$D$37,4,FALSE)</f>
        <v>3218720</v>
      </c>
      <c r="D12" s="43">
        <v>2077</v>
      </c>
      <c r="E12" s="43">
        <f t="shared" si="0"/>
        <v>64.528756772878666</v>
      </c>
      <c r="F12" s="6">
        <f t="shared" si="1"/>
        <v>0.9669082887663889</v>
      </c>
      <c r="G12" s="44">
        <v>2287</v>
      </c>
      <c r="H12" s="44">
        <f t="shared" si="2"/>
        <v>71.053089426852921</v>
      </c>
      <c r="I12" s="14">
        <f t="shared" si="3"/>
        <v>1.9105007101689491</v>
      </c>
      <c r="J12" s="49">
        <v>25213</v>
      </c>
      <c r="K12" s="49">
        <f t="shared" si="4"/>
        <v>783.32380573644184</v>
      </c>
      <c r="L12" s="50">
        <f t="shared" si="5"/>
        <v>1.4257659160584393</v>
      </c>
      <c r="M12" s="45">
        <v>29577</v>
      </c>
      <c r="N12" s="45">
        <f t="shared" si="6"/>
        <v>918.90565193617351</v>
      </c>
      <c r="O12" s="18">
        <f t="shared" si="7"/>
        <v>1.4064875720645809</v>
      </c>
      <c r="P12" s="37">
        <f t="shared" si="8"/>
        <v>7.0223484464279675</v>
      </c>
      <c r="Q12" s="37">
        <f t="shared" si="9"/>
        <v>0.68746308746053519</v>
      </c>
      <c r="R12" s="58">
        <f t="shared" si="10"/>
        <v>-31.253691253946482</v>
      </c>
    </row>
    <row r="13" spans="1:18" x14ac:dyDescent="0.25">
      <c r="A13" s="1" t="s">
        <v>2134</v>
      </c>
      <c r="B13" s="1" t="str">
        <f>VLOOKUP(A13,'[1]Catálogo de ENTIDADES'!$A$1:$D$37,2,FALSE)</f>
        <v>COLIMA</v>
      </c>
      <c r="C13" s="36">
        <f>VLOOKUP(A13,'[1]Catálogo de ENTIDADES'!$A$1:$D$37,4,FALSE)</f>
        <v>785153</v>
      </c>
      <c r="D13" s="43">
        <v>602</v>
      </c>
      <c r="E13" s="43">
        <f t="shared" si="0"/>
        <v>76.672954188546683</v>
      </c>
      <c r="F13" s="6">
        <f t="shared" si="1"/>
        <v>1.1488787113944605</v>
      </c>
      <c r="G13" s="44">
        <v>623</v>
      </c>
      <c r="H13" s="44">
        <f t="shared" si="2"/>
        <v>79.347592125356456</v>
      </c>
      <c r="I13" s="14">
        <f t="shared" si="3"/>
        <v>2.133526245354199</v>
      </c>
      <c r="J13" s="49">
        <v>4733</v>
      </c>
      <c r="K13" s="49">
        <f t="shared" si="4"/>
        <v>602.81244547241113</v>
      </c>
      <c r="L13" s="50">
        <f t="shared" si="5"/>
        <v>1.0972083731355133</v>
      </c>
      <c r="M13" s="45">
        <v>5958</v>
      </c>
      <c r="N13" s="45">
        <f t="shared" si="6"/>
        <v>758.83299178631421</v>
      </c>
      <c r="O13" s="18">
        <f t="shared" si="7"/>
        <v>1.1614785152003488</v>
      </c>
      <c r="P13" s="37">
        <f t="shared" si="8"/>
        <v>10.104061765693185</v>
      </c>
      <c r="Q13" s="37">
        <f t="shared" si="9"/>
        <v>0.98915192692676279</v>
      </c>
      <c r="R13" s="58">
        <f t="shared" si="10"/>
        <v>-1.0848073073237208</v>
      </c>
    </row>
    <row r="14" spans="1:18" x14ac:dyDescent="0.25">
      <c r="A14" s="1" t="s">
        <v>2135</v>
      </c>
      <c r="B14" s="1" t="str">
        <f>VLOOKUP(A14,'[1]Catálogo de ENTIDADES'!$A$1:$D$37,2,FALSE)</f>
        <v>CHIAPAS</v>
      </c>
      <c r="C14" s="36">
        <f>VLOOKUP(A14,'[1]Catálogo de ENTIDADES'!$A$1:$D$37,4,FALSE)</f>
        <v>5730367</v>
      </c>
      <c r="D14" s="43">
        <v>1136</v>
      </c>
      <c r="E14" s="43">
        <f t="shared" si="0"/>
        <v>19.824210212016091</v>
      </c>
      <c r="F14" s="6">
        <f t="shared" si="1"/>
        <v>0.29704885280390231</v>
      </c>
      <c r="G14" s="44">
        <v>104</v>
      </c>
      <c r="H14" s="44">
        <f t="shared" si="2"/>
        <v>1.8148924841986562</v>
      </c>
      <c r="I14" s="14">
        <f t="shared" si="3"/>
        <v>4.8799473856958181E-2</v>
      </c>
      <c r="J14" s="49">
        <v>6156</v>
      </c>
      <c r="K14" s="49">
        <f t="shared" si="4"/>
        <v>107.42767435314353</v>
      </c>
      <c r="L14" s="50">
        <f t="shared" si="5"/>
        <v>0.19553435681702247</v>
      </c>
      <c r="M14" s="45">
        <v>7396</v>
      </c>
      <c r="N14" s="45">
        <f t="shared" si="6"/>
        <v>129.06677704935828</v>
      </c>
      <c r="O14" s="18">
        <f t="shared" si="7"/>
        <v>0.19755109515744004</v>
      </c>
      <c r="P14" s="37">
        <f t="shared" si="8"/>
        <v>15.359653866955112</v>
      </c>
      <c r="Q14" s="37">
        <f t="shared" si="9"/>
        <v>1.5036558140422691</v>
      </c>
      <c r="R14" s="58">
        <f t="shared" si="10"/>
        <v>50.365581404226909</v>
      </c>
    </row>
    <row r="15" spans="1:18" x14ac:dyDescent="0.25">
      <c r="A15" s="1" t="s">
        <v>2136</v>
      </c>
      <c r="B15" s="1" t="str">
        <f>VLOOKUP(A15,'[1]Catálogo de ENTIDADES'!$A$1:$D$37,2,FALSE)</f>
        <v>CHIHUAHUA</v>
      </c>
      <c r="C15" s="36">
        <f>VLOOKUP(A15,'[1]Catálogo de ENTIDADES'!$A$1:$D$37,4,FALSE)</f>
        <v>3801487</v>
      </c>
      <c r="D15" s="43">
        <v>1550</v>
      </c>
      <c r="E15" s="43">
        <f t="shared" si="0"/>
        <v>40.773518362682815</v>
      </c>
      <c r="F15" s="6">
        <f t="shared" si="1"/>
        <v>0.61095633696783891</v>
      </c>
      <c r="G15" s="44">
        <v>1066</v>
      </c>
      <c r="H15" s="44">
        <f t="shared" si="2"/>
        <v>28.041658435238631</v>
      </c>
      <c r="I15" s="14">
        <f t="shared" si="3"/>
        <v>0.75399407382547357</v>
      </c>
      <c r="J15" s="49">
        <v>11081</v>
      </c>
      <c r="K15" s="49">
        <f t="shared" si="4"/>
        <v>291.49119804960532</v>
      </c>
      <c r="L15" s="50">
        <f t="shared" si="5"/>
        <v>0.53055736588963087</v>
      </c>
      <c r="M15" s="45">
        <v>13697</v>
      </c>
      <c r="N15" s="45">
        <f t="shared" si="6"/>
        <v>360.30637484752674</v>
      </c>
      <c r="O15" s="18">
        <f t="shared" si="7"/>
        <v>0.55148908627442894</v>
      </c>
      <c r="P15" s="37">
        <f t="shared" si="8"/>
        <v>11.316346645250785</v>
      </c>
      <c r="Q15" s="37">
        <f t="shared" si="9"/>
        <v>1.1078303309592932</v>
      </c>
      <c r="R15" s="58">
        <f t="shared" si="10"/>
        <v>10.783033095929317</v>
      </c>
    </row>
    <row r="16" spans="1:18" x14ac:dyDescent="0.25">
      <c r="A16" s="1" t="s">
        <v>2137</v>
      </c>
      <c r="B16" s="1" t="str">
        <f>VLOOKUP(A16,'[1]Catálogo de ENTIDADES'!$A$1:$D$37,2,FALSE)</f>
        <v>CIUDAD DE MÉXICO</v>
      </c>
      <c r="C16" s="36">
        <f>VLOOKUP(A16,'[1]Catálogo de ENTIDADES'!$A$1:$D$37,4,FALSE)</f>
        <v>9018645</v>
      </c>
      <c r="D16" s="43">
        <v>10957</v>
      </c>
      <c r="E16" s="43">
        <f t="shared" si="0"/>
        <v>121.49275195996739</v>
      </c>
      <c r="F16" s="6">
        <f t="shared" si="1"/>
        <v>1.82046508827991</v>
      </c>
      <c r="G16" s="44">
        <v>8666</v>
      </c>
      <c r="H16" s="44">
        <f t="shared" si="2"/>
        <v>96.089822805975842</v>
      </c>
      <c r="I16" s="14">
        <f t="shared" si="3"/>
        <v>2.5836972915838552</v>
      </c>
      <c r="J16" s="49">
        <v>123926</v>
      </c>
      <c r="K16" s="49">
        <f t="shared" si="4"/>
        <v>1374.1088600338521</v>
      </c>
      <c r="L16" s="50">
        <f t="shared" si="5"/>
        <v>2.5010826471031109</v>
      </c>
      <c r="M16" s="45">
        <v>143549</v>
      </c>
      <c r="N16" s="45">
        <f t="shared" si="6"/>
        <v>1591.6914347997954</v>
      </c>
      <c r="O16" s="18">
        <f t="shared" si="7"/>
        <v>2.4362612384530764</v>
      </c>
      <c r="P16" s="37">
        <f t="shared" si="8"/>
        <v>7.6329337020808223</v>
      </c>
      <c r="Q16" s="37">
        <f t="shared" si="9"/>
        <v>0.74723722544460325</v>
      </c>
      <c r="R16" s="58">
        <f t="shared" si="10"/>
        <v>-25.276277455539674</v>
      </c>
    </row>
    <row r="17" spans="1:18" x14ac:dyDescent="0.25">
      <c r="A17" s="1" t="s">
        <v>2138</v>
      </c>
      <c r="B17" s="1" t="str">
        <f>VLOOKUP(A17,'[1]Catálogo de ENTIDADES'!$A$1:$D$37,2,FALSE)</f>
        <v>DURANGO</v>
      </c>
      <c r="C17" s="36">
        <f>VLOOKUP(A17,'[1]Catálogo de ENTIDADES'!$A$1:$D$37,4,FALSE)</f>
        <v>1868996</v>
      </c>
      <c r="D17" s="43">
        <v>718</v>
      </c>
      <c r="E17" s="43">
        <f t="shared" si="0"/>
        <v>38.41634760052991</v>
      </c>
      <c r="F17" s="6">
        <f t="shared" si="1"/>
        <v>0.57563614699446941</v>
      </c>
      <c r="G17" s="44">
        <v>1354</v>
      </c>
      <c r="H17" s="44">
        <f t="shared" si="2"/>
        <v>72.445312884564757</v>
      </c>
      <c r="I17" s="14">
        <f t="shared" si="3"/>
        <v>1.9479353090882625</v>
      </c>
      <c r="J17" s="49">
        <v>8669</v>
      </c>
      <c r="K17" s="49">
        <f t="shared" si="4"/>
        <v>463.83191831336183</v>
      </c>
      <c r="L17" s="50">
        <f t="shared" si="5"/>
        <v>0.84424312789709954</v>
      </c>
      <c r="M17" s="45">
        <v>10741</v>
      </c>
      <c r="N17" s="45">
        <f t="shared" si="6"/>
        <v>574.69357879845654</v>
      </c>
      <c r="O17" s="18">
        <f t="shared" si="7"/>
        <v>0.87963260931328979</v>
      </c>
      <c r="P17" s="37">
        <f t="shared" si="8"/>
        <v>6.6846662321943962</v>
      </c>
      <c r="Q17" s="37">
        <f t="shared" si="9"/>
        <v>0.65440519246308526</v>
      </c>
      <c r="R17" s="58">
        <f t="shared" si="10"/>
        <v>-34.559480753691474</v>
      </c>
    </row>
    <row r="18" spans="1:18" x14ac:dyDescent="0.25">
      <c r="A18" s="1" t="s">
        <v>2139</v>
      </c>
      <c r="B18" s="1" t="str">
        <f>VLOOKUP(A18,'[1]Catálogo de ENTIDADES'!$A$1:$D$37,2,FALSE)</f>
        <v>GUANAJUATO</v>
      </c>
      <c r="C18" s="36">
        <f>VLOOKUP(A18,'[1]Catálogo de ENTIDADES'!$A$1:$D$37,4,FALSE)</f>
        <v>6228175</v>
      </c>
      <c r="D18" s="43">
        <v>3184</v>
      </c>
      <c r="E18" s="43">
        <f t="shared" si="0"/>
        <v>51.122519839278759</v>
      </c>
      <c r="F18" s="6">
        <f t="shared" si="1"/>
        <v>0.76602728221161809</v>
      </c>
      <c r="G18" s="44">
        <v>2180</v>
      </c>
      <c r="H18" s="44">
        <f t="shared" si="2"/>
        <v>35.002227779405686</v>
      </c>
      <c r="I18" s="14">
        <f t="shared" si="3"/>
        <v>0.94115233509856644</v>
      </c>
      <c r="J18" s="49">
        <v>38866</v>
      </c>
      <c r="K18" s="49">
        <f t="shared" si="4"/>
        <v>624.03513067632173</v>
      </c>
      <c r="L18" s="50">
        <f t="shared" si="5"/>
        <v>1.1358368189830463</v>
      </c>
      <c r="M18" s="45">
        <v>44230</v>
      </c>
      <c r="N18" s="45">
        <f t="shared" si="6"/>
        <v>710.15987829500614</v>
      </c>
      <c r="O18" s="18">
        <f t="shared" si="7"/>
        <v>1.0869788872189889</v>
      </c>
      <c r="P18" s="37">
        <f t="shared" si="8"/>
        <v>7.198733891024192</v>
      </c>
      <c r="Q18" s="37">
        <f t="shared" si="9"/>
        <v>0.70473059892771384</v>
      </c>
      <c r="R18" s="58">
        <f t="shared" si="10"/>
        <v>-29.526940107228615</v>
      </c>
    </row>
    <row r="19" spans="1:18" x14ac:dyDescent="0.25">
      <c r="A19" s="1" t="s">
        <v>2140</v>
      </c>
      <c r="B19" s="1" t="str">
        <f>VLOOKUP(A19,'[1]Catálogo de ENTIDADES'!$A$1:$D$37,2,FALSE)</f>
        <v>GUERRERO</v>
      </c>
      <c r="C19" s="36">
        <f>VLOOKUP(A19,'[1]Catálogo de ENTIDADES'!$A$1:$D$37,4,FALSE)</f>
        <v>3657048</v>
      </c>
      <c r="D19" s="43">
        <v>2108</v>
      </c>
      <c r="E19" s="43">
        <f t="shared" si="0"/>
        <v>57.642120092489897</v>
      </c>
      <c r="F19" s="6">
        <f t="shared" si="1"/>
        <v>0.86371792185094876</v>
      </c>
      <c r="G19" s="44">
        <v>1270</v>
      </c>
      <c r="H19" s="44">
        <f t="shared" si="2"/>
        <v>34.72746324357788</v>
      </c>
      <c r="I19" s="14">
        <f t="shared" si="3"/>
        <v>0.93376436864893475</v>
      </c>
      <c r="J19" s="49">
        <v>17544</v>
      </c>
      <c r="K19" s="49">
        <f t="shared" si="4"/>
        <v>479.73119302781913</v>
      </c>
      <c r="L19" s="50">
        <f t="shared" si="5"/>
        <v>0.87318217431942935</v>
      </c>
      <c r="M19" s="45">
        <v>20922</v>
      </c>
      <c r="N19" s="45">
        <f t="shared" si="6"/>
        <v>572.10077636388689</v>
      </c>
      <c r="O19" s="18">
        <f t="shared" si="7"/>
        <v>0.87566403605078247</v>
      </c>
      <c r="P19" s="37">
        <f t="shared" si="8"/>
        <v>10.075518592868752</v>
      </c>
      <c r="Q19" s="37">
        <f t="shared" si="9"/>
        <v>0.98635765121323205</v>
      </c>
      <c r="R19" s="58">
        <f t="shared" si="10"/>
        <v>-1.3642348786767955</v>
      </c>
    </row>
    <row r="20" spans="1:18" x14ac:dyDescent="0.25">
      <c r="A20" s="1" t="s">
        <v>2141</v>
      </c>
      <c r="B20" s="1" t="str">
        <f>VLOOKUP(A20,'[1]Catálogo de ENTIDADES'!$A$1:$D$37,2,FALSE)</f>
        <v>HIDALGO</v>
      </c>
      <c r="C20" s="36">
        <f>VLOOKUP(A20,'[1]Catálogo de ENTIDADES'!$A$1:$D$37,4,FALSE)</f>
        <v>3086414</v>
      </c>
      <c r="D20" s="43">
        <v>2130</v>
      </c>
      <c r="E20" s="43">
        <f t="shared" si="0"/>
        <v>69.012128638607791</v>
      </c>
      <c r="F20" s="6">
        <f t="shared" si="1"/>
        <v>1.0340877857130513</v>
      </c>
      <c r="G20" s="44">
        <v>935</v>
      </c>
      <c r="H20" s="44">
        <f t="shared" si="2"/>
        <v>30.294056468121259</v>
      </c>
      <c r="I20" s="14">
        <f t="shared" si="3"/>
        <v>0.81455735229959847</v>
      </c>
      <c r="J20" s="49">
        <v>11207</v>
      </c>
      <c r="K20" s="49">
        <f t="shared" si="4"/>
        <v>363.10747683233683</v>
      </c>
      <c r="L20" s="50">
        <f t="shared" si="5"/>
        <v>0.66090965261397072</v>
      </c>
      <c r="M20" s="45">
        <v>14272</v>
      </c>
      <c r="N20" s="45">
        <f t="shared" si="6"/>
        <v>462.41366193906589</v>
      </c>
      <c r="O20" s="18">
        <f t="shared" si="7"/>
        <v>0.70777567566353761</v>
      </c>
      <c r="P20" s="37">
        <f t="shared" si="8"/>
        <v>14.92432735426009</v>
      </c>
      <c r="Q20" s="37">
        <f t="shared" si="9"/>
        <v>1.4610388874181028</v>
      </c>
      <c r="R20" s="58">
        <f t="shared" si="10"/>
        <v>46.10388874181028</v>
      </c>
    </row>
    <row r="21" spans="1:18" x14ac:dyDescent="0.25">
      <c r="A21" s="1" t="s">
        <v>2142</v>
      </c>
      <c r="B21" s="1" t="str">
        <f>VLOOKUP(A21,'[1]Catálogo de ENTIDADES'!$A$1:$D$37,2,FALSE)</f>
        <v>JALISCO</v>
      </c>
      <c r="C21" s="36">
        <f>VLOOKUP(A21,'[1]Catálogo de ENTIDADES'!$A$1:$D$37,4,FALSE)</f>
        <v>8409693</v>
      </c>
      <c r="D21" s="43">
        <v>3617</v>
      </c>
      <c r="E21" s="43">
        <f t="shared" si="0"/>
        <v>43.009893464600907</v>
      </c>
      <c r="F21" s="6">
        <f t="shared" si="1"/>
        <v>0.64446650717685527</v>
      </c>
      <c r="G21" s="44">
        <v>2670</v>
      </c>
      <c r="H21" s="44">
        <f t="shared" si="2"/>
        <v>31.749078117358149</v>
      </c>
      <c r="I21" s="14">
        <f t="shared" si="3"/>
        <v>0.85368049130173884</v>
      </c>
      <c r="J21" s="49">
        <v>24131</v>
      </c>
      <c r="K21" s="49">
        <f t="shared" si="4"/>
        <v>286.94269814605599</v>
      </c>
      <c r="L21" s="50">
        <f t="shared" si="5"/>
        <v>0.52227841906817085</v>
      </c>
      <c r="M21" s="45">
        <v>30418</v>
      </c>
      <c r="N21" s="45">
        <f t="shared" si="6"/>
        <v>361.70166972801502</v>
      </c>
      <c r="O21" s="18">
        <f t="shared" si="7"/>
        <v>0.55362474068534384</v>
      </c>
      <c r="P21" s="37">
        <f t="shared" si="8"/>
        <v>11.890985600631206</v>
      </c>
      <c r="Q21" s="37">
        <f t="shared" si="9"/>
        <v>1.1640854532242479</v>
      </c>
      <c r="R21" s="58">
        <f t="shared" si="10"/>
        <v>16.408545322424793</v>
      </c>
    </row>
    <row r="22" spans="1:18" x14ac:dyDescent="0.25">
      <c r="A22" s="1" t="s">
        <v>2143</v>
      </c>
      <c r="B22" s="1" t="str">
        <f>VLOOKUP(A22,'[1]Catálogo de ENTIDADES'!$A$1:$D$37,2,FALSE)</f>
        <v>MÉXICO</v>
      </c>
      <c r="C22" s="36">
        <f>VLOOKUP(A22,'[1]Catálogo de ENTIDADES'!$A$1:$D$37,4,FALSE)</f>
        <v>17427790</v>
      </c>
      <c r="D22" s="43">
        <v>13236</v>
      </c>
      <c r="E22" s="43">
        <f t="shared" si="0"/>
        <v>75.94766748968172</v>
      </c>
      <c r="F22" s="6">
        <f t="shared" si="1"/>
        <v>1.1380109098756297</v>
      </c>
      <c r="G22" s="44">
        <v>3717</v>
      </c>
      <c r="H22" s="44">
        <f t="shared" si="2"/>
        <v>21.328005444178523</v>
      </c>
      <c r="I22" s="14">
        <f t="shared" si="3"/>
        <v>0.57347498717192735</v>
      </c>
      <c r="J22" s="49">
        <v>73416</v>
      </c>
      <c r="K22" s="49">
        <f t="shared" si="4"/>
        <v>421.25823182400069</v>
      </c>
      <c r="L22" s="50">
        <f t="shared" si="5"/>
        <v>0.76675268183511414</v>
      </c>
      <c r="M22" s="45">
        <v>90369</v>
      </c>
      <c r="N22" s="45">
        <f t="shared" si="6"/>
        <v>518.53390475786091</v>
      </c>
      <c r="O22" s="18">
        <f t="shared" si="7"/>
        <v>0.79367396554734415</v>
      </c>
      <c r="P22" s="37">
        <f t="shared" si="8"/>
        <v>14.64661554294061</v>
      </c>
      <c r="Q22" s="37">
        <f t="shared" si="9"/>
        <v>1.4338518828582452</v>
      </c>
      <c r="R22" s="58">
        <f t="shared" si="10"/>
        <v>43.385188285824519</v>
      </c>
    </row>
    <row r="23" spans="1:18" x14ac:dyDescent="0.25">
      <c r="A23" s="1" t="s">
        <v>2144</v>
      </c>
      <c r="B23" s="1" t="s">
        <v>2189</v>
      </c>
      <c r="C23" s="36">
        <f>VLOOKUP(A23,'[1]Catálogo de ENTIDADES'!$A$1:$D$37,4,FALSE)</f>
        <v>4825401</v>
      </c>
      <c r="D23" s="43">
        <v>1850</v>
      </c>
      <c r="E23" s="43">
        <f t="shared" si="0"/>
        <v>38.338782621382137</v>
      </c>
      <c r="F23" s="6">
        <f t="shared" si="1"/>
        <v>0.57447390205118087</v>
      </c>
      <c r="G23" s="44">
        <v>1214</v>
      </c>
      <c r="H23" s="44">
        <f t="shared" si="2"/>
        <v>25.158530866139415</v>
      </c>
      <c r="I23" s="14">
        <f t="shared" si="3"/>
        <v>0.67647151551444784</v>
      </c>
      <c r="J23" s="49">
        <v>19537</v>
      </c>
      <c r="K23" s="49">
        <f t="shared" si="4"/>
        <v>404.87826814807721</v>
      </c>
      <c r="L23" s="50">
        <f t="shared" si="5"/>
        <v>0.73693870995735311</v>
      </c>
      <c r="M23" s="45">
        <v>22601</v>
      </c>
      <c r="N23" s="45">
        <f t="shared" si="6"/>
        <v>468.37558163559879</v>
      </c>
      <c r="O23" s="18">
        <f t="shared" si="7"/>
        <v>0.7169010586026372</v>
      </c>
      <c r="P23" s="37">
        <f t="shared" si="8"/>
        <v>8.1854785186496173</v>
      </c>
      <c r="Q23" s="37">
        <f t="shared" si="9"/>
        <v>0.80132940962722066</v>
      </c>
      <c r="R23" s="58">
        <f t="shared" si="10"/>
        <v>-19.867059037277933</v>
      </c>
    </row>
    <row r="24" spans="1:18" x14ac:dyDescent="0.25">
      <c r="A24" s="1" t="s">
        <v>2145</v>
      </c>
      <c r="B24" s="1" t="str">
        <f>VLOOKUP(A24,'[1]Catálogo de ENTIDADES'!$A$1:$D$37,2,FALSE)</f>
        <v>MORELOS</v>
      </c>
      <c r="C24" s="36">
        <f>VLOOKUP(A24,'[1]Catálogo de ENTIDADES'!$A$1:$D$37,4,FALSE)</f>
        <v>2044058</v>
      </c>
      <c r="D24" s="43">
        <v>1148</v>
      </c>
      <c r="E24" s="43">
        <f t="shared" si="0"/>
        <v>56.162789901265029</v>
      </c>
      <c r="F24" s="6">
        <f t="shared" si="1"/>
        <v>0.84155142283172579</v>
      </c>
      <c r="G24" s="44">
        <v>303</v>
      </c>
      <c r="H24" s="44">
        <f t="shared" si="2"/>
        <v>14.823454128992426</v>
      </c>
      <c r="I24" s="14">
        <f t="shared" si="3"/>
        <v>0.3985783006627982</v>
      </c>
      <c r="J24" s="49">
        <v>4987</v>
      </c>
      <c r="K24" s="49">
        <f t="shared" si="4"/>
        <v>243.97546449269052</v>
      </c>
      <c r="L24" s="50">
        <f t="shared" si="5"/>
        <v>0.44407165859228698</v>
      </c>
      <c r="M24" s="45">
        <v>6438</v>
      </c>
      <c r="N24" s="45">
        <f t="shared" si="6"/>
        <v>314.96170852294796</v>
      </c>
      <c r="O24" s="18">
        <f t="shared" si="7"/>
        <v>0.48208401785357946</v>
      </c>
      <c r="P24" s="37">
        <f t="shared" si="8"/>
        <v>17.83162472817645</v>
      </c>
      <c r="Q24" s="37">
        <f t="shared" si="9"/>
        <v>1.7456530224308846</v>
      </c>
      <c r="R24" s="58">
        <f t="shared" si="10"/>
        <v>74.565302243088468</v>
      </c>
    </row>
    <row r="25" spans="1:18" x14ac:dyDescent="0.25">
      <c r="A25" s="1" t="s">
        <v>2146</v>
      </c>
      <c r="B25" s="1" t="str">
        <f>VLOOKUP(A25,'[1]Catálogo de ENTIDADES'!$A$1:$D$37,2,FALSE)</f>
        <v>NAYARIT</v>
      </c>
      <c r="C25" s="36">
        <f>VLOOKUP(A25,'[1]Catálogo de ENTIDADES'!$A$1:$D$37,4,FALSE)</f>
        <v>1288571</v>
      </c>
      <c r="D25" s="43">
        <v>806</v>
      </c>
      <c r="E25" s="43">
        <f t="shared" si="0"/>
        <v>62.549909938994439</v>
      </c>
      <c r="F25" s="6">
        <f t="shared" si="1"/>
        <v>0.93725695962926892</v>
      </c>
      <c r="G25" s="44">
        <v>350</v>
      </c>
      <c r="H25" s="44">
        <f t="shared" si="2"/>
        <v>27.16187156159808</v>
      </c>
      <c r="I25" s="14">
        <f t="shared" si="3"/>
        <v>0.73033805182212397</v>
      </c>
      <c r="J25" s="49">
        <v>5242</v>
      </c>
      <c r="K25" s="49">
        <f t="shared" si="4"/>
        <v>406.80723064542042</v>
      </c>
      <c r="L25" s="50">
        <f t="shared" si="5"/>
        <v>0.7404497088085642</v>
      </c>
      <c r="M25" s="45">
        <v>6398</v>
      </c>
      <c r="N25" s="45">
        <f t="shared" si="6"/>
        <v>496.51901214601293</v>
      </c>
      <c r="O25" s="18">
        <f t="shared" si="7"/>
        <v>0.759977717413862</v>
      </c>
      <c r="P25" s="37">
        <f t="shared" si="8"/>
        <v>12.59768677711785</v>
      </c>
      <c r="Q25" s="37">
        <f t="shared" si="9"/>
        <v>1.2332690000684134</v>
      </c>
      <c r="R25" s="58">
        <f t="shared" si="10"/>
        <v>23.326900006841345</v>
      </c>
    </row>
    <row r="26" spans="1:18" x14ac:dyDescent="0.25">
      <c r="A26" s="1" t="s">
        <v>2147</v>
      </c>
      <c r="B26" s="1" t="str">
        <f>VLOOKUP(A26,'[1]Catálogo de ENTIDADES'!$A$1:$D$37,2,FALSE)</f>
        <v>NUEVO LEÓN</v>
      </c>
      <c r="C26" s="36">
        <f>VLOOKUP(A26,'[1]Catálogo de ENTIDADES'!$A$1:$D$37,4,FALSE)</f>
        <v>5610153</v>
      </c>
      <c r="D26" s="43">
        <v>3439</v>
      </c>
      <c r="E26" s="43">
        <f t="shared" si="0"/>
        <v>61.299575965218779</v>
      </c>
      <c r="F26" s="6">
        <f t="shared" si="1"/>
        <v>0.91852177328087747</v>
      </c>
      <c r="G26" s="44">
        <v>4807</v>
      </c>
      <c r="H26" s="44">
        <f t="shared" si="2"/>
        <v>85.683937675140058</v>
      </c>
      <c r="I26" s="14">
        <f t="shared" si="3"/>
        <v>2.3039001554879697</v>
      </c>
      <c r="J26" s="49">
        <v>38062</v>
      </c>
      <c r="K26" s="49">
        <f t="shared" si="4"/>
        <v>678.44852003145013</v>
      </c>
      <c r="L26" s="50">
        <f t="shared" si="5"/>
        <v>1.2348772864776114</v>
      </c>
      <c r="M26" s="45">
        <v>46308</v>
      </c>
      <c r="N26" s="45">
        <f t="shared" si="6"/>
        <v>825.43203367180899</v>
      </c>
      <c r="O26" s="18">
        <f t="shared" si="7"/>
        <v>1.2634157755991597</v>
      </c>
      <c r="P26" s="37">
        <f t="shared" si="8"/>
        <v>7.4263626155307936</v>
      </c>
      <c r="Q26" s="37">
        <f t="shared" si="9"/>
        <v>0.72701464634259416</v>
      </c>
      <c r="R26" s="58">
        <f t="shared" si="10"/>
        <v>-27.298535365740584</v>
      </c>
    </row>
    <row r="27" spans="1:18" x14ac:dyDescent="0.25">
      <c r="A27" s="1" t="s">
        <v>2148</v>
      </c>
      <c r="B27" s="1" t="str">
        <f>VLOOKUP(A27,'[1]Catálogo de ENTIDADES'!$A$1:$D$37,2,FALSE)</f>
        <v>OAXACA</v>
      </c>
      <c r="C27" s="36">
        <f>VLOOKUP(A27,'[1]Catálogo de ENTIDADES'!$A$1:$D$37,4,FALSE)</f>
        <v>4143593</v>
      </c>
      <c r="D27" s="43">
        <v>1615</v>
      </c>
      <c r="E27" s="43">
        <f t="shared" si="0"/>
        <v>38.975835705871695</v>
      </c>
      <c r="F27" s="6">
        <f t="shared" si="1"/>
        <v>0.58401959824280558</v>
      </c>
      <c r="G27" s="44">
        <v>1375</v>
      </c>
      <c r="H27" s="44">
        <f t="shared" si="2"/>
        <v>33.183761049890762</v>
      </c>
      <c r="I27" s="14">
        <f t="shared" si="3"/>
        <v>0.89225675566379115</v>
      </c>
      <c r="J27" s="49">
        <v>16468</v>
      </c>
      <c r="K27" s="49">
        <f t="shared" si="4"/>
        <v>397.43285597789168</v>
      </c>
      <c r="L27" s="50">
        <f t="shared" si="5"/>
        <v>0.72338695163529232</v>
      </c>
      <c r="M27" s="45">
        <v>19458</v>
      </c>
      <c r="N27" s="45">
        <f t="shared" si="6"/>
        <v>469.59245273365411</v>
      </c>
      <c r="O27" s="18">
        <f t="shared" si="7"/>
        <v>0.71876361551760803</v>
      </c>
      <c r="P27" s="37">
        <f t="shared" si="8"/>
        <v>8.299928050159318</v>
      </c>
      <c r="Q27" s="37">
        <f t="shared" si="9"/>
        <v>0.8125336141594085</v>
      </c>
      <c r="R27" s="58">
        <f t="shared" si="10"/>
        <v>-18.746638584059149</v>
      </c>
    </row>
    <row r="28" spans="1:18" x14ac:dyDescent="0.25">
      <c r="A28" s="1" t="s">
        <v>2149</v>
      </c>
      <c r="B28" s="1" t="str">
        <f>VLOOKUP(A28,'[1]Catálogo de ENTIDADES'!$A$1:$D$37,2,FALSE)</f>
        <v>PUEBLA</v>
      </c>
      <c r="C28" s="36">
        <f>VLOOKUP(A28,'[1]Catálogo de ENTIDADES'!$A$1:$D$37,4,FALSE)</f>
        <v>6604451</v>
      </c>
      <c r="D28" s="43">
        <v>4491</v>
      </c>
      <c r="E28" s="43">
        <f t="shared" si="0"/>
        <v>67.999596030010665</v>
      </c>
      <c r="F28" s="6">
        <f t="shared" si="1"/>
        <v>1.0189158496513557</v>
      </c>
      <c r="G28" s="44">
        <v>1351</v>
      </c>
      <c r="H28" s="44">
        <f t="shared" si="2"/>
        <v>20.455901633610424</v>
      </c>
      <c r="I28" s="14">
        <f t="shared" si="3"/>
        <v>0.55002555009788345</v>
      </c>
      <c r="J28" s="49">
        <v>27749</v>
      </c>
      <c r="K28" s="49">
        <f t="shared" si="4"/>
        <v>420.15604325022622</v>
      </c>
      <c r="L28" s="50">
        <f t="shared" si="5"/>
        <v>0.76474653458151542</v>
      </c>
      <c r="M28" s="45">
        <v>33591</v>
      </c>
      <c r="N28" s="45">
        <f t="shared" si="6"/>
        <v>508.61154091384731</v>
      </c>
      <c r="O28" s="18">
        <f t="shared" si="7"/>
        <v>0.77848668119154252</v>
      </c>
      <c r="P28" s="37">
        <f t="shared" si="8"/>
        <v>13.369652585513977</v>
      </c>
      <c r="Q28" s="37">
        <f t="shared" si="9"/>
        <v>1.3088417236526322</v>
      </c>
      <c r="R28" s="58">
        <f t="shared" si="10"/>
        <v>30.884172365263218</v>
      </c>
    </row>
    <row r="29" spans="1:18" x14ac:dyDescent="0.25">
      <c r="A29" s="1" t="s">
        <v>2150</v>
      </c>
      <c r="B29" s="1" t="str">
        <f>VLOOKUP(A29,'[1]Catálogo de ENTIDADES'!$A$1:$D$37,2,FALSE)</f>
        <v>QUERÉTARO</v>
      </c>
      <c r="C29" s="36">
        <f>VLOOKUP(A29,'[1]Catálogo de ENTIDADES'!$A$1:$D$37,4,FALSE)</f>
        <v>2279637</v>
      </c>
      <c r="D29" s="43">
        <v>1036</v>
      </c>
      <c r="E29" s="43">
        <f t="shared" si="0"/>
        <v>45.445831946051058</v>
      </c>
      <c r="F29" s="6">
        <f t="shared" si="1"/>
        <v>0.68096696412706736</v>
      </c>
      <c r="G29" s="44">
        <v>1484</v>
      </c>
      <c r="H29" s="44">
        <f t="shared" si="2"/>
        <v>65.098083598397466</v>
      </c>
      <c r="I29" s="14">
        <f t="shared" si="3"/>
        <v>1.7503803979334522</v>
      </c>
      <c r="J29" s="49">
        <v>8418</v>
      </c>
      <c r="K29" s="49">
        <f t="shared" si="4"/>
        <v>369.26931787824117</v>
      </c>
      <c r="L29" s="50">
        <f t="shared" si="5"/>
        <v>0.67212512044360062</v>
      </c>
      <c r="M29" s="45">
        <v>10938</v>
      </c>
      <c r="N29" s="45">
        <f t="shared" si="6"/>
        <v>479.81323342268968</v>
      </c>
      <c r="O29" s="18">
        <f t="shared" si="7"/>
        <v>0.73440766013267433</v>
      </c>
      <c r="P29" s="37">
        <f t="shared" si="8"/>
        <v>9.4715670140793566</v>
      </c>
      <c r="Q29" s="37">
        <f t="shared" si="9"/>
        <v>0.92723292674268576</v>
      </c>
      <c r="R29" s="58">
        <f t="shared" si="10"/>
        <v>-7.2767073257314241</v>
      </c>
    </row>
    <row r="30" spans="1:18" x14ac:dyDescent="0.25">
      <c r="A30" s="1" t="s">
        <v>2151</v>
      </c>
      <c r="B30" s="1" t="str">
        <f>VLOOKUP(A30,'[1]Catálogo de ENTIDADES'!$A$1:$D$37,2,FALSE)</f>
        <v>QUINTANA ROO</v>
      </c>
      <c r="C30" s="36">
        <f>VLOOKUP(A30,'[1]Catálogo de ENTIDADES'!$A$1:$D$37,4,FALSE)</f>
        <v>1723259</v>
      </c>
      <c r="D30" s="43">
        <v>1772</v>
      </c>
      <c r="E30" s="43">
        <f t="shared" si="0"/>
        <v>102.8284198718823</v>
      </c>
      <c r="F30" s="6">
        <f t="shared" si="1"/>
        <v>1.5407960181972991</v>
      </c>
      <c r="G30" s="44">
        <v>514</v>
      </c>
      <c r="H30" s="44">
        <f t="shared" si="2"/>
        <v>29.827205312724324</v>
      </c>
      <c r="I30" s="14">
        <f t="shared" si="3"/>
        <v>0.80200449258408613</v>
      </c>
      <c r="J30" s="49">
        <v>10577</v>
      </c>
      <c r="K30" s="49">
        <f t="shared" si="4"/>
        <v>613.77889220366762</v>
      </c>
      <c r="L30" s="50">
        <f t="shared" si="5"/>
        <v>1.117168938428172</v>
      </c>
      <c r="M30" s="45">
        <v>12863</v>
      </c>
      <c r="N30" s="45">
        <f t="shared" si="6"/>
        <v>746.43451738827423</v>
      </c>
      <c r="O30" s="18">
        <f t="shared" si="7"/>
        <v>1.1425012675181074</v>
      </c>
      <c r="P30" s="37">
        <f t="shared" si="8"/>
        <v>13.775946513255072</v>
      </c>
      <c r="Q30" s="37">
        <f t="shared" si="9"/>
        <v>1.3486164628459625</v>
      </c>
      <c r="R30" s="58">
        <f t="shared" si="10"/>
        <v>34.861646284596247</v>
      </c>
    </row>
    <row r="31" spans="1:18" x14ac:dyDescent="0.25">
      <c r="A31" s="1" t="s">
        <v>2152</v>
      </c>
      <c r="B31" s="1" t="str">
        <f>VLOOKUP(A31,'[1]Catálogo de ENTIDADES'!$A$1:$D$37,2,FALSE)</f>
        <v>SAN LUIS POTOSÍ</v>
      </c>
      <c r="C31" s="36">
        <f>VLOOKUP(A31,'[1]Catálogo de ENTIDADES'!$A$1:$D$37,4,FALSE)</f>
        <v>2866142</v>
      </c>
      <c r="D31" s="43">
        <v>1831</v>
      </c>
      <c r="E31" s="43">
        <f t="shared" si="0"/>
        <v>63.883785241624459</v>
      </c>
      <c r="F31" s="6">
        <f t="shared" si="1"/>
        <v>0.95724394141528424</v>
      </c>
      <c r="G31" s="44">
        <v>1504</v>
      </c>
      <c r="H31" s="44">
        <f t="shared" si="2"/>
        <v>52.474720373240409</v>
      </c>
      <c r="I31" s="14">
        <f t="shared" si="3"/>
        <v>1.4109589230768123</v>
      </c>
      <c r="J31" s="49">
        <v>22102</v>
      </c>
      <c r="K31" s="49">
        <f t="shared" si="4"/>
        <v>771.14113676154216</v>
      </c>
      <c r="L31" s="50">
        <f t="shared" si="5"/>
        <v>1.403591645260293</v>
      </c>
      <c r="M31" s="45">
        <v>25437</v>
      </c>
      <c r="N31" s="45">
        <f t="shared" si="6"/>
        <v>887.499642376407</v>
      </c>
      <c r="O31" s="18">
        <f t="shared" si="7"/>
        <v>1.3584171721917755</v>
      </c>
      <c r="P31" s="37">
        <f t="shared" si="8"/>
        <v>7.1981758855210911</v>
      </c>
      <c r="Q31" s="37">
        <f t="shared" si="9"/>
        <v>0.70467597216162436</v>
      </c>
      <c r="R31" s="58">
        <f t="shared" si="10"/>
        <v>-29.532402783837565</v>
      </c>
    </row>
    <row r="32" spans="1:18" x14ac:dyDescent="0.25">
      <c r="A32" s="1" t="s">
        <v>2153</v>
      </c>
      <c r="B32" s="1" t="str">
        <f>VLOOKUP(A32,'[1]Catálogo de ENTIDADES'!$A$1:$D$37,2,FALSE)</f>
        <v>SINALOA</v>
      </c>
      <c r="C32" s="36">
        <f>VLOOKUP(A32,'[1]Catálogo de ENTIDADES'!$A$1:$D$37,4,FALSE)</f>
        <v>3156674</v>
      </c>
      <c r="D32" s="43">
        <v>3437</v>
      </c>
      <c r="E32" s="43">
        <f t="shared" si="0"/>
        <v>108.88042287546956</v>
      </c>
      <c r="F32" s="6">
        <f t="shared" si="1"/>
        <v>1.6314801125523772</v>
      </c>
      <c r="G32" s="44">
        <v>906</v>
      </c>
      <c r="H32" s="44">
        <f t="shared" si="2"/>
        <v>28.701094886579991</v>
      </c>
      <c r="I32" s="14">
        <f t="shared" si="3"/>
        <v>0.77172523539440052</v>
      </c>
      <c r="J32" s="49">
        <v>16051</v>
      </c>
      <c r="K32" s="49">
        <f t="shared" si="4"/>
        <v>508.47822740010531</v>
      </c>
      <c r="L32" s="50">
        <f t="shared" si="5"/>
        <v>0.9255060555746818</v>
      </c>
      <c r="M32" s="45">
        <v>20394</v>
      </c>
      <c r="N32" s="45">
        <f t="shared" si="6"/>
        <v>646.05974516215485</v>
      </c>
      <c r="O32" s="18">
        <f t="shared" si="7"/>
        <v>0.98886648533194244</v>
      </c>
      <c r="P32" s="37">
        <f t="shared" si="8"/>
        <v>16.85299597920957</v>
      </c>
      <c r="Q32" s="37">
        <f t="shared" si="9"/>
        <v>1.6498487275607505</v>
      </c>
      <c r="R32" s="58">
        <f t="shared" si="10"/>
        <v>64.984872756075049</v>
      </c>
    </row>
    <row r="33" spans="1:18" x14ac:dyDescent="0.25">
      <c r="A33" s="1" t="s">
        <v>2154</v>
      </c>
      <c r="B33" s="1" t="str">
        <f>VLOOKUP(A33,'[1]Catálogo de ENTIDADES'!$A$1:$D$37,2,FALSE)</f>
        <v>SONORA</v>
      </c>
      <c r="C33" s="36">
        <f>VLOOKUP(A33,'[1]Catálogo de ENTIDADES'!$A$1:$D$37,4,FALSE)</f>
        <v>3074745</v>
      </c>
      <c r="D33" s="43">
        <v>3008</v>
      </c>
      <c r="E33" s="43">
        <f t="shared" si="0"/>
        <v>97.829250880967365</v>
      </c>
      <c r="F33" s="6">
        <f t="shared" si="1"/>
        <v>1.4658877420116472</v>
      </c>
      <c r="G33" s="44">
        <v>931</v>
      </c>
      <c r="H33" s="44">
        <f t="shared" si="2"/>
        <v>30.278933700193022</v>
      </c>
      <c r="I33" s="14">
        <f t="shared" si="3"/>
        <v>0.81415072594317028</v>
      </c>
      <c r="J33" s="49">
        <v>32010</v>
      </c>
      <c r="K33" s="49">
        <f t="shared" si="4"/>
        <v>1041.0619417219964</v>
      </c>
      <c r="L33" s="50">
        <f t="shared" si="5"/>
        <v>1.8948876851985437</v>
      </c>
      <c r="M33" s="45">
        <v>35949</v>
      </c>
      <c r="N33" s="45">
        <f t="shared" si="6"/>
        <v>1169.1701263031568</v>
      </c>
      <c r="O33" s="18">
        <f t="shared" si="7"/>
        <v>1.7895452583295104</v>
      </c>
      <c r="P33" s="37">
        <f t="shared" si="8"/>
        <v>8.3674093855183731</v>
      </c>
      <c r="Q33" s="37">
        <f t="shared" si="9"/>
        <v>0.81913979833067296</v>
      </c>
      <c r="R33" s="58">
        <f t="shared" si="10"/>
        <v>-18.086020166932705</v>
      </c>
    </row>
    <row r="34" spans="1:18" x14ac:dyDescent="0.25">
      <c r="A34" s="1" t="s">
        <v>2155</v>
      </c>
      <c r="B34" s="1" t="str">
        <f>VLOOKUP(A34,'[1]Catálogo de ENTIDADES'!$A$1:$D$37,2,FALSE)</f>
        <v>TABASCO</v>
      </c>
      <c r="C34" s="36">
        <f>VLOOKUP(A34,'[1]Catálogo de ENTIDADES'!$A$1:$D$37,4,FALSE)</f>
        <v>2572287</v>
      </c>
      <c r="D34" s="43">
        <v>2914</v>
      </c>
      <c r="E34" s="43">
        <f t="shared" si="0"/>
        <v>113.28440411198284</v>
      </c>
      <c r="F34" s="6">
        <f t="shared" si="1"/>
        <v>1.6974700087492627</v>
      </c>
      <c r="G34" s="44">
        <v>1014</v>
      </c>
      <c r="H34" s="44">
        <f t="shared" si="2"/>
        <v>39.420173565391423</v>
      </c>
      <c r="I34" s="14">
        <f t="shared" si="3"/>
        <v>1.0599436308704822</v>
      </c>
      <c r="J34" s="49">
        <v>29429</v>
      </c>
      <c r="K34" s="49">
        <f t="shared" si="4"/>
        <v>1144.079179345073</v>
      </c>
      <c r="L34" s="50">
        <f t="shared" si="5"/>
        <v>2.0823943907191143</v>
      </c>
      <c r="M34" s="45">
        <v>33357</v>
      </c>
      <c r="N34" s="45">
        <f t="shared" si="6"/>
        <v>1296.7837570224474</v>
      </c>
      <c r="O34" s="18">
        <f t="shared" si="7"/>
        <v>1.9848721509811487</v>
      </c>
      <c r="P34" s="37">
        <f t="shared" si="8"/>
        <v>8.735797583715561</v>
      </c>
      <c r="Q34" s="37">
        <f t="shared" si="9"/>
        <v>0.85520370060619788</v>
      </c>
      <c r="R34" s="58">
        <f t="shared" si="10"/>
        <v>-14.479629939380212</v>
      </c>
    </row>
    <row r="35" spans="1:18" x14ac:dyDescent="0.25">
      <c r="A35" s="1" t="s">
        <v>2156</v>
      </c>
      <c r="B35" s="1" t="str">
        <f>VLOOKUP(A35,'[1]Catálogo de ENTIDADES'!$A$1:$D$37,2,FALSE)</f>
        <v>TAMAULIPAS</v>
      </c>
      <c r="C35" s="36">
        <f>VLOOKUP(A35,'[1]Catálogo de ENTIDADES'!$A$1:$D$37,4,FALSE)</f>
        <v>3650602</v>
      </c>
      <c r="D35" s="43">
        <v>2451</v>
      </c>
      <c r="E35" s="43">
        <f t="shared" si="0"/>
        <v>67.139611494213838</v>
      </c>
      <c r="F35" s="6">
        <f t="shared" si="1"/>
        <v>1.0060297161279781</v>
      </c>
      <c r="G35" s="44">
        <v>854</v>
      </c>
      <c r="H35" s="44">
        <f t="shared" si="2"/>
        <v>23.393401964936196</v>
      </c>
      <c r="I35" s="14">
        <f t="shared" si="3"/>
        <v>0.62901010255561851</v>
      </c>
      <c r="J35" s="49">
        <v>27266</v>
      </c>
      <c r="K35" s="49">
        <f t="shared" si="4"/>
        <v>746.89051285240078</v>
      </c>
      <c r="L35" s="50">
        <f t="shared" si="5"/>
        <v>1.3594519002919918</v>
      </c>
      <c r="M35" s="45">
        <v>30571</v>
      </c>
      <c r="N35" s="45">
        <f t="shared" si="6"/>
        <v>837.42352631155086</v>
      </c>
      <c r="O35" s="18">
        <f t="shared" si="7"/>
        <v>1.2817700923157491</v>
      </c>
      <c r="P35" s="37">
        <f t="shared" si="8"/>
        <v>8.0174021131137341</v>
      </c>
      <c r="Q35" s="37">
        <f t="shared" si="9"/>
        <v>0.78487532370988888</v>
      </c>
      <c r="R35" s="58">
        <f t="shared" si="10"/>
        <v>-21.512467629011113</v>
      </c>
    </row>
    <row r="36" spans="1:18" x14ac:dyDescent="0.25">
      <c r="A36" s="1" t="s">
        <v>2157</v>
      </c>
      <c r="B36" s="1" t="str">
        <f>VLOOKUP(A36,'[1]Catálogo de ENTIDADES'!$A$1:$D$37,2,FALSE)</f>
        <v>TLAXCALA</v>
      </c>
      <c r="C36" s="36">
        <f>VLOOKUP(A36,'[1]Catálogo de ENTIDADES'!$A$1:$D$37,4,FALSE)</f>
        <v>1380011</v>
      </c>
      <c r="D36" s="43">
        <v>1149</v>
      </c>
      <c r="E36" s="43">
        <f t="shared" si="0"/>
        <v>83.260205896909511</v>
      </c>
      <c r="F36" s="6">
        <f t="shared" si="1"/>
        <v>1.2475830502898222</v>
      </c>
      <c r="G36" s="44">
        <v>230</v>
      </c>
      <c r="H36" s="44">
        <f t="shared" si="2"/>
        <v>16.666533817484062</v>
      </c>
      <c r="I36" s="14">
        <f t="shared" si="3"/>
        <v>0.44813568208231019</v>
      </c>
      <c r="J36" s="49">
        <v>6706</v>
      </c>
      <c r="K36" s="49">
        <f t="shared" si="4"/>
        <v>485.93815556542665</v>
      </c>
      <c r="L36" s="50">
        <f t="shared" si="5"/>
        <v>0.8844797699798248</v>
      </c>
      <c r="M36" s="45">
        <v>8085</v>
      </c>
      <c r="N36" s="45">
        <f t="shared" si="6"/>
        <v>585.86489527982019</v>
      </c>
      <c r="O36" s="18">
        <f t="shared" si="7"/>
        <v>0.89673155495752643</v>
      </c>
      <c r="P36" s="37">
        <f t="shared" si="8"/>
        <v>14.211502782931355</v>
      </c>
      <c r="Q36" s="37">
        <f t="shared" si="9"/>
        <v>1.3912558818663558</v>
      </c>
      <c r="R36" s="58">
        <f t="shared" si="10"/>
        <v>39.125588186635582</v>
      </c>
    </row>
    <row r="37" spans="1:18" x14ac:dyDescent="0.25">
      <c r="A37" s="1" t="s">
        <v>2158</v>
      </c>
      <c r="B37" s="1" t="s">
        <v>2188</v>
      </c>
      <c r="C37" s="36">
        <f>VLOOKUP(A37,'[1]Catálogo de ENTIDADES'!$A$1:$D$37,4,FALSE)</f>
        <v>8539862</v>
      </c>
      <c r="D37" s="43">
        <v>4691</v>
      </c>
      <c r="E37" s="43">
        <f t="shared" si="0"/>
        <v>54.930630026574207</v>
      </c>
      <c r="F37" s="6">
        <f t="shared" si="1"/>
        <v>0.82308855983070384</v>
      </c>
      <c r="G37" s="44">
        <v>1318</v>
      </c>
      <c r="H37" s="44">
        <f t="shared" si="2"/>
        <v>15.433504663190108</v>
      </c>
      <c r="I37" s="14">
        <f t="shared" si="3"/>
        <v>0.41498155614718457</v>
      </c>
      <c r="J37" s="49">
        <v>29377</v>
      </c>
      <c r="K37" s="49">
        <f t="shared" si="4"/>
        <v>343.99853299737163</v>
      </c>
      <c r="L37" s="50">
        <f t="shared" si="5"/>
        <v>0.62612853066638208</v>
      </c>
      <c r="M37" s="45">
        <v>35386</v>
      </c>
      <c r="N37" s="45">
        <f t="shared" si="6"/>
        <v>414.36266768713597</v>
      </c>
      <c r="O37" s="18">
        <f t="shared" si="7"/>
        <v>0.63422827055368158</v>
      </c>
      <c r="P37" s="37">
        <f t="shared" si="8"/>
        <v>13.256655174362741</v>
      </c>
      <c r="Q37" s="37">
        <f t="shared" si="9"/>
        <v>1.2977796765699943</v>
      </c>
      <c r="R37" s="58">
        <f t="shared" si="10"/>
        <v>29.777967656999426</v>
      </c>
    </row>
    <row r="38" spans="1:18" x14ac:dyDescent="0.25">
      <c r="A38" s="1" t="s">
        <v>2159</v>
      </c>
      <c r="B38" s="1" t="str">
        <f>VLOOKUP(A38,'[1]Catálogo de ENTIDADES'!$A$1:$D$37,2,FALSE)</f>
        <v>YUCATÁN</v>
      </c>
      <c r="C38" s="36">
        <f>VLOOKUP(A38,'[1]Catálogo de ENTIDADES'!$A$1:$D$37,4,FALSE)</f>
        <v>2259098</v>
      </c>
      <c r="D38" s="43">
        <v>1673</v>
      </c>
      <c r="E38" s="43">
        <f t="shared" si="0"/>
        <v>74.056105578421125</v>
      </c>
      <c r="F38" s="6">
        <f t="shared" si="1"/>
        <v>1.1096674707303495</v>
      </c>
      <c r="G38" s="44">
        <v>985</v>
      </c>
      <c r="H38" s="44">
        <f t="shared" si="2"/>
        <v>43.601472800206103</v>
      </c>
      <c r="I38" s="14">
        <f t="shared" si="3"/>
        <v>1.1723718901056577</v>
      </c>
      <c r="J38" s="49">
        <v>17215</v>
      </c>
      <c r="K38" s="49">
        <f t="shared" si="4"/>
        <v>762.0298012746681</v>
      </c>
      <c r="L38" s="50">
        <f t="shared" si="5"/>
        <v>1.3870076585464644</v>
      </c>
      <c r="M38" s="45">
        <v>19873</v>
      </c>
      <c r="N38" s="45">
        <f t="shared" si="6"/>
        <v>879.68737965329535</v>
      </c>
      <c r="O38" s="18">
        <f t="shared" si="7"/>
        <v>1.3464596329094691</v>
      </c>
      <c r="P38" s="37">
        <f t="shared" si="8"/>
        <v>8.4184572032405764</v>
      </c>
      <c r="Q38" s="37">
        <f t="shared" si="9"/>
        <v>0.82413719922115136</v>
      </c>
      <c r="R38" s="58">
        <f t="shared" si="10"/>
        <v>-17.586280077884865</v>
      </c>
    </row>
    <row r="39" spans="1:18" x14ac:dyDescent="0.25">
      <c r="A39" s="1" t="s">
        <v>2160</v>
      </c>
      <c r="B39" s="1" t="str">
        <f>VLOOKUP(A39,'[1]Catálogo de ENTIDADES'!$A$1:$D$37,2,FALSE)</f>
        <v>ZACATECAS</v>
      </c>
      <c r="C39" s="36">
        <f>VLOOKUP(A39,'[1]Catálogo de ENTIDADES'!$A$1:$D$37,4,FALSE)</f>
        <v>1666426</v>
      </c>
      <c r="D39" s="43">
        <v>822</v>
      </c>
      <c r="E39" s="43">
        <f t="shared" si="0"/>
        <v>49.327122836537598</v>
      </c>
      <c r="F39" s="6">
        <f t="shared" si="1"/>
        <v>0.73912479206002746</v>
      </c>
      <c r="G39" s="44">
        <v>1218</v>
      </c>
      <c r="H39" s="44">
        <f t="shared" si="2"/>
        <v>73.090554276037466</v>
      </c>
      <c r="I39" s="14">
        <f t="shared" si="3"/>
        <v>1.9652847888446363</v>
      </c>
      <c r="J39" s="49">
        <v>6829</v>
      </c>
      <c r="K39" s="49">
        <f t="shared" si="4"/>
        <v>409.79917500087015</v>
      </c>
      <c r="L39" s="50">
        <f t="shared" si="5"/>
        <v>0.74589549285534573</v>
      </c>
      <c r="M39" s="45">
        <v>8869</v>
      </c>
      <c r="N39" s="45">
        <f t="shared" si="6"/>
        <v>532.21685211344527</v>
      </c>
      <c r="O39" s="18">
        <f t="shared" si="7"/>
        <v>0.81461724232912636</v>
      </c>
      <c r="P39" s="37">
        <f t="shared" si="8"/>
        <v>9.2682376818130567</v>
      </c>
      <c r="Q39" s="37">
        <f t="shared" si="9"/>
        <v>0.90732770392478612</v>
      </c>
      <c r="R39" s="58">
        <f t="shared" si="10"/>
        <v>-9.2672296075213882</v>
      </c>
    </row>
    <row r="40" spans="1:18" x14ac:dyDescent="0.25">
      <c r="A40" s="164" t="s">
        <v>2172</v>
      </c>
      <c r="B40" s="165"/>
      <c r="C40" s="36"/>
      <c r="D40" s="43"/>
      <c r="E40" s="43"/>
      <c r="F40" s="6"/>
      <c r="G40" s="44"/>
      <c r="H40" s="44"/>
      <c r="I40" s="14"/>
      <c r="J40" s="49"/>
      <c r="K40" s="49"/>
      <c r="L40" s="50"/>
      <c r="M40" s="45"/>
      <c r="N40" s="45"/>
      <c r="O40" s="18"/>
      <c r="P40" s="37"/>
      <c r="Q40" s="37"/>
      <c r="R40" s="58"/>
    </row>
    <row r="41" spans="1:18" s="25" customFormat="1" x14ac:dyDescent="0.25">
      <c r="A41" s="26"/>
      <c r="B41" s="26"/>
      <c r="C41" s="38"/>
      <c r="D41" s="38"/>
      <c r="E41" s="38"/>
      <c r="F41" s="24"/>
      <c r="G41" s="38"/>
      <c r="H41" s="38"/>
      <c r="I41" s="24"/>
      <c r="J41" s="38"/>
      <c r="K41" s="38"/>
      <c r="L41" s="24"/>
      <c r="M41" s="38"/>
      <c r="N41" s="38"/>
      <c r="O41" s="24"/>
      <c r="P41" s="39"/>
      <c r="Q41" s="39"/>
      <c r="R41" s="59"/>
    </row>
    <row r="42" spans="1:18" s="4" customFormat="1" x14ac:dyDescent="0.25">
      <c r="A42" s="160" t="s">
        <v>2178</v>
      </c>
      <c r="B42" s="160"/>
      <c r="C42" s="41">
        <f>SUM(C6:C40)</f>
        <v>127792286</v>
      </c>
      <c r="D42" s="41">
        <f>SUM(D8:D41)</f>
        <v>85285</v>
      </c>
      <c r="E42" s="41">
        <f>((D42/($C42/100000)))</f>
        <v>66.737205092332417</v>
      </c>
      <c r="F42" s="7">
        <f>((D42/$C42)/(D$42/$C$42))</f>
        <v>1</v>
      </c>
      <c r="G42" s="41">
        <f>SUM(G8:G40)</f>
        <v>47527</v>
      </c>
      <c r="H42" s="41">
        <f>((G42/($C42/100000)))</f>
        <v>37.190820735455034</v>
      </c>
      <c r="I42" s="7">
        <f>((G42/$C42)/(G$42/$C$42))</f>
        <v>1</v>
      </c>
      <c r="J42" s="41">
        <f>SUM(J8:J40)</f>
        <v>702098</v>
      </c>
      <c r="K42" s="41">
        <f>((J42/($C42/100000)))</f>
        <v>549.40561905278071</v>
      </c>
      <c r="L42" s="7">
        <f>((J42/$C42)/(J$42/$C$42))</f>
        <v>1</v>
      </c>
      <c r="M42" s="41">
        <f>SUM(M8:M40)</f>
        <v>834910</v>
      </c>
      <c r="N42" s="41">
        <f>((M42/($C42/100000)))</f>
        <v>653.33364488056816</v>
      </c>
      <c r="O42" s="7">
        <f>((M42/$C42)/(M$42/$C$42))</f>
        <v>1</v>
      </c>
      <c r="P42" s="7">
        <f>D42/M42*100</f>
        <v>10.214873459414788</v>
      </c>
      <c r="Q42" s="7">
        <f>P42/P$42</f>
        <v>1</v>
      </c>
      <c r="R42" s="139">
        <f>(Q42-1)*100</f>
        <v>0</v>
      </c>
    </row>
  </sheetData>
  <sheetProtection password="CC7B" sheet="1" objects="1" scenarios="1"/>
  <customSheetViews>
    <customSheetView guid="{AF61A9FE-7202-43E3-8928-D6161AC95A0D}">
      <pane xSplit="2" ySplit="7" topLeftCell="I11" activePane="bottomRight" state="frozen"/>
      <selection pane="bottomRight" activeCell="K7" sqref="K7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P6:R6"/>
    <mergeCell ref="A42:B42"/>
    <mergeCell ref="A6:A7"/>
    <mergeCell ref="D6:F6"/>
    <mergeCell ref="G6:I6"/>
    <mergeCell ref="A40:B40"/>
    <mergeCell ref="J6:L6"/>
    <mergeCell ref="M6:O6"/>
    <mergeCell ref="B6:B7"/>
    <mergeCell ref="C6:C7"/>
  </mergeCells>
  <conditionalFormatting sqref="F8:F39">
    <cfRule type="dataBar" priority="2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{BD85FB6D-EE6E-429D-A046-09326E0E3C14}</x14:id>
        </ext>
      </extLst>
    </cfRule>
  </conditionalFormatting>
  <conditionalFormatting sqref="F8:F4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{EA8885EE-D8C7-42B7-980C-A0201479D342}</x14:id>
        </ext>
      </extLst>
    </cfRule>
  </conditionalFormatting>
  <conditionalFormatting sqref="R13:R40">
    <cfRule type="dataBar" priority="1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{E44DE013-8033-4C06-8698-45AC5D543403}</x14:id>
        </ext>
      </extLst>
    </cfRule>
  </conditionalFormatting>
  <conditionalFormatting sqref="R8:R12">
    <cfRule type="dataBar" priority="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{85A41EE9-DCAC-44D8-9EA2-5DA7A101CA35}</x14:id>
        </ext>
      </extLst>
    </cfRule>
  </conditionalFormatting>
  <conditionalFormatting sqref="I8:I39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{62B0F55C-15C8-44B0-B09C-9A53F907AADB}</x14:id>
        </ext>
      </extLst>
    </cfRule>
  </conditionalFormatting>
  <conditionalFormatting sqref="I8:I4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{B673A2F6-4695-4B09-89A5-53CED5258153}</x14:id>
        </ext>
      </extLst>
    </cfRule>
  </conditionalFormatting>
  <conditionalFormatting sqref="L8:L3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{3C3B62CF-2F68-4916-90FA-17FBB0183734}</x14:id>
        </ext>
      </extLst>
    </cfRule>
  </conditionalFormatting>
  <conditionalFormatting sqref="L8:L4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{83B8224F-714B-42D6-9A4B-D23CEB686D97}</x14:id>
        </ext>
      </extLst>
    </cfRule>
  </conditionalFormatting>
  <conditionalFormatting sqref="O8:O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{C225E3C5-0678-40C6-9A1B-55DDEE94993B}</x14:id>
        </ext>
      </extLst>
    </cfRule>
  </conditionalFormatting>
  <conditionalFormatting sqref="O8:O4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{D046513F-0627-4285-8D56-2818000C4EC7}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85FB6D-EE6E-429D-A046-09326E0E3C1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F8:F39</xm:sqref>
        </x14:conditionalFormatting>
        <x14:conditionalFormatting xmlns:xm="http://schemas.microsoft.com/office/excel/2006/main">
          <x14:cfRule type="dataBar" id="{EA8885EE-D8C7-42B7-980C-A0201479D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F8:F40</xm:sqref>
        </x14:conditionalFormatting>
        <x14:conditionalFormatting xmlns:xm="http://schemas.microsoft.com/office/excel/2006/main">
          <x14:cfRule type="dataBar" id="{E44DE013-8033-4C06-8698-45AC5D54340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R13:R40</xm:sqref>
        </x14:conditionalFormatting>
        <x14:conditionalFormatting xmlns:xm="http://schemas.microsoft.com/office/excel/2006/main">
          <x14:cfRule type="dataBar" id="{85A41EE9-DCAC-44D8-9EA2-5DA7A101C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</xm:sqref>
        </x14:conditionalFormatting>
        <x14:conditionalFormatting xmlns:xm="http://schemas.microsoft.com/office/excel/2006/main">
          <x14:cfRule type="dataBar" id="{62B0F55C-15C8-44B0-B09C-9A53F907AAD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I8:I39</xm:sqref>
        </x14:conditionalFormatting>
        <x14:conditionalFormatting xmlns:xm="http://schemas.microsoft.com/office/excel/2006/main">
          <x14:cfRule type="dataBar" id="{B673A2F6-4695-4B09-89A5-53CED525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I8:I40</xm:sqref>
        </x14:conditionalFormatting>
        <x14:conditionalFormatting xmlns:xm="http://schemas.microsoft.com/office/excel/2006/main">
          <x14:cfRule type="dataBar" id="{3C3B62CF-2F68-4916-90FA-17FBB01837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L8:L39</xm:sqref>
        </x14:conditionalFormatting>
        <x14:conditionalFormatting xmlns:xm="http://schemas.microsoft.com/office/excel/2006/main">
          <x14:cfRule type="dataBar" id="{83B8224F-714B-42D6-9A4B-D23CEB686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L8:L40</xm:sqref>
        </x14:conditionalFormatting>
        <x14:conditionalFormatting xmlns:xm="http://schemas.microsoft.com/office/excel/2006/main">
          <x14:cfRule type="dataBar" id="{C225E3C5-0678-40C6-9A1B-55DDEE9499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O8:O39</xm:sqref>
        </x14:conditionalFormatting>
        <x14:conditionalFormatting xmlns:xm="http://schemas.microsoft.com/office/excel/2006/main">
          <x14:cfRule type="dataBar" id="{D046513F-0627-4285-8D56-2818000C4E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O8:O40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71"/>
  <sheetViews>
    <sheetView showGridLines="0" showRowColHeaders="0" view="pageBreakPreview" zoomScaleNormal="100" zoomScaleSheetLayoutView="100" workbookViewId="0">
      <pane ySplit="6" topLeftCell="A7" activePane="bottomLeft" state="frozen"/>
      <selection pane="bottomLeft" activeCell="A5" sqref="A5"/>
    </sheetView>
  </sheetViews>
  <sheetFormatPr baseColWidth="10" defaultRowHeight="14.25" x14ac:dyDescent="0.2"/>
  <cols>
    <col min="1" max="1" width="130.28515625" style="64" customWidth="1"/>
    <col min="2" max="16384" width="11.42578125" style="64"/>
  </cols>
  <sheetData>
    <row r="1" spans="1:1" ht="43.5" customHeight="1" x14ac:dyDescent="0.2"/>
    <row r="2" spans="1:1" ht="35.25" customHeight="1" x14ac:dyDescent="0.2"/>
    <row r="3" spans="1:1" ht="24.75" x14ac:dyDescent="0.5">
      <c r="A3" s="63" t="s">
        <v>2255</v>
      </c>
    </row>
    <row r="4" spans="1:1" ht="19.5" x14ac:dyDescent="0.4">
      <c r="A4" s="91" t="s">
        <v>2170</v>
      </c>
    </row>
    <row r="5" spans="1:1" ht="23.25" x14ac:dyDescent="0.35">
      <c r="A5" s="65" t="s">
        <v>2196</v>
      </c>
    </row>
    <row r="6" spans="1:1" ht="18" x14ac:dyDescent="0.25">
      <c r="A6" s="66" t="s">
        <v>2585</v>
      </c>
    </row>
    <row r="7" spans="1:1" ht="18" x14ac:dyDescent="0.25">
      <c r="A7" s="66"/>
    </row>
    <row r="8" spans="1:1" ht="18" x14ac:dyDescent="0.25">
      <c r="A8" s="67" t="s">
        <v>2195</v>
      </c>
    </row>
    <row r="10" spans="1:1" ht="18" x14ac:dyDescent="0.25">
      <c r="A10" s="67" t="s">
        <v>2192</v>
      </c>
    </row>
    <row r="11" spans="1:1" x14ac:dyDescent="0.2">
      <c r="A11" s="68" t="s">
        <v>2191</v>
      </c>
    </row>
    <row r="12" spans="1:1" x14ac:dyDescent="0.2">
      <c r="A12" s="69" t="s">
        <v>2217</v>
      </c>
    </row>
    <row r="13" spans="1:1" x14ac:dyDescent="0.2">
      <c r="A13" s="69" t="s">
        <v>2218</v>
      </c>
    </row>
    <row r="14" spans="1:1" x14ac:dyDescent="0.2">
      <c r="A14" s="69" t="s">
        <v>2256</v>
      </c>
    </row>
    <row r="15" spans="1:1" x14ac:dyDescent="0.2">
      <c r="A15" s="69" t="s">
        <v>2257</v>
      </c>
    </row>
    <row r="17" spans="1:1" ht="18" x14ac:dyDescent="0.25">
      <c r="A17" s="67" t="s">
        <v>2193</v>
      </c>
    </row>
    <row r="18" spans="1:1" x14ac:dyDescent="0.2">
      <c r="A18" s="70" t="s">
        <v>2194</v>
      </c>
    </row>
    <row r="19" spans="1:1" x14ac:dyDescent="0.2">
      <c r="A19" s="69" t="s">
        <v>2254</v>
      </c>
    </row>
    <row r="20" spans="1:1" x14ac:dyDescent="0.2">
      <c r="A20" s="71" t="s">
        <v>2253</v>
      </c>
    </row>
    <row r="21" spans="1:1" x14ac:dyDescent="0.2">
      <c r="A21" s="71" t="s">
        <v>2252</v>
      </c>
    </row>
    <row r="22" spans="1:1" x14ac:dyDescent="0.2">
      <c r="A22" s="71" t="s">
        <v>2251</v>
      </c>
    </row>
    <row r="24" spans="1:1" x14ac:dyDescent="0.2">
      <c r="A24" s="70" t="s">
        <v>2215</v>
      </c>
    </row>
    <row r="25" spans="1:1" x14ac:dyDescent="0.2">
      <c r="A25" s="69" t="s">
        <v>2250</v>
      </c>
    </row>
    <row r="26" spans="1:1" ht="16.5" customHeight="1" x14ac:dyDescent="0.2">
      <c r="A26" s="71" t="s">
        <v>2249</v>
      </c>
    </row>
    <row r="27" spans="1:1" ht="17.25" customHeight="1" x14ac:dyDescent="0.2">
      <c r="A27" s="71" t="s">
        <v>2248</v>
      </c>
    </row>
    <row r="28" spans="1:1" x14ac:dyDescent="0.2">
      <c r="A28" s="71" t="s">
        <v>2247</v>
      </c>
    </row>
    <row r="30" spans="1:1" x14ac:dyDescent="0.2">
      <c r="A30" s="70" t="s">
        <v>2216</v>
      </c>
    </row>
    <row r="31" spans="1:1" x14ac:dyDescent="0.2">
      <c r="A31" s="69" t="s">
        <v>2224</v>
      </c>
    </row>
    <row r="32" spans="1:1" ht="16.5" customHeight="1" x14ac:dyDescent="0.2">
      <c r="A32" s="71" t="s">
        <v>2225</v>
      </c>
    </row>
    <row r="33" spans="1:1" ht="17.25" customHeight="1" x14ac:dyDescent="0.2">
      <c r="A33" s="71" t="s">
        <v>2226</v>
      </c>
    </row>
    <row r="34" spans="1:1" x14ac:dyDescent="0.2">
      <c r="A34" s="71" t="s">
        <v>2227</v>
      </c>
    </row>
    <row r="35" spans="1:1" x14ac:dyDescent="0.2">
      <c r="A35" s="71" t="s">
        <v>2228</v>
      </c>
    </row>
    <row r="37" spans="1:1" x14ac:dyDescent="0.2">
      <c r="A37" s="70" t="s">
        <v>2214</v>
      </c>
    </row>
    <row r="38" spans="1:1" x14ac:dyDescent="0.2">
      <c r="A38" s="69" t="s">
        <v>2221</v>
      </c>
    </row>
    <row r="39" spans="1:1" ht="16.5" customHeight="1" x14ac:dyDescent="0.2">
      <c r="A39" s="71" t="s">
        <v>2220</v>
      </c>
    </row>
    <row r="40" spans="1:1" ht="17.25" customHeight="1" x14ac:dyDescent="0.2">
      <c r="A40" s="71" t="s">
        <v>2219</v>
      </c>
    </row>
    <row r="41" spans="1:1" x14ac:dyDescent="0.2">
      <c r="A41" s="71" t="s">
        <v>2223</v>
      </c>
    </row>
    <row r="42" spans="1:1" x14ac:dyDescent="0.2">
      <c r="A42" s="71" t="s">
        <v>2222</v>
      </c>
    </row>
    <row r="44" spans="1:1" ht="18" x14ac:dyDescent="0.25">
      <c r="A44" s="67" t="s">
        <v>2262</v>
      </c>
    </row>
    <row r="45" spans="1:1" x14ac:dyDescent="0.2">
      <c r="A45" s="70" t="s">
        <v>2194</v>
      </c>
    </row>
    <row r="46" spans="1:1" x14ac:dyDescent="0.2">
      <c r="A46" s="69" t="s">
        <v>2263</v>
      </c>
    </row>
    <row r="47" spans="1:1" x14ac:dyDescent="0.2">
      <c r="A47" s="69" t="s">
        <v>2264</v>
      </c>
    </row>
    <row r="49" spans="1:1" x14ac:dyDescent="0.2">
      <c r="A49" s="70" t="s">
        <v>2215</v>
      </c>
    </row>
    <row r="50" spans="1:1" x14ac:dyDescent="0.2">
      <c r="A50" s="69" t="s">
        <v>2273</v>
      </c>
    </row>
    <row r="51" spans="1:1" ht="16.5" customHeight="1" x14ac:dyDescent="0.2">
      <c r="A51" s="69" t="s">
        <v>2274</v>
      </c>
    </row>
    <row r="52" spans="1:1" x14ac:dyDescent="0.2">
      <c r="A52" s="69" t="s">
        <v>2275</v>
      </c>
    </row>
    <row r="53" spans="1:1" ht="16.5" customHeight="1" x14ac:dyDescent="0.2">
      <c r="A53" s="69" t="s">
        <v>2276</v>
      </c>
    </row>
    <row r="55" spans="1:1" x14ac:dyDescent="0.2">
      <c r="A55" s="70" t="s">
        <v>2216</v>
      </c>
    </row>
    <row r="56" spans="1:1" x14ac:dyDescent="0.2">
      <c r="A56" s="69" t="s">
        <v>2277</v>
      </c>
    </row>
    <row r="57" spans="1:1" ht="16.5" customHeight="1" x14ac:dyDescent="0.2">
      <c r="A57" s="69" t="s">
        <v>2278</v>
      </c>
    </row>
    <row r="58" spans="1:1" x14ac:dyDescent="0.2">
      <c r="A58" s="69" t="s">
        <v>2293</v>
      </c>
    </row>
    <row r="59" spans="1:1" ht="16.5" customHeight="1" x14ac:dyDescent="0.2">
      <c r="A59" s="69" t="s">
        <v>2294</v>
      </c>
    </row>
    <row r="61" spans="1:1" x14ac:dyDescent="0.2">
      <c r="A61" s="70" t="s">
        <v>2214</v>
      </c>
    </row>
    <row r="62" spans="1:1" x14ac:dyDescent="0.2">
      <c r="A62" s="69" t="s">
        <v>2279</v>
      </c>
    </row>
    <row r="63" spans="1:1" ht="16.5" customHeight="1" x14ac:dyDescent="0.2">
      <c r="A63" s="69" t="s">
        <v>2280</v>
      </c>
    </row>
    <row r="64" spans="1:1" x14ac:dyDescent="0.2">
      <c r="A64" s="69" t="s">
        <v>2281</v>
      </c>
    </row>
    <row r="65" spans="1:1" ht="16.5" customHeight="1" x14ac:dyDescent="0.2">
      <c r="A65" s="69" t="s">
        <v>2282</v>
      </c>
    </row>
    <row r="66" spans="1:1" ht="15" x14ac:dyDescent="0.25">
      <c r="A66"/>
    </row>
    <row r="67" spans="1:1" ht="18" x14ac:dyDescent="0.25">
      <c r="A67" s="67" t="s">
        <v>2204</v>
      </c>
    </row>
    <row r="68" spans="1:1" x14ac:dyDescent="0.2">
      <c r="A68" s="69" t="s">
        <v>2203</v>
      </c>
    </row>
    <row r="70" spans="1:1" ht="18" x14ac:dyDescent="0.25">
      <c r="A70" s="67" t="s">
        <v>2318</v>
      </c>
    </row>
    <row r="71" spans="1:1" x14ac:dyDescent="0.2">
      <c r="A71" s="69" t="s">
        <v>2319</v>
      </c>
    </row>
  </sheetData>
  <sheetProtection password="CC7B" sheet="1" objects="1" scenarios="1"/>
  <customSheetViews>
    <customSheetView guid="{AF61A9FE-7202-43E3-8928-D6161AC95A0D}" topLeftCell="A43">
      <selection activeCell="A67" sqref="A67"/>
      <pageMargins left="0.7" right="0.7" top="0.75" bottom="0.75" header="0.3" footer="0.3"/>
    </customSheetView>
  </customSheetViews>
  <hyperlinks>
    <hyperlink ref="A12" location="indice_entidad!A1" display="1. Nacional"/>
    <hyperlink ref="A13" location="indice_municipal!A1" display="2. Municipal"/>
    <hyperlink ref="A15" location="indice_edomex!A1" display="3. Estado de México"/>
    <hyperlink ref="A14" location="indice_edomexcdmx!A1" display="4. CDMX y Estado de México"/>
    <hyperlink ref="A19" location="G_IA_entidad_positivos!A1" display="1.1 Índice de Afectación: Casos positivos por estado respecto al promedio nacional"/>
    <hyperlink ref="A20" location="G_IA_entidad_recuperados!A1" display="1.2 Índice de Afectación: Casos recuperados por estado respecto al promedio nacional"/>
    <hyperlink ref="A21" location="G_IA_entidad_defunciones!A1" display="1.3 Índice de Afectación: Defunciones por estado respecto al promedio nacional"/>
    <hyperlink ref="A22" location="G_DP_entidad_b!A1" display="G1.4 Defunciones/positivos respecto al promedio nacional"/>
    <hyperlink ref="A68" location="'notas y fuentes'!A1" display="Notas y Fuentes"/>
    <hyperlink ref="A38" location="G_IA_edomex_positivos!A1" display="G4.1 Índice de Afectación: Casos positivos por estado respecto al promedio nacional"/>
    <hyperlink ref="A39" location="G_IA_edomex_recuperados!A1" display="G4.2 Índice de Afectación: Casos recuperados por estado respecto al promedio nacional"/>
    <hyperlink ref="A40" location="G_IA_edomex_defunciones!A1" display="G4.3 Índice de Afectación: Defunciones por estado respecto al promedio nacional"/>
    <hyperlink ref="A41" location="G_IA_edomex_defpos_a!A1" display="G4.4 Defunciones/positivos respecto al promedio nacional"/>
    <hyperlink ref="A42" location="G_IA_edomex_defpos_b!A1" display="G4.5 Defunciones/positivos respecto al promedio nacional"/>
    <hyperlink ref="A31" location="G_IA_edomexcdmx_positivos!A1" display="G3.1 Índice de Afectación: Casos positivos por municipios y alcaldías del Estado de México respecto al promedio Nacional"/>
    <hyperlink ref="A32" location="G_IA_edomexcdmx_recuperados!A1" display="G3.2 Índice de Afectación: Casos recuperados por municipios y alcaldías del Estado de México respecto al promedio Nacional"/>
    <hyperlink ref="A33" location="G_IA_edomexcdmx_defunciones!A1" display="G3.3 Índice de Afectación: Defunciones por municipios y alcaldías del Estado de México respecto al promedio Nacional"/>
    <hyperlink ref="A34" location="G_IA_edomexcdmx_defpos_a!A1" display="G3.4 Defunciones/positivos por municipios y alcaldías del Estado de México respecto al promedio EdoMex-CDMX"/>
    <hyperlink ref="A35" location="G_IA_edomexcdmx_defpos_b!A1" display="G3.5 Defunciones/positivos por municipios y alcaldías del Estado de México respecto al promedio Nacional"/>
    <hyperlink ref="A25" location="G_IA_municipal_positivos!A1" display="G2.1 Índice de Afectación: Casos positivos por municipios del Estado de México respecto al promedio Nacional"/>
    <hyperlink ref="A26" location="G_IA_municipal_recuperados!A1" display="G2.2 Índice de Afectación: Casos recuperados por municipios del Estado de México respecto al promedio Nacional"/>
    <hyperlink ref="A27" location="G_IA_municipal_defunciones!A1" display="G2.3 Índice de Afectación: Defunciones por municipios del Estado de México respecto al promedio Nacional"/>
    <hyperlink ref="A28" location="G_IA_municipal_defpos_b!A1" display="G2.4 Defunciones/positivos por municipios del Estado de México respecto al promedio Estatal"/>
    <hyperlink ref="A46" location="'M1_1_Casos Positivos_entidad'!A1" display="M1.1 Índice de Afectación: Casos positivos por estado respecto al promedio Nacional"/>
    <hyperlink ref="A47" location="M1_2_defunciones_entidad!A1" display="M1.2 Índice de Afectación: Defunciones por estado respecto al promedio Nacional"/>
    <hyperlink ref="A50" location="'M2_1_Casos Positivos_municipal'!A1" display="M2.1 Índice de Afectación: Casos positivos por municipios respecto al promedio Nacional"/>
    <hyperlink ref="A51" location="M2_2_defunciones_municipal!A1" display="M2.2 Índice de Afectación: Defunciones por municipios respecto al promedio Nacional"/>
    <hyperlink ref="A52" location="'M2_3_Casos Positivos_mun_imoran'!A1" display="M2.3 Índice de Afectación: Casos positivos por municipios respecto al promedio Nacional-iMoran"/>
    <hyperlink ref="A53" location="M2_4_Defunciones_mun_imoran!A1" display="M2.4 Índice de Afectación: Defunciones por municipios respecto al promedio Nacional-iMoran"/>
    <hyperlink ref="A56" location="M3_1_positivos_edomexcdmx!A1" display="M3.1 Índice de Afectación: Casos positivos por municipios y alcaldías del Estado de México respecto al promedio Nacional"/>
    <hyperlink ref="A57" location="M3_2_Defunciones_edomexcdmx!A1" display="M3.2 Índice de Afectación: Defunciones por municipios y alcaldías del Estado de México respecto al promedio Nacional"/>
    <hyperlink ref="A58" location="M3_3_pos_edomexcdmx_imoran!A1" display="M3.1 Índice de Afectación: Casos positivos por municipios y alcaldías del Estado de México respecto al promedio Nacional-iMoran"/>
    <hyperlink ref="A59" location="M3_4_defuncio_edomexcdmx_imoran!A1" display="M3.2 Índice de Afectación: Defunciones por municipios y alcaldías del Estado de México respecto al promedio Nacional-iMoran"/>
    <hyperlink ref="A62" location="M4_1_positivos_edomex!A1" display="M4.1 Índice de Afectación: Casos positivos por municipios del Estado de México respecto al promedio Nacional"/>
    <hyperlink ref="A63" location="M4_2_defunciones_edomex!A1" display="M4.2 Índice de Afectación: Defunciones por municipios del Estado de México respecto al promedio Nacional"/>
    <hyperlink ref="A64" location="M4_3_positivos_edomex_imoran!A1" display="M4.3 Índice de Afectación: Casos positivos por municipios del Estado de México respecto al promedio Nacional-iMoran"/>
    <hyperlink ref="A65" location="M4_4_defunciones_edomex_imoran!A1" display="M4.4 Índice de Afectación: Defunciones por municipios del Estado de México respecto al promedio Nacional-iMoran"/>
    <hyperlink ref="A71" location="'Acerca de'!A1" display="Participantes y licenciamient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2239</v>
      </c>
    </row>
    <row r="5" spans="12:12" x14ac:dyDescent="0.25">
      <c r="L5" t="s">
        <v>2267</v>
      </c>
    </row>
  </sheetData>
  <sheetProtection password="CC7B" sheet="1" objects="1" scenarios="1"/>
  <customSheetViews>
    <customSheetView guid="{AF61A9FE-7202-43E3-8928-D6161AC95A0D}" topLeftCell="A4">
      <selection activeCell="M4" sqref="M1:M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2240</v>
      </c>
    </row>
    <row r="5" spans="12:12" x14ac:dyDescent="0.25">
      <c r="L5" t="s">
        <v>2267</v>
      </c>
    </row>
  </sheetData>
  <sheetProtection password="CC7B" sheet="1" objects="1" scenarios="1"/>
  <customSheetViews>
    <customSheetView guid="{AF61A9FE-7202-43E3-8928-D6161AC95A0D}">
      <selection activeCell="M6" sqref="M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2241</v>
      </c>
    </row>
    <row r="5" spans="12:12" x14ac:dyDescent="0.25">
      <c r="L5" t="s">
        <v>2267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2.5703125" customWidth="1"/>
  </cols>
  <sheetData>
    <row r="1" spans="12:12" ht="18.75" x14ac:dyDescent="0.4">
      <c r="L1" s="89" t="s">
        <v>2197</v>
      </c>
    </row>
    <row r="3" spans="12:12" ht="23.25" x14ac:dyDescent="0.35">
      <c r="L3" s="29" t="s">
        <v>2242</v>
      </c>
    </row>
    <row r="5" spans="12:12" x14ac:dyDescent="0.25">
      <c r="L5" t="s">
        <v>2267</v>
      </c>
    </row>
  </sheetData>
  <sheetProtection password="CC7B" sheet="1" objects="1" scenarios="1"/>
  <customSheetViews>
    <customSheetView guid="{AF61A9FE-7202-43E3-8928-D6161AC95A0D}" scale="88" fitToPage="1">
      <selection activeCell="O11" sqref="O11"/>
      <pageMargins left="0.70866141732283472" right="0.70866141732283472" top="0.74803149606299213" bottom="0.74803149606299213" header="0.31496062992125984" footer="0.31496062992125984"/>
      <pageSetup scale="89" orientation="landscape" r:id="rId1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R2257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14" sqref="C14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6" width="12.7109375" style="34" customWidth="1"/>
    <col min="17" max="17" width="15.7109375" style="34" customWidth="1"/>
    <col min="18" max="18" width="20.7109375" style="34" customWidth="1"/>
  </cols>
  <sheetData>
    <row r="1" spans="1:18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</row>
    <row r="2" spans="1:18" x14ac:dyDescent="0.25">
      <c r="B2" s="51" t="s">
        <v>2171</v>
      </c>
      <c r="C2" s="34"/>
      <c r="D2" s="34"/>
      <c r="E2" s="34"/>
      <c r="G2" s="34"/>
      <c r="J2" s="34"/>
      <c r="K2" s="34"/>
      <c r="M2" s="34"/>
      <c r="N2" s="34"/>
      <c r="P2" s="33"/>
      <c r="Q2" s="33"/>
      <c r="R2" s="57"/>
    </row>
    <row r="3" spans="1:18" ht="18.75" x14ac:dyDescent="0.4">
      <c r="B3" s="93" t="s">
        <v>2173</v>
      </c>
      <c r="C3" s="35"/>
      <c r="D3" s="35"/>
      <c r="E3" s="35"/>
      <c r="F3" s="35"/>
      <c r="G3" s="62"/>
      <c r="I3" s="62"/>
      <c r="J3" s="35"/>
      <c r="K3" s="61" t="s">
        <v>2202</v>
      </c>
      <c r="L3" s="35"/>
      <c r="M3" s="35"/>
      <c r="N3" s="35"/>
      <c r="O3" s="35"/>
      <c r="P3" s="33"/>
      <c r="Q3" s="33"/>
      <c r="R3" s="57"/>
    </row>
    <row r="4" spans="1:18" ht="23.25" x14ac:dyDescent="0.35">
      <c r="B4" s="94" t="s">
        <v>2526</v>
      </c>
      <c r="C4" s="5"/>
      <c r="D4" s="5"/>
      <c r="E4" s="5"/>
      <c r="F4" s="5"/>
      <c r="G4" s="5"/>
      <c r="I4" s="5"/>
      <c r="J4" s="5"/>
      <c r="K4" s="120" t="s">
        <v>2260</v>
      </c>
      <c r="L4" s="5"/>
      <c r="M4" s="5"/>
      <c r="N4" s="5"/>
      <c r="P4" s="33"/>
      <c r="Q4" s="33"/>
      <c r="R4" s="57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</row>
    <row r="6" spans="1:18" s="3" customFormat="1" ht="15" customHeight="1" x14ac:dyDescent="0.25">
      <c r="A6" s="161" t="s">
        <v>2169</v>
      </c>
      <c r="B6" s="161" t="s">
        <v>2161</v>
      </c>
      <c r="C6" s="168" t="s">
        <v>2181</v>
      </c>
      <c r="D6" s="162" t="s">
        <v>2164</v>
      </c>
      <c r="E6" s="162"/>
      <c r="F6" s="162"/>
      <c r="G6" s="163" t="s">
        <v>2165</v>
      </c>
      <c r="H6" s="163"/>
      <c r="I6" s="163"/>
      <c r="J6" s="166" t="s">
        <v>2166</v>
      </c>
      <c r="K6" s="166"/>
      <c r="L6" s="166"/>
      <c r="M6" s="167" t="s">
        <v>2167</v>
      </c>
      <c r="N6" s="167"/>
      <c r="O6" s="167"/>
      <c r="P6" s="157" t="s">
        <v>2198</v>
      </c>
      <c r="Q6" s="158"/>
      <c r="R6" s="159"/>
    </row>
    <row r="7" spans="1:18" s="3" customFormat="1" ht="44.25" customHeight="1" x14ac:dyDescent="0.25">
      <c r="A7" s="161"/>
      <c r="B7" s="161"/>
      <c r="C7" s="168"/>
      <c r="D7" s="8" t="s">
        <v>2182</v>
      </c>
      <c r="E7" s="9" t="s">
        <v>2168</v>
      </c>
      <c r="F7" s="10" t="s">
        <v>2199</v>
      </c>
      <c r="G7" s="11" t="s">
        <v>2183</v>
      </c>
      <c r="H7" s="12" t="s">
        <v>2168</v>
      </c>
      <c r="I7" s="13" t="s">
        <v>2199</v>
      </c>
      <c r="J7" s="46" t="s">
        <v>2183</v>
      </c>
      <c r="K7" s="47" t="s">
        <v>2168</v>
      </c>
      <c r="L7" s="48" t="s">
        <v>2199</v>
      </c>
      <c r="M7" s="15" t="s">
        <v>2182</v>
      </c>
      <c r="N7" s="16" t="s">
        <v>2168</v>
      </c>
      <c r="O7" s="17" t="s">
        <v>2199</v>
      </c>
      <c r="P7" s="30" t="s">
        <v>2186</v>
      </c>
      <c r="Q7" s="30" t="s">
        <v>2187</v>
      </c>
      <c r="R7" s="31" t="s">
        <v>2200</v>
      </c>
    </row>
    <row r="8" spans="1:18" x14ac:dyDescent="0.25">
      <c r="A8" s="1" t="s">
        <v>245</v>
      </c>
      <c r="B8" s="1" t="str">
        <f>VLOOKUP(A8,[2]PROY_COVID!$1:$1048576,5,FALSE)</f>
        <v>Iztapalapa</v>
      </c>
      <c r="C8" s="130">
        <f>VLOOKUP(A8,[2]PROY_COVID!$1:$1048576,7,FALSE)</f>
        <v>1815551</v>
      </c>
      <c r="D8" s="43">
        <v>2199</v>
      </c>
      <c r="E8" s="43">
        <f t="shared" ref="E8:E39" si="0">((D8/($C8/100000)))</f>
        <v>121.12025495290411</v>
      </c>
      <c r="F8" s="6">
        <f t="shared" ref="F8:F39" si="1">((D8/$C8)/(D$2257/$C$2257))</f>
        <v>1.8148835388795728</v>
      </c>
      <c r="G8" s="44">
        <v>1227</v>
      </c>
      <c r="H8" s="44">
        <f t="shared" ref="H8:H39" si="2">((G8/($C8/100000)))</f>
        <v>67.582788916422615</v>
      </c>
      <c r="I8" s="14">
        <f t="shared" ref="I8:I39" si="3">((G8/$C8)/(G$2257/$C$2257))</f>
        <v>1.8171900372178149</v>
      </c>
      <c r="J8" s="49">
        <v>17078</v>
      </c>
      <c r="K8" s="49">
        <f t="shared" ref="K8:K39" si="4">((J8/($C8/100000)))</f>
        <v>940.65107507307698</v>
      </c>
      <c r="L8" s="50">
        <f t="shared" ref="L8:L39" si="5">((J8/$C8)/(J$2257/$C$2257))</f>
        <v>1.7121249627822059</v>
      </c>
      <c r="M8" s="45">
        <v>20504</v>
      </c>
      <c r="N8" s="45">
        <f t="shared" ref="N8:N39" si="6">((M8/($C8/100000)))</f>
        <v>1129.3541189424038</v>
      </c>
      <c r="O8" s="18">
        <f t="shared" ref="O8:O39" si="7">((M8/$C8)/(M$2257/$C$2257))</f>
        <v>1.7286024189812756</v>
      </c>
      <c r="P8" s="37">
        <f t="shared" ref="P8:P39" si="8">D8/M8*100</f>
        <v>10.724736636753804</v>
      </c>
      <c r="Q8" s="37">
        <f t="shared" ref="Q8:Q39" si="9">P8/P$2257</f>
        <v>1.0499138025903871</v>
      </c>
      <c r="R8" s="37">
        <f t="shared" ref="R8:R39" si="10">(Q8-1)*100</f>
        <v>4.9913802590387135</v>
      </c>
    </row>
    <row r="9" spans="1:18" x14ac:dyDescent="0.25">
      <c r="A9" s="1" t="s">
        <v>10</v>
      </c>
      <c r="B9" s="1" t="str">
        <f>VLOOKUP(A9,[2]PROY_COVID!$1:$1048576,5,FALSE)</f>
        <v>Tijuana</v>
      </c>
      <c r="C9" s="130">
        <f>VLOOKUP(A9,[2]PROY_COVID!$1:$1048576,7,FALSE)</f>
        <v>1789531</v>
      </c>
      <c r="D9" s="43">
        <v>1513</v>
      </c>
      <c r="E9" s="43">
        <f t="shared" si="0"/>
        <v>84.547291999970952</v>
      </c>
      <c r="F9" s="6">
        <f t="shared" si="1"/>
        <v>1.2668689358956204</v>
      </c>
      <c r="G9" s="44">
        <v>209</v>
      </c>
      <c r="H9" s="44">
        <f t="shared" si="2"/>
        <v>11.67903769199863</v>
      </c>
      <c r="I9" s="14">
        <f t="shared" si="3"/>
        <v>0.31403011444876994</v>
      </c>
      <c r="J9" s="49">
        <v>5213</v>
      </c>
      <c r="K9" s="49">
        <f t="shared" si="4"/>
        <v>291.30537554253044</v>
      </c>
      <c r="L9" s="50">
        <f t="shared" si="5"/>
        <v>0.53021914126900305</v>
      </c>
      <c r="M9" s="45">
        <v>6935</v>
      </c>
      <c r="N9" s="45">
        <f t="shared" si="6"/>
        <v>387.53170523450001</v>
      </c>
      <c r="O9" s="18">
        <f t="shared" si="7"/>
        <v>0.5931604904647797</v>
      </c>
      <c r="P9" s="37">
        <f t="shared" si="8"/>
        <v>21.816870944484499</v>
      </c>
      <c r="Q9" s="37">
        <f t="shared" si="9"/>
        <v>2.1357945383431498</v>
      </c>
      <c r="R9" s="37">
        <f t="shared" si="10"/>
        <v>113.57945383431498</v>
      </c>
    </row>
    <row r="10" spans="1:18" x14ac:dyDescent="0.25">
      <c r="A10" s="1" t="s">
        <v>653</v>
      </c>
      <c r="B10" s="1" t="str">
        <f>VLOOKUP(A10,[2]PROY_COVID!$1:$1048576,5,FALSE)</f>
        <v>Ecatepec de Morelos</v>
      </c>
      <c r="C10" s="130">
        <f>VLOOKUP(A10,[2]PROY_COVID!$1:$1048576,7,FALSE)</f>
        <v>1707754</v>
      </c>
      <c r="D10" s="43">
        <v>1722</v>
      </c>
      <c r="E10" s="43">
        <f t="shared" si="0"/>
        <v>100.83419508898824</v>
      </c>
      <c r="F10" s="6">
        <f t="shared" si="1"/>
        <v>1.5109142636327348</v>
      </c>
      <c r="G10" s="44">
        <v>446</v>
      </c>
      <c r="H10" s="44">
        <f t="shared" si="2"/>
        <v>26.116173640934235</v>
      </c>
      <c r="I10" s="14">
        <f t="shared" si="3"/>
        <v>0.70222095464639667</v>
      </c>
      <c r="J10" s="49">
        <v>8508</v>
      </c>
      <c r="K10" s="49">
        <f t="shared" si="4"/>
        <v>498.19821824454812</v>
      </c>
      <c r="L10" s="50">
        <f t="shared" si="5"/>
        <v>0.90679490883890435</v>
      </c>
      <c r="M10" s="45">
        <v>10676</v>
      </c>
      <c r="N10" s="45">
        <f t="shared" si="6"/>
        <v>625.14858697447062</v>
      </c>
      <c r="O10" s="18">
        <f t="shared" si="7"/>
        <v>0.95685962581760198</v>
      </c>
      <c r="P10" s="37">
        <f t="shared" si="8"/>
        <v>16.129636568002997</v>
      </c>
      <c r="Q10" s="37">
        <f t="shared" si="9"/>
        <v>1.579034398427787</v>
      </c>
      <c r="R10" s="37">
        <f t="shared" si="10"/>
        <v>57.903439842778702</v>
      </c>
    </row>
    <row r="11" spans="1:18" x14ac:dyDescent="0.25">
      <c r="A11" s="1" t="s">
        <v>1383</v>
      </c>
      <c r="B11" s="1" t="str">
        <f>VLOOKUP(A11,[2]PROY_COVID!$1:$1048576,5,FALSE)</f>
        <v>Puebla</v>
      </c>
      <c r="C11" s="130">
        <f>VLOOKUP(A11,[2]PROY_COVID!$1:$1048576,7,FALSE)</f>
        <v>1698509</v>
      </c>
      <c r="D11" s="43">
        <v>2344</v>
      </c>
      <c r="E11" s="43">
        <f t="shared" si="0"/>
        <v>138.00339003208109</v>
      </c>
      <c r="F11" s="6">
        <f t="shared" si="1"/>
        <v>2.0678628935861236</v>
      </c>
      <c r="G11" s="44">
        <v>900</v>
      </c>
      <c r="H11" s="44">
        <f t="shared" si="2"/>
        <v>52.987649756345128</v>
      </c>
      <c r="I11" s="14">
        <f t="shared" si="3"/>
        <v>1.424750750548254</v>
      </c>
      <c r="J11" s="49">
        <v>17914</v>
      </c>
      <c r="K11" s="49">
        <f t="shared" si="4"/>
        <v>1054.6897308168518</v>
      </c>
      <c r="L11" s="50">
        <f t="shared" si="5"/>
        <v>1.9196922897061399</v>
      </c>
      <c r="M11" s="45">
        <v>21158</v>
      </c>
      <c r="N11" s="45">
        <f t="shared" si="6"/>
        <v>1245.680770605278</v>
      </c>
      <c r="O11" s="18">
        <f t="shared" si="7"/>
        <v>1.906653331519446</v>
      </c>
      <c r="P11" s="37">
        <f t="shared" si="8"/>
        <v>11.078551848000757</v>
      </c>
      <c r="Q11" s="37">
        <f t="shared" si="9"/>
        <v>1.0845510609619875</v>
      </c>
      <c r="R11" s="37">
        <f t="shared" si="10"/>
        <v>8.455106096198751</v>
      </c>
    </row>
    <row r="12" spans="1:18" x14ac:dyDescent="0.25">
      <c r="A12" s="1" t="s">
        <v>310</v>
      </c>
      <c r="B12" s="1" t="str">
        <f>VLOOKUP(A12,[2]PROY_COVID!$1:$1048576,5,FALSE)</f>
        <v>León</v>
      </c>
      <c r="C12" s="130">
        <f>VLOOKUP(A12,[2]PROY_COVID!$1:$1048576,7,FALSE)</f>
        <v>1679610</v>
      </c>
      <c r="D12" s="43">
        <v>1365</v>
      </c>
      <c r="E12" s="43">
        <f t="shared" si="0"/>
        <v>81.268865986746931</v>
      </c>
      <c r="F12" s="6">
        <f t="shared" si="1"/>
        <v>1.2177445230783883</v>
      </c>
      <c r="G12" s="44">
        <v>641</v>
      </c>
      <c r="H12" s="44">
        <f t="shared" si="2"/>
        <v>38.163621316853316</v>
      </c>
      <c r="I12" s="14">
        <f t="shared" si="3"/>
        <v>1.0261570076207243</v>
      </c>
      <c r="J12" s="49">
        <v>13399</v>
      </c>
      <c r="K12" s="49">
        <f t="shared" si="4"/>
        <v>797.74471454682941</v>
      </c>
      <c r="L12" s="50">
        <f t="shared" si="5"/>
        <v>1.4520141164959419</v>
      </c>
      <c r="M12" s="45">
        <v>15405</v>
      </c>
      <c r="N12" s="45">
        <f t="shared" si="6"/>
        <v>917.17720185042958</v>
      </c>
      <c r="O12" s="18">
        <f t="shared" si="7"/>
        <v>1.403841986460215</v>
      </c>
      <c r="P12" s="37">
        <f t="shared" si="8"/>
        <v>8.8607594936708853</v>
      </c>
      <c r="Q12" s="37">
        <f t="shared" si="9"/>
        <v>0.86743702982479431</v>
      </c>
      <c r="R12" s="37">
        <f t="shared" si="10"/>
        <v>-13.256297017520568</v>
      </c>
    </row>
    <row r="13" spans="1:18" x14ac:dyDescent="0.25">
      <c r="A13" s="1" t="s">
        <v>537</v>
      </c>
      <c r="B13" s="1" t="str">
        <f>VLOOKUP(A13,[2]PROY_COVID!$1:$1048576,5,FALSE)</f>
        <v>Guadalajara</v>
      </c>
      <c r="C13" s="130">
        <f>VLOOKUP(A13,[2]PROY_COVID!$1:$1048576,7,FALSE)</f>
        <v>1503505</v>
      </c>
      <c r="D13" s="43">
        <v>1299</v>
      </c>
      <c r="E13" s="43">
        <f t="shared" si="0"/>
        <v>86.398116401342193</v>
      </c>
      <c r="F13" s="6">
        <f t="shared" si="1"/>
        <v>1.2946019582601411</v>
      </c>
      <c r="G13" s="44">
        <v>924</v>
      </c>
      <c r="H13" s="44">
        <f t="shared" si="2"/>
        <v>61.456396885943178</v>
      </c>
      <c r="I13" s="14">
        <f t="shared" si="3"/>
        <v>1.652461431897229</v>
      </c>
      <c r="J13" s="49">
        <v>7793</v>
      </c>
      <c r="K13" s="49">
        <f t="shared" si="4"/>
        <v>518.32218715601209</v>
      </c>
      <c r="L13" s="50">
        <f t="shared" si="5"/>
        <v>0.94342352750166825</v>
      </c>
      <c r="M13" s="45">
        <v>10016</v>
      </c>
      <c r="N13" s="45">
        <f t="shared" si="6"/>
        <v>666.17670044329748</v>
      </c>
      <c r="O13" s="18">
        <f t="shared" si="7"/>
        <v>1.0196577287322728</v>
      </c>
      <c r="P13" s="37">
        <f t="shared" si="8"/>
        <v>12.969249201277954</v>
      </c>
      <c r="Q13" s="37">
        <f t="shared" si="9"/>
        <v>1.2696436478441666</v>
      </c>
      <c r="R13" s="37">
        <f t="shared" si="10"/>
        <v>26.964364784416659</v>
      </c>
    </row>
    <row r="14" spans="1:18" x14ac:dyDescent="0.25">
      <c r="A14" s="1" t="s">
        <v>217</v>
      </c>
      <c r="B14" s="1" t="str">
        <f>VLOOKUP(A14,[2]PROY_COVID!$1:$1048576,5,FALSE)</f>
        <v>Juárez</v>
      </c>
      <c r="C14" s="130">
        <f>VLOOKUP(A14,[2]PROY_COVID!$1:$1048576,7,FALSE)</f>
        <v>1464930</v>
      </c>
      <c r="D14" s="43">
        <v>942</v>
      </c>
      <c r="E14" s="43">
        <f t="shared" si="0"/>
        <v>64.30341381499457</v>
      </c>
      <c r="F14" s="6">
        <f t="shared" si="1"/>
        <v>0.96353171706890284</v>
      </c>
      <c r="G14" s="44">
        <v>726</v>
      </c>
      <c r="H14" s="44">
        <f t="shared" si="2"/>
        <v>49.558681984804736</v>
      </c>
      <c r="I14" s="14">
        <f t="shared" si="3"/>
        <v>1.3325514469638762</v>
      </c>
      <c r="J14" s="49">
        <v>5393</v>
      </c>
      <c r="K14" s="49">
        <f t="shared" si="4"/>
        <v>368.14045722321202</v>
      </c>
      <c r="L14" s="50">
        <f t="shared" si="5"/>
        <v>0.67007042603225586</v>
      </c>
      <c r="M14" s="45">
        <v>7061</v>
      </c>
      <c r="N14" s="45">
        <f t="shared" si="6"/>
        <v>482.00255302301133</v>
      </c>
      <c r="O14" s="18">
        <f t="shared" si="7"/>
        <v>0.73775865792297168</v>
      </c>
      <c r="P14" s="37">
        <f t="shared" si="8"/>
        <v>13.340886559977342</v>
      </c>
      <c r="Q14" s="37">
        <f t="shared" si="9"/>
        <v>1.3060256314464069</v>
      </c>
      <c r="R14" s="37">
        <f t="shared" si="10"/>
        <v>30.602563144640694</v>
      </c>
    </row>
    <row r="15" spans="1:18" x14ac:dyDescent="0.25">
      <c r="A15" s="1" t="s">
        <v>615</v>
      </c>
      <c r="B15" s="1" t="str">
        <f>VLOOKUP(A15,[2]PROY_COVID!$1:$1048576,5,FALSE)</f>
        <v>Zapopan</v>
      </c>
      <c r="C15" s="130">
        <f>VLOOKUP(A15,[2]PROY_COVID!$1:$1048576,7,FALSE)</f>
        <v>1433360</v>
      </c>
      <c r="D15" s="43">
        <v>437</v>
      </c>
      <c r="E15" s="43">
        <f t="shared" si="0"/>
        <v>30.487804878048781</v>
      </c>
      <c r="F15" s="6">
        <f t="shared" si="1"/>
        <v>0.4568337082122067</v>
      </c>
      <c r="G15" s="44">
        <v>515</v>
      </c>
      <c r="H15" s="44">
        <f t="shared" si="2"/>
        <v>35.929564101133003</v>
      </c>
      <c r="I15" s="14">
        <f t="shared" si="3"/>
        <v>0.96608688355404759</v>
      </c>
      <c r="J15" s="49">
        <v>4105</v>
      </c>
      <c r="K15" s="49">
        <f t="shared" si="4"/>
        <v>286.39002065077858</v>
      </c>
      <c r="L15" s="50">
        <f t="shared" si="5"/>
        <v>0.52127246376645719</v>
      </c>
      <c r="M15" s="45">
        <v>5057</v>
      </c>
      <c r="N15" s="45">
        <f t="shared" si="6"/>
        <v>352.80738962996037</v>
      </c>
      <c r="O15" s="18">
        <f t="shared" si="7"/>
        <v>0.54001105314950504</v>
      </c>
      <c r="P15" s="37">
        <f t="shared" si="8"/>
        <v>8.6414870476567138</v>
      </c>
      <c r="Q15" s="37">
        <f t="shared" si="9"/>
        <v>0.8459710325331613</v>
      </c>
      <c r="R15" s="37">
        <f t="shared" si="10"/>
        <v>-15.402896746683869</v>
      </c>
    </row>
    <row r="16" spans="1:18" x14ac:dyDescent="0.25">
      <c r="A16" s="1" t="s">
        <v>243</v>
      </c>
      <c r="B16" s="1" t="str">
        <f>VLOOKUP(A16,[2]PROY_COVID!$1:$1048576,5,FALSE)</f>
        <v>Gustavo A. Madero</v>
      </c>
      <c r="C16" s="130">
        <f>VLOOKUP(A16,[2]PROY_COVID!$1:$1048576,7,FALSE)</f>
        <v>1176967</v>
      </c>
      <c r="D16" s="43">
        <v>1873</v>
      </c>
      <c r="E16" s="43">
        <f t="shared" si="0"/>
        <v>159.13785178343997</v>
      </c>
      <c r="F16" s="6">
        <f t="shared" si="1"/>
        <v>2.384544746266632</v>
      </c>
      <c r="G16" s="44">
        <v>991</v>
      </c>
      <c r="H16" s="44">
        <f t="shared" si="2"/>
        <v>84.199472032775773</v>
      </c>
      <c r="I16" s="14">
        <f t="shared" si="3"/>
        <v>2.263985315938621</v>
      </c>
      <c r="J16" s="49">
        <v>14743</v>
      </c>
      <c r="K16" s="49">
        <f t="shared" si="4"/>
        <v>1252.6264542676217</v>
      </c>
      <c r="L16" s="50">
        <f t="shared" si="5"/>
        <v>2.2799665872133783</v>
      </c>
      <c r="M16" s="45">
        <v>17607</v>
      </c>
      <c r="N16" s="45">
        <f t="shared" si="6"/>
        <v>1495.9637780838375</v>
      </c>
      <c r="O16" s="18">
        <f t="shared" si="7"/>
        <v>2.2897393847783625</v>
      </c>
      <c r="P16" s="37">
        <f t="shared" si="8"/>
        <v>10.637814505594365</v>
      </c>
      <c r="Q16" s="37">
        <f t="shared" si="9"/>
        <v>1.0414044332374732</v>
      </c>
      <c r="R16" s="37">
        <f t="shared" si="10"/>
        <v>4.1404433237473226</v>
      </c>
    </row>
    <row r="17" spans="1:18" x14ac:dyDescent="0.25">
      <c r="A17" s="1" t="s">
        <v>678</v>
      </c>
      <c r="B17" s="1" t="str">
        <f>VLOOKUP(A17,[2]PROY_COVID!$1:$1048576,5,FALSE)</f>
        <v>Nezahualcóyotl</v>
      </c>
      <c r="C17" s="130">
        <f>VLOOKUP(A17,[2]PROY_COVID!$1:$1048576,7,FALSE)</f>
        <v>1135786</v>
      </c>
      <c r="D17" s="43">
        <v>1324</v>
      </c>
      <c r="E17" s="43">
        <f t="shared" si="0"/>
        <v>116.57125550059605</v>
      </c>
      <c r="F17" s="6">
        <f t="shared" si="1"/>
        <v>1.7467206686183088</v>
      </c>
      <c r="G17" s="44">
        <v>370</v>
      </c>
      <c r="H17" s="44">
        <f t="shared" si="2"/>
        <v>32.57655931663183</v>
      </c>
      <c r="I17" s="14">
        <f t="shared" si="3"/>
        <v>0.8759300997510846</v>
      </c>
      <c r="J17" s="49">
        <v>6793</v>
      </c>
      <c r="K17" s="49">
        <f t="shared" si="4"/>
        <v>598.08802010237844</v>
      </c>
      <c r="L17" s="50">
        <f t="shared" si="5"/>
        <v>1.088609215780374</v>
      </c>
      <c r="M17" s="45">
        <v>8487</v>
      </c>
      <c r="N17" s="45">
        <f t="shared" si="6"/>
        <v>747.2358349196063</v>
      </c>
      <c r="O17" s="18">
        <f t="shared" si="7"/>
        <v>1.1437277733587468</v>
      </c>
      <c r="P17" s="37">
        <f t="shared" si="8"/>
        <v>15.600329916342643</v>
      </c>
      <c r="Q17" s="37">
        <f t="shared" si="9"/>
        <v>1.5272171484380179</v>
      </c>
      <c r="R17" s="37">
        <f t="shared" si="10"/>
        <v>52.721714843801792</v>
      </c>
    </row>
    <row r="18" spans="1:18" x14ac:dyDescent="0.25">
      <c r="A18" s="1" t="s">
        <v>950</v>
      </c>
      <c r="B18" s="1" t="str">
        <f>VLOOKUP(A18,[2]PROY_COVID!$1:$1048576,5,FALSE)</f>
        <v>Monterrey</v>
      </c>
      <c r="C18" s="130">
        <f>VLOOKUP(A18,[2]PROY_COVID!$1:$1048576,7,FALSE)</f>
        <v>1124835</v>
      </c>
      <c r="D18" s="43">
        <v>1108</v>
      </c>
      <c r="E18" s="43">
        <f t="shared" si="0"/>
        <v>98.503336044842129</v>
      </c>
      <c r="F18" s="6">
        <f t="shared" si="1"/>
        <v>1.4759883322737379</v>
      </c>
      <c r="G18" s="44">
        <v>1588</v>
      </c>
      <c r="H18" s="44">
        <f t="shared" si="2"/>
        <v>141.17626140722862</v>
      </c>
      <c r="I18" s="14">
        <f t="shared" si="3"/>
        <v>3.7959974696831953</v>
      </c>
      <c r="J18" s="49">
        <v>11746</v>
      </c>
      <c r="K18" s="49">
        <f t="shared" si="4"/>
        <v>1044.2420443887324</v>
      </c>
      <c r="L18" s="50">
        <f t="shared" si="5"/>
        <v>1.9006759453772779</v>
      </c>
      <c r="M18" s="45">
        <v>14442</v>
      </c>
      <c r="N18" s="45">
        <f t="shared" si="6"/>
        <v>1283.9216418408032</v>
      </c>
      <c r="O18" s="18">
        <f t="shared" si="7"/>
        <v>1.9651852493766933</v>
      </c>
      <c r="P18" s="37">
        <f t="shared" si="8"/>
        <v>7.6720675806674983</v>
      </c>
      <c r="Q18" s="37">
        <f t="shared" si="9"/>
        <v>0.75106829381193652</v>
      </c>
      <c r="R18" s="37">
        <f t="shared" si="10"/>
        <v>-24.893170618806348</v>
      </c>
    </row>
    <row r="19" spans="1:18" x14ac:dyDescent="0.25">
      <c r="A19" s="1" t="s">
        <v>8</v>
      </c>
      <c r="B19" s="1" t="str">
        <f>VLOOKUP(A19,[2]PROY_COVID!$1:$1048576,5,FALSE)</f>
        <v>Mexicali</v>
      </c>
      <c r="C19" s="130">
        <f>VLOOKUP(A19,[2]PROY_COVID!$1:$1048576,7,FALSE)</f>
        <v>1087478</v>
      </c>
      <c r="D19" s="43">
        <v>1646</v>
      </c>
      <c r="E19" s="43">
        <f t="shared" si="0"/>
        <v>151.35938382201755</v>
      </c>
      <c r="F19" s="6">
        <f t="shared" si="1"/>
        <v>2.2679910495593645</v>
      </c>
      <c r="G19" s="44">
        <v>324</v>
      </c>
      <c r="H19" s="44">
        <f t="shared" si="2"/>
        <v>29.793706171527148</v>
      </c>
      <c r="I19" s="14">
        <f t="shared" si="3"/>
        <v>0.80110375577498316</v>
      </c>
      <c r="J19" s="49">
        <v>8066</v>
      </c>
      <c r="K19" s="49">
        <f t="shared" si="4"/>
        <v>741.7161542578333</v>
      </c>
      <c r="L19" s="50">
        <f t="shared" si="5"/>
        <v>1.3500337975003083</v>
      </c>
      <c r="M19" s="45">
        <v>10036</v>
      </c>
      <c r="N19" s="45">
        <f t="shared" si="6"/>
        <v>922.86924425137795</v>
      </c>
      <c r="O19" s="18">
        <f t="shared" si="7"/>
        <v>1.4125542921030523</v>
      </c>
      <c r="P19" s="37">
        <f t="shared" si="8"/>
        <v>16.40095655639697</v>
      </c>
      <c r="Q19" s="37">
        <f t="shared" si="9"/>
        <v>1.6055956661196451</v>
      </c>
      <c r="R19" s="37">
        <f t="shared" si="10"/>
        <v>60.559566611964513</v>
      </c>
    </row>
    <row r="20" spans="1:18" x14ac:dyDescent="0.25">
      <c r="A20" s="1" t="s">
        <v>1493</v>
      </c>
      <c r="B20" s="1" t="str">
        <f>VLOOKUP(A20,[2]PROY_COVID!$1:$1048576,5,FALSE)</f>
        <v>Querétaro</v>
      </c>
      <c r="C20" s="130">
        <f>VLOOKUP(A20,[2]PROY_COVID!$1:$1048576,7,FALSE)</f>
        <v>976939</v>
      </c>
      <c r="D20" s="43">
        <v>685</v>
      </c>
      <c r="E20" s="43">
        <f t="shared" si="0"/>
        <v>70.116967384862306</v>
      </c>
      <c r="F20" s="6">
        <f t="shared" si="1"/>
        <v>1.0506428503838889</v>
      </c>
      <c r="G20" s="44">
        <v>1072</v>
      </c>
      <c r="H20" s="44">
        <f t="shared" si="2"/>
        <v>109.73049494390131</v>
      </c>
      <c r="I20" s="14">
        <f t="shared" si="3"/>
        <v>2.9504725298867149</v>
      </c>
      <c r="J20" s="49">
        <v>6009</v>
      </c>
      <c r="K20" s="49">
        <f t="shared" si="4"/>
        <v>615.08446279655129</v>
      </c>
      <c r="L20" s="50">
        <f t="shared" si="5"/>
        <v>1.119545271227852</v>
      </c>
      <c r="M20" s="45">
        <v>7766</v>
      </c>
      <c r="N20" s="45">
        <f t="shared" si="6"/>
        <v>794.93192512531493</v>
      </c>
      <c r="O20" s="18">
        <f t="shared" si="7"/>
        <v>1.2167319582487313</v>
      </c>
      <c r="P20" s="37">
        <f t="shared" si="8"/>
        <v>8.820499613700747</v>
      </c>
      <c r="Q20" s="37">
        <f t="shared" si="9"/>
        <v>0.86349572990266643</v>
      </c>
      <c r="R20" s="37">
        <f t="shared" si="10"/>
        <v>-13.650427009733356</v>
      </c>
    </row>
    <row r="21" spans="1:18" x14ac:dyDescent="0.25">
      <c r="A21" s="1" t="s">
        <v>2019</v>
      </c>
      <c r="B21" s="1" t="str">
        <f>VLOOKUP(A21,[2]PROY_COVID!$1:$1048576,5,FALSE)</f>
        <v>Mérida</v>
      </c>
      <c r="C21" s="130">
        <f>VLOOKUP(A21,[2]PROY_COVID!$1:$1048576,7,FALSE)</f>
        <v>963861</v>
      </c>
      <c r="D21" s="43">
        <v>910</v>
      </c>
      <c r="E21" s="43">
        <f t="shared" si="0"/>
        <v>94.411953590818598</v>
      </c>
      <c r="F21" s="6">
        <f t="shared" si="1"/>
        <v>1.4146824617572396</v>
      </c>
      <c r="G21" s="44">
        <v>634</v>
      </c>
      <c r="H21" s="44">
        <f t="shared" si="2"/>
        <v>65.777119314921961</v>
      </c>
      <c r="I21" s="14">
        <f t="shared" si="3"/>
        <v>1.7686385515072762</v>
      </c>
      <c r="J21" s="49">
        <v>9875</v>
      </c>
      <c r="K21" s="49">
        <f t="shared" si="4"/>
        <v>1024.5253205597073</v>
      </c>
      <c r="L21" s="50">
        <f t="shared" si="5"/>
        <v>1.8647885733787564</v>
      </c>
      <c r="M21" s="45">
        <v>11419</v>
      </c>
      <c r="N21" s="45">
        <f t="shared" si="6"/>
        <v>1184.7143934654478</v>
      </c>
      <c r="O21" s="18">
        <f t="shared" si="7"/>
        <v>1.8133374926405603</v>
      </c>
      <c r="P21" s="37">
        <f t="shared" si="8"/>
        <v>7.9691741833785805</v>
      </c>
      <c r="Q21" s="37">
        <f t="shared" si="9"/>
        <v>0.78015397988445923</v>
      </c>
      <c r="R21" s="37">
        <f t="shared" si="10"/>
        <v>-21.984602011554077</v>
      </c>
    </row>
    <row r="22" spans="1:18" x14ac:dyDescent="0.25">
      <c r="A22" s="1" t="s">
        <v>1573</v>
      </c>
      <c r="B22" s="1" t="str">
        <f>VLOOKUP(A22,[2]PROY_COVID!$1:$1048576,5,FALSE)</f>
        <v>Culiacán</v>
      </c>
      <c r="C22" s="130">
        <f>VLOOKUP(A22,[2]PROY_COVID!$1:$1048576,7,FALSE)</f>
        <v>962871</v>
      </c>
      <c r="D22" s="43">
        <v>1180</v>
      </c>
      <c r="E22" s="43">
        <f t="shared" si="0"/>
        <v>122.5501650792266</v>
      </c>
      <c r="F22" s="6">
        <f t="shared" si="1"/>
        <v>1.8363095204492865</v>
      </c>
      <c r="G22" s="44">
        <v>415</v>
      </c>
      <c r="H22" s="44">
        <f t="shared" si="2"/>
        <v>43.100269921931393</v>
      </c>
      <c r="I22" s="14">
        <f t="shared" si="3"/>
        <v>1.1588953690619341</v>
      </c>
      <c r="J22" s="49">
        <v>6344</v>
      </c>
      <c r="K22" s="49">
        <f t="shared" si="4"/>
        <v>658.86292140899457</v>
      </c>
      <c r="L22" s="50">
        <f t="shared" si="5"/>
        <v>1.1992285818716726</v>
      </c>
      <c r="M22" s="45">
        <v>7939</v>
      </c>
      <c r="N22" s="45">
        <f t="shared" si="6"/>
        <v>824.5133564101526</v>
      </c>
      <c r="O22" s="18">
        <f t="shared" si="7"/>
        <v>1.2620096376038872</v>
      </c>
      <c r="P22" s="37">
        <f t="shared" si="8"/>
        <v>14.863332913465172</v>
      </c>
      <c r="Q22" s="37">
        <f t="shared" si="9"/>
        <v>1.4550677472921623</v>
      </c>
      <c r="R22" s="37">
        <f t="shared" si="10"/>
        <v>45.506774729216225</v>
      </c>
    </row>
    <row r="23" spans="1:18" x14ac:dyDescent="0.25">
      <c r="A23" s="1" t="s">
        <v>2323</v>
      </c>
      <c r="B23" s="1" t="str">
        <f>VLOOKUP(A23,[2]PROY_COVID!$1:$1048576,5,FALSE)</f>
        <v>Aguascalientes</v>
      </c>
      <c r="C23" s="130">
        <f>VLOOKUP(A23,[2]PROY_COVID!$1:$1048576,7,FALSE)</f>
        <v>961977</v>
      </c>
      <c r="D23" s="43">
        <v>621</v>
      </c>
      <c r="E23" s="43">
        <f t="shared" si="0"/>
        <v>64.554557957206868</v>
      </c>
      <c r="F23" s="6">
        <f t="shared" si="1"/>
        <v>0.96729489746977282</v>
      </c>
      <c r="G23" s="44">
        <v>546</v>
      </c>
      <c r="H23" s="44">
        <f t="shared" si="2"/>
        <v>56.758113759476572</v>
      </c>
      <c r="I23" s="14">
        <f t="shared" si="3"/>
        <v>1.5261323261244275</v>
      </c>
      <c r="J23" s="49">
        <v>5211</v>
      </c>
      <c r="K23" s="49">
        <f t="shared" si="4"/>
        <v>541.6969428583011</v>
      </c>
      <c r="L23" s="50">
        <f t="shared" si="5"/>
        <v>0.98596906196960654</v>
      </c>
      <c r="M23" s="45">
        <v>6378</v>
      </c>
      <c r="N23" s="45">
        <f t="shared" si="6"/>
        <v>663.00961457498454</v>
      </c>
      <c r="O23" s="18">
        <f t="shared" si="7"/>
        <v>1.0148101506331964</v>
      </c>
      <c r="P23" s="37">
        <f t="shared" si="8"/>
        <v>9.7365945437441201</v>
      </c>
      <c r="Q23" s="37">
        <f t="shared" si="9"/>
        <v>0.95317818497008888</v>
      </c>
      <c r="R23" s="37">
        <f t="shared" si="10"/>
        <v>-4.6821815029911118</v>
      </c>
    </row>
    <row r="24" spans="1:18" x14ac:dyDescent="0.25">
      <c r="A24" s="1" t="s">
        <v>202</v>
      </c>
      <c r="B24" s="1" t="str">
        <f>VLOOKUP(A24,[2]PROY_COVID!$1:$1048576,5,FALSE)</f>
        <v>Chihuahua</v>
      </c>
      <c r="C24" s="130">
        <f>VLOOKUP(A24,[2]PROY_COVID!$1:$1048576,7,FALSE)</f>
        <v>949395</v>
      </c>
      <c r="D24" s="43">
        <v>316</v>
      </c>
      <c r="E24" s="43">
        <f t="shared" si="0"/>
        <v>33.284354773303001</v>
      </c>
      <c r="F24" s="6">
        <f t="shared" si="1"/>
        <v>0.49873761910246844</v>
      </c>
      <c r="G24" s="44">
        <v>207</v>
      </c>
      <c r="H24" s="44">
        <f t="shared" si="2"/>
        <v>21.803358981245953</v>
      </c>
      <c r="I24" s="14">
        <f t="shared" si="3"/>
        <v>0.58625646194627301</v>
      </c>
      <c r="J24" s="49">
        <v>2969</v>
      </c>
      <c r="K24" s="49">
        <f t="shared" si="4"/>
        <v>312.72547253777407</v>
      </c>
      <c r="L24" s="50">
        <f t="shared" si="5"/>
        <v>0.56920690595945822</v>
      </c>
      <c r="M24" s="45">
        <v>3492</v>
      </c>
      <c r="N24" s="45">
        <f t="shared" si="6"/>
        <v>367.813186292323</v>
      </c>
      <c r="O24" s="18">
        <f t="shared" si="7"/>
        <v>0.56297909831286985</v>
      </c>
      <c r="P24" s="37">
        <f t="shared" si="8"/>
        <v>9.0492554410080182</v>
      </c>
      <c r="Q24" s="37">
        <f t="shared" si="9"/>
        <v>0.8858901166971922</v>
      </c>
      <c r="R24" s="37">
        <f t="shared" si="10"/>
        <v>-11.41098833028078</v>
      </c>
    </row>
    <row r="25" spans="1:18" x14ac:dyDescent="0.25">
      <c r="A25" s="1" t="s">
        <v>726</v>
      </c>
      <c r="B25" s="1" t="str">
        <f>VLOOKUP(A25,[2]PROY_COVID!$1:$1048576,5,FALSE)</f>
        <v>Toluca</v>
      </c>
      <c r="C25" s="130">
        <f>VLOOKUP(A25,[2]PROY_COVID!$1:$1048576,7,FALSE)</f>
        <v>948950</v>
      </c>
      <c r="D25" s="43">
        <v>876</v>
      </c>
      <c r="E25" s="43">
        <f t="shared" si="0"/>
        <v>92.312555982928501</v>
      </c>
      <c r="F25" s="6">
        <f t="shared" si="1"/>
        <v>1.3832247822666837</v>
      </c>
      <c r="G25" s="44">
        <v>271</v>
      </c>
      <c r="H25" s="44">
        <f t="shared" si="2"/>
        <v>28.557879761842038</v>
      </c>
      <c r="I25" s="14">
        <f t="shared" si="3"/>
        <v>0.76787441624317321</v>
      </c>
      <c r="J25" s="49">
        <v>6062</v>
      </c>
      <c r="K25" s="49">
        <f t="shared" si="4"/>
        <v>638.81131777227461</v>
      </c>
      <c r="L25" s="50">
        <f t="shared" si="5"/>
        <v>1.162731678779763</v>
      </c>
      <c r="M25" s="45">
        <v>7209</v>
      </c>
      <c r="N25" s="45">
        <f t="shared" si="6"/>
        <v>759.68175351704519</v>
      </c>
      <c r="O25" s="18">
        <f t="shared" si="7"/>
        <v>1.1627776396789085</v>
      </c>
      <c r="P25" s="37">
        <f t="shared" si="8"/>
        <v>12.151477320016646</v>
      </c>
      <c r="Q25" s="37">
        <f t="shared" si="9"/>
        <v>1.1895866716603267</v>
      </c>
      <c r="R25" s="37">
        <f t="shared" si="10"/>
        <v>18.958667166032672</v>
      </c>
    </row>
    <row r="26" spans="1:18" x14ac:dyDescent="0.25">
      <c r="A26" s="1" t="s">
        <v>1613</v>
      </c>
      <c r="B26" s="1" t="str">
        <f>VLOOKUP(A26,[2]PROY_COVID!$1:$1048576,5,FALSE)</f>
        <v>Hermosillo</v>
      </c>
      <c r="C26" s="130">
        <f>VLOOKUP(A26,[2]PROY_COVID!$1:$1048576,7,FALSE)</f>
        <v>946054</v>
      </c>
      <c r="D26" s="43">
        <v>972</v>
      </c>
      <c r="E26" s="43">
        <f t="shared" si="0"/>
        <v>102.74254957962231</v>
      </c>
      <c r="F26" s="6">
        <f t="shared" si="1"/>
        <v>1.5395093252328398</v>
      </c>
      <c r="G26" s="44">
        <v>344</v>
      </c>
      <c r="H26" s="44">
        <f t="shared" si="2"/>
        <v>36.36156075657415</v>
      </c>
      <c r="I26" s="14">
        <f t="shared" si="3"/>
        <v>0.97770256309266323</v>
      </c>
      <c r="J26" s="49">
        <v>15170</v>
      </c>
      <c r="K26" s="49">
        <f t="shared" si="4"/>
        <v>1603.5025484803193</v>
      </c>
      <c r="L26" s="50">
        <f t="shared" si="5"/>
        <v>2.9186133029452557</v>
      </c>
      <c r="M26" s="45">
        <v>16486</v>
      </c>
      <c r="N26" s="45">
        <f t="shared" si="6"/>
        <v>1742.6066588165158</v>
      </c>
      <c r="O26" s="18">
        <f t="shared" si="7"/>
        <v>2.6672538181239243</v>
      </c>
      <c r="P26" s="37">
        <f t="shared" si="8"/>
        <v>5.8959116826398157</v>
      </c>
      <c r="Q26" s="37">
        <f t="shared" si="9"/>
        <v>0.57718891047110377</v>
      </c>
      <c r="R26" s="37">
        <f t="shared" si="10"/>
        <v>-42.281108952889625</v>
      </c>
    </row>
    <row r="27" spans="1:18" x14ac:dyDescent="0.25">
      <c r="A27" s="1" t="s">
        <v>677</v>
      </c>
      <c r="B27" s="1" t="str">
        <f>VLOOKUP(A27,[2]PROY_COVID!$1:$1048576,5,FALSE)</f>
        <v>Naucalpan de Juárez</v>
      </c>
      <c r="C27" s="130">
        <f>VLOOKUP(A27,[2]PROY_COVID!$1:$1048576,7,FALSE)</f>
        <v>910187</v>
      </c>
      <c r="D27" s="43">
        <v>864</v>
      </c>
      <c r="E27" s="43">
        <f t="shared" si="0"/>
        <v>94.925548266455138</v>
      </c>
      <c r="F27" s="6">
        <f t="shared" si="1"/>
        <v>1.4223782391714415</v>
      </c>
      <c r="G27" s="44">
        <v>314</v>
      </c>
      <c r="H27" s="44">
        <f t="shared" si="2"/>
        <v>34.498405272762632</v>
      </c>
      <c r="I27" s="14">
        <f t="shared" si="3"/>
        <v>0.92760537655664999</v>
      </c>
      <c r="J27" s="49">
        <v>5271</v>
      </c>
      <c r="K27" s="49">
        <f t="shared" si="4"/>
        <v>579.1117649450058</v>
      </c>
      <c r="L27" s="50">
        <f t="shared" si="5"/>
        <v>1.0540696069753361</v>
      </c>
      <c r="M27" s="45">
        <v>6449</v>
      </c>
      <c r="N27" s="45">
        <f t="shared" si="6"/>
        <v>708.53571848422359</v>
      </c>
      <c r="O27" s="18">
        <f t="shared" si="7"/>
        <v>1.0844929295103829</v>
      </c>
      <c r="P27" s="37">
        <f t="shared" si="8"/>
        <v>13.397425957512793</v>
      </c>
      <c r="Q27" s="37">
        <f t="shared" si="9"/>
        <v>1.3115606385867391</v>
      </c>
      <c r="R27" s="37">
        <f t="shared" si="10"/>
        <v>31.15606385867391</v>
      </c>
    </row>
    <row r="28" spans="1:18" x14ac:dyDescent="0.25">
      <c r="A28" s="1" t="s">
        <v>1536</v>
      </c>
      <c r="B28" s="1" t="str">
        <f>VLOOKUP(A28,[2]PROY_COVID!$1:$1048576,5,FALSE)</f>
        <v>San Luis Potosí</v>
      </c>
      <c r="C28" s="130">
        <f>VLOOKUP(A28,[2]PROY_COVID!$1:$1048576,7,FALSE)</f>
        <v>870578</v>
      </c>
      <c r="D28" s="43">
        <v>888</v>
      </c>
      <c r="E28" s="43">
        <f t="shared" si="0"/>
        <v>102.00119920328792</v>
      </c>
      <c r="F28" s="6">
        <f t="shared" si="1"/>
        <v>1.5284008232314645</v>
      </c>
      <c r="G28" s="44">
        <v>1035</v>
      </c>
      <c r="H28" s="44">
        <f t="shared" si="2"/>
        <v>118.88653285518356</v>
      </c>
      <c r="I28" s="14">
        <f t="shared" si="3"/>
        <v>3.1966633299341458</v>
      </c>
      <c r="J28" s="49">
        <v>11063</v>
      </c>
      <c r="K28" s="49">
        <f t="shared" si="4"/>
        <v>1270.7649400742953</v>
      </c>
      <c r="L28" s="50">
        <f t="shared" si="5"/>
        <v>2.3129813311068714</v>
      </c>
      <c r="M28" s="45">
        <v>12986</v>
      </c>
      <c r="N28" s="45">
        <f t="shared" si="6"/>
        <v>1491.6526721327668</v>
      </c>
      <c r="O28" s="18">
        <f t="shared" si="7"/>
        <v>2.2831407563672106</v>
      </c>
      <c r="P28" s="37">
        <f t="shared" si="8"/>
        <v>6.8381333744032036</v>
      </c>
      <c r="Q28" s="37">
        <f t="shared" si="9"/>
        <v>0.6694290831474442</v>
      </c>
      <c r="R28" s="37">
        <f t="shared" si="10"/>
        <v>-33.057091685255578</v>
      </c>
    </row>
    <row r="29" spans="1:18" x14ac:dyDescent="0.25">
      <c r="A29" s="1" t="s">
        <v>57</v>
      </c>
      <c r="B29" s="1" t="str">
        <f>VLOOKUP(A29,[2]PROY_COVID!$1:$1048576,5,FALSE)</f>
        <v>Saltillo</v>
      </c>
      <c r="C29" s="130">
        <f>VLOOKUP(A29,[2]PROY_COVID!$1:$1048576,7,FALSE)</f>
        <v>869184</v>
      </c>
      <c r="D29" s="43">
        <v>491</v>
      </c>
      <c r="E29" s="43">
        <f t="shared" si="0"/>
        <v>56.489765113025555</v>
      </c>
      <c r="F29" s="6">
        <f t="shared" si="1"/>
        <v>0.84645086702193628</v>
      </c>
      <c r="G29" s="44">
        <v>683</v>
      </c>
      <c r="H29" s="44">
        <f t="shared" si="2"/>
        <v>78.579449230542679</v>
      </c>
      <c r="I29" s="14">
        <f t="shared" si="3"/>
        <v>2.1128721463151452</v>
      </c>
      <c r="J29" s="49">
        <v>4855</v>
      </c>
      <c r="K29" s="49">
        <f t="shared" si="4"/>
        <v>558.56987703409175</v>
      </c>
      <c r="L29" s="50">
        <f t="shared" si="5"/>
        <v>1.0166803135306679</v>
      </c>
      <c r="M29" s="45">
        <v>6029</v>
      </c>
      <c r="N29" s="45">
        <f t="shared" si="6"/>
        <v>693.63909137766007</v>
      </c>
      <c r="O29" s="18">
        <f t="shared" si="7"/>
        <v>1.0616919805262131</v>
      </c>
      <c r="P29" s="37">
        <f t="shared" si="8"/>
        <v>8.1439708077624804</v>
      </c>
      <c r="Q29" s="37">
        <f t="shared" si="9"/>
        <v>0.79726595146965729</v>
      </c>
      <c r="R29" s="37">
        <f t="shared" si="10"/>
        <v>-20.273404853034272</v>
      </c>
    </row>
    <row r="30" spans="1:18" x14ac:dyDescent="0.25">
      <c r="A30" s="1" t="s">
        <v>1502</v>
      </c>
      <c r="B30" s="1" t="str">
        <f>VLOOKUP(A30,[2]PROY_COVID!$1:$1048576,5,FALSE)</f>
        <v>Benito Juárez</v>
      </c>
      <c r="C30" s="130">
        <f>VLOOKUP(A30,[2]PROY_COVID!$1:$1048576,7,FALSE)</f>
        <v>844698</v>
      </c>
      <c r="D30" s="43">
        <v>1138</v>
      </c>
      <c r="E30" s="43">
        <f t="shared" si="0"/>
        <v>134.72270562970434</v>
      </c>
      <c r="F30" s="6">
        <f t="shared" si="1"/>
        <v>2.0187046407369396</v>
      </c>
      <c r="G30" s="44">
        <v>252</v>
      </c>
      <c r="H30" s="44">
        <f t="shared" si="2"/>
        <v>29.833147468089187</v>
      </c>
      <c r="I30" s="14">
        <f t="shared" si="3"/>
        <v>0.80216426736849145</v>
      </c>
      <c r="J30" s="49">
        <v>4529</v>
      </c>
      <c r="K30" s="49">
        <f t="shared" si="4"/>
        <v>536.16795588482512</v>
      </c>
      <c r="L30" s="50">
        <f t="shared" si="5"/>
        <v>0.97590548274555622</v>
      </c>
      <c r="M30" s="45">
        <v>5919</v>
      </c>
      <c r="N30" s="45">
        <f t="shared" si="6"/>
        <v>700.72380898261861</v>
      </c>
      <c r="O30" s="18">
        <f t="shared" si="7"/>
        <v>1.0725359308729823</v>
      </c>
      <c r="P30" s="37">
        <f t="shared" si="8"/>
        <v>19.226220645379289</v>
      </c>
      <c r="Q30" s="37">
        <f t="shared" si="9"/>
        <v>1.8821790325419032</v>
      </c>
      <c r="R30" s="37">
        <f t="shared" si="10"/>
        <v>88.217903254190318</v>
      </c>
    </row>
    <row r="31" spans="1:18" x14ac:dyDescent="0.25">
      <c r="A31" s="1" t="s">
        <v>338</v>
      </c>
      <c r="B31" s="1" t="str">
        <f>VLOOKUP(A31,[2]PROY_COVID!$1:$1048576,5,FALSE)</f>
        <v>Acapulco de Juárez</v>
      </c>
      <c r="C31" s="130">
        <f>VLOOKUP(A31,[2]PROY_COVID!$1:$1048576,7,FALSE)</f>
        <v>840795</v>
      </c>
      <c r="D31" s="43">
        <v>1012</v>
      </c>
      <c r="E31" s="43">
        <f t="shared" si="0"/>
        <v>120.36227617909242</v>
      </c>
      <c r="F31" s="6">
        <f t="shared" si="1"/>
        <v>1.8035258745488145</v>
      </c>
      <c r="G31" s="44">
        <v>634</v>
      </c>
      <c r="H31" s="44">
        <f t="shared" si="2"/>
        <v>75.404825195202164</v>
      </c>
      <c r="I31" s="14">
        <f t="shared" si="3"/>
        <v>2.0275117274654999</v>
      </c>
      <c r="J31" s="49">
        <v>7680</v>
      </c>
      <c r="K31" s="49">
        <f t="shared" si="4"/>
        <v>913.42122633935742</v>
      </c>
      <c r="L31" s="50">
        <f t="shared" si="5"/>
        <v>1.6625625852064796</v>
      </c>
      <c r="M31" s="45">
        <v>9326</v>
      </c>
      <c r="N31" s="45">
        <f t="shared" si="6"/>
        <v>1109.1883277136519</v>
      </c>
      <c r="O31" s="18">
        <f t="shared" si="7"/>
        <v>1.6977364267171877</v>
      </c>
      <c r="P31" s="37">
        <f t="shared" si="8"/>
        <v>10.851383229680463</v>
      </c>
      <c r="Q31" s="37">
        <f t="shared" si="9"/>
        <v>1.062312056316177</v>
      </c>
      <c r="R31" s="37">
        <f t="shared" si="10"/>
        <v>6.2312056316176978</v>
      </c>
    </row>
    <row r="32" spans="1:18" x14ac:dyDescent="0.25">
      <c r="A32" s="1" t="s">
        <v>796</v>
      </c>
      <c r="B32" s="1" t="str">
        <f>VLOOKUP(A32,[2]PROY_COVID!$1:$1048576,5,FALSE)</f>
        <v>Morelia</v>
      </c>
      <c r="C32" s="130">
        <f>VLOOKUP(A32,[2]PROY_COVID!$1:$1048576,7,FALSE)</f>
        <v>825585</v>
      </c>
      <c r="D32" s="43">
        <v>372</v>
      </c>
      <c r="E32" s="43">
        <f t="shared" si="0"/>
        <v>45.058958193281121</v>
      </c>
      <c r="F32" s="6">
        <f t="shared" si="1"/>
        <v>0.67516999147538548</v>
      </c>
      <c r="G32" s="44">
        <v>379</v>
      </c>
      <c r="H32" s="44">
        <f t="shared" si="2"/>
        <v>45.906841815197708</v>
      </c>
      <c r="I32" s="14">
        <f t="shared" si="3"/>
        <v>1.2343594711647075</v>
      </c>
      <c r="J32" s="49">
        <v>3938</v>
      </c>
      <c r="K32" s="49">
        <f t="shared" si="4"/>
        <v>476.99510044392758</v>
      </c>
      <c r="L32" s="50">
        <f t="shared" si="5"/>
        <v>0.86820207857776455</v>
      </c>
      <c r="M32" s="45">
        <v>4689</v>
      </c>
      <c r="N32" s="45">
        <f t="shared" si="6"/>
        <v>567.96090045240646</v>
      </c>
      <c r="O32" s="18">
        <f t="shared" si="7"/>
        <v>0.86932749430994305</v>
      </c>
      <c r="P32" s="37">
        <f t="shared" si="8"/>
        <v>7.9334612923864363</v>
      </c>
      <c r="Q32" s="37">
        <f t="shared" si="9"/>
        <v>0.77665781410873647</v>
      </c>
      <c r="R32" s="37">
        <f t="shared" si="10"/>
        <v>-22.334218589126355</v>
      </c>
    </row>
    <row r="33" spans="1:18" x14ac:dyDescent="0.25">
      <c r="A33" s="1" t="s">
        <v>724</v>
      </c>
      <c r="B33" s="1" t="str">
        <f>VLOOKUP(A33,[2]PROY_COVID!$1:$1048576,5,FALSE)</f>
        <v>Tlalnepantla de Baz</v>
      </c>
      <c r="C33" s="130">
        <f>VLOOKUP(A33,[2]PROY_COVID!$1:$1048576,7,FALSE)</f>
        <v>756537</v>
      </c>
      <c r="D33" s="43">
        <v>676</v>
      </c>
      <c r="E33" s="43">
        <f t="shared" si="0"/>
        <v>89.354519342741995</v>
      </c>
      <c r="F33" s="6">
        <f t="shared" si="1"/>
        <v>1.3389011304731451</v>
      </c>
      <c r="G33" s="44">
        <v>247</v>
      </c>
      <c r="H33" s="44">
        <f t="shared" si="2"/>
        <v>32.648766682924958</v>
      </c>
      <c r="I33" s="14">
        <f t="shared" si="3"/>
        <v>0.87787163706769167</v>
      </c>
      <c r="J33" s="49">
        <v>3978</v>
      </c>
      <c r="K33" s="49">
        <f t="shared" si="4"/>
        <v>525.81697920921249</v>
      </c>
      <c r="L33" s="50">
        <f t="shared" si="5"/>
        <v>0.95706516456049928</v>
      </c>
      <c r="M33" s="45">
        <v>4901</v>
      </c>
      <c r="N33" s="45">
        <f t="shared" si="6"/>
        <v>647.82026523487946</v>
      </c>
      <c r="O33" s="18">
        <f t="shared" si="7"/>
        <v>0.99156115762766728</v>
      </c>
      <c r="P33" s="37">
        <f t="shared" si="8"/>
        <v>13.793103448275861</v>
      </c>
      <c r="Q33" s="37">
        <f t="shared" si="9"/>
        <v>1.3502960661312069</v>
      </c>
      <c r="R33" s="37">
        <f t="shared" si="10"/>
        <v>35.029606613120691</v>
      </c>
    </row>
    <row r="34" spans="1:18" x14ac:dyDescent="0.25">
      <c r="A34" s="1" t="s">
        <v>248</v>
      </c>
      <c r="B34" s="1" t="str">
        <f>VLOOKUP(A34,[2]PROY_COVID!$1:$1048576,5,FALSE)</f>
        <v>Álvaro Obregón</v>
      </c>
      <c r="C34" s="130">
        <f>VLOOKUP(A34,[2]PROY_COVID!$1:$1048576,7,FALSE)</f>
        <v>755537</v>
      </c>
      <c r="D34" s="43">
        <v>922</v>
      </c>
      <c r="E34" s="43">
        <f t="shared" si="0"/>
        <v>122.03240873709693</v>
      </c>
      <c r="F34" s="6">
        <f t="shared" si="1"/>
        <v>1.8285513840182903</v>
      </c>
      <c r="G34" s="44">
        <v>704</v>
      </c>
      <c r="H34" s="44">
        <f t="shared" si="2"/>
        <v>93.178758948933009</v>
      </c>
      <c r="I34" s="14">
        <f t="shared" si="3"/>
        <v>2.5054235724382155</v>
      </c>
      <c r="J34" s="49">
        <v>10189</v>
      </c>
      <c r="K34" s="49">
        <f t="shared" si="4"/>
        <v>1348.577237117441</v>
      </c>
      <c r="L34" s="50">
        <f t="shared" si="5"/>
        <v>2.4546112932781723</v>
      </c>
      <c r="M34" s="45">
        <v>11815</v>
      </c>
      <c r="N34" s="45">
        <f t="shared" si="6"/>
        <v>1563.7884048034709</v>
      </c>
      <c r="O34" s="18">
        <f t="shared" si="7"/>
        <v>2.3935525394369326</v>
      </c>
      <c r="P34" s="37">
        <f t="shared" si="8"/>
        <v>7.8036394413880661</v>
      </c>
      <c r="Q34" s="37">
        <f t="shared" si="9"/>
        <v>0.76394871384291607</v>
      </c>
      <c r="R34" s="37">
        <f t="shared" si="10"/>
        <v>-23.605128615708391</v>
      </c>
    </row>
    <row r="35" spans="1:18" x14ac:dyDescent="0.25">
      <c r="A35" s="1" t="s">
        <v>62</v>
      </c>
      <c r="B35" s="1" t="str">
        <f>VLOOKUP(A35,[2]PROY_COVID!$1:$1048576,5,FALSE)</f>
        <v>Torreón</v>
      </c>
      <c r="C35" s="130">
        <f>VLOOKUP(A35,[2]PROY_COVID!$1:$1048576,7,FALSE)</f>
        <v>744247</v>
      </c>
      <c r="D35" s="43">
        <v>425</v>
      </c>
      <c r="E35" s="43">
        <f t="shared" si="0"/>
        <v>57.104697768348409</v>
      </c>
      <c r="F35" s="6">
        <f t="shared" si="1"/>
        <v>0.85566510748154334</v>
      </c>
      <c r="G35" s="44">
        <v>519</v>
      </c>
      <c r="H35" s="44">
        <f t="shared" si="2"/>
        <v>69.734913274759592</v>
      </c>
      <c r="I35" s="14">
        <f t="shared" si="3"/>
        <v>1.8750571215084635</v>
      </c>
      <c r="J35" s="49">
        <v>5498</v>
      </c>
      <c r="K35" s="49">
        <f t="shared" si="4"/>
        <v>738.7332431303048</v>
      </c>
      <c r="L35" s="50">
        <f t="shared" si="5"/>
        <v>1.344604455272846</v>
      </c>
      <c r="M35" s="45">
        <v>6442</v>
      </c>
      <c r="N35" s="45">
        <f t="shared" si="6"/>
        <v>865.57285417341279</v>
      </c>
      <c r="O35" s="18">
        <f t="shared" si="7"/>
        <v>1.3248557776810082</v>
      </c>
      <c r="P35" s="37">
        <f t="shared" si="8"/>
        <v>6.5973300217323807</v>
      </c>
      <c r="Q35" s="37">
        <f t="shared" si="9"/>
        <v>0.64585528621030441</v>
      </c>
      <c r="R35" s="37">
        <f t="shared" si="10"/>
        <v>-35.414471378969559</v>
      </c>
    </row>
    <row r="36" spans="1:18" x14ac:dyDescent="0.25">
      <c r="A36" s="1" t="s">
        <v>1658</v>
      </c>
      <c r="B36" s="1" t="str">
        <f>VLOOKUP(A36,[2]PROY_COVID!$1:$1048576,5,FALSE)</f>
        <v>Centro</v>
      </c>
      <c r="C36" s="130">
        <f>VLOOKUP(A36,[2]PROY_COVID!$1:$1048576,7,FALSE)</f>
        <v>739611</v>
      </c>
      <c r="D36" s="43">
        <v>1245</v>
      </c>
      <c r="E36" s="43">
        <f t="shared" si="0"/>
        <v>168.33173113974777</v>
      </c>
      <c r="F36" s="6">
        <f t="shared" si="1"/>
        <v>2.5223071734403182</v>
      </c>
      <c r="G36" s="44">
        <v>590</v>
      </c>
      <c r="H36" s="44">
        <f t="shared" si="2"/>
        <v>79.771663752972842</v>
      </c>
      <c r="I36" s="14">
        <f t="shared" si="3"/>
        <v>2.1449288339292907</v>
      </c>
      <c r="J36" s="49">
        <v>14143</v>
      </c>
      <c r="K36" s="49">
        <f t="shared" si="4"/>
        <v>1912.2214245055845</v>
      </c>
      <c r="L36" s="50">
        <f t="shared" si="5"/>
        <v>3.4805276069116431</v>
      </c>
      <c r="M36" s="45">
        <v>15978</v>
      </c>
      <c r="N36" s="45">
        <f t="shared" si="6"/>
        <v>2160.3248193983054</v>
      </c>
      <c r="O36" s="18">
        <f t="shared" si="7"/>
        <v>3.3066180447407096</v>
      </c>
      <c r="P36" s="37">
        <f t="shared" si="8"/>
        <v>7.7919639504318434</v>
      </c>
      <c r="Q36" s="37">
        <f t="shared" si="9"/>
        <v>0.76280572455356155</v>
      </c>
      <c r="R36" s="37">
        <f t="shared" si="10"/>
        <v>-23.719427544643846</v>
      </c>
    </row>
    <row r="37" spans="1:18" x14ac:dyDescent="0.25">
      <c r="A37" s="1" t="s">
        <v>651</v>
      </c>
      <c r="B37" s="1" t="str">
        <f>VLOOKUP(A37,[2]PROY_COVID!$1:$1048576,5,FALSE)</f>
        <v>Chimalhuacán</v>
      </c>
      <c r="C37" s="130">
        <f>VLOOKUP(A37,[2]PROY_COVID!$1:$1048576,7,FALSE)</f>
        <v>720207</v>
      </c>
      <c r="D37" s="43">
        <v>500</v>
      </c>
      <c r="E37" s="43">
        <f t="shared" si="0"/>
        <v>69.424484905034248</v>
      </c>
      <c r="F37" s="6">
        <f t="shared" si="1"/>
        <v>1.0402665920603646</v>
      </c>
      <c r="G37" s="44">
        <v>75</v>
      </c>
      <c r="H37" s="44">
        <f t="shared" si="2"/>
        <v>10.413672735755137</v>
      </c>
      <c r="I37" s="14">
        <f t="shared" si="3"/>
        <v>0.28000653198350894</v>
      </c>
      <c r="J37" s="49">
        <v>2149</v>
      </c>
      <c r="K37" s="49">
        <f t="shared" si="4"/>
        <v>298.38643612183722</v>
      </c>
      <c r="L37" s="50">
        <f t="shared" si="5"/>
        <v>0.54310772546571207</v>
      </c>
      <c r="M37" s="45">
        <v>2724</v>
      </c>
      <c r="N37" s="45">
        <f t="shared" si="6"/>
        <v>378.22459376262657</v>
      </c>
      <c r="O37" s="18">
        <f t="shared" si="7"/>
        <v>0.57891491847441512</v>
      </c>
      <c r="P37" s="37">
        <f t="shared" si="8"/>
        <v>18.355359765051396</v>
      </c>
      <c r="Q37" s="37">
        <f t="shared" si="9"/>
        <v>1.7969248310299655</v>
      </c>
      <c r="R37" s="37">
        <f t="shared" si="10"/>
        <v>79.692483102996547</v>
      </c>
    </row>
    <row r="38" spans="1:18" x14ac:dyDescent="0.25">
      <c r="A38" s="1" t="s">
        <v>937</v>
      </c>
      <c r="B38" s="1" t="str">
        <f>VLOOKUP(A38,[2]PROY_COVID!$1:$1048576,5,FALSE)</f>
        <v>Guadalupe</v>
      </c>
      <c r="C38" s="130">
        <f>VLOOKUP(A38,[2]PROY_COVID!$1:$1048576,7,FALSE)</f>
        <v>710413</v>
      </c>
      <c r="D38" s="43">
        <v>568</v>
      </c>
      <c r="E38" s="43">
        <f t="shared" si="0"/>
        <v>79.95349184206934</v>
      </c>
      <c r="F38" s="6">
        <f t="shared" si="1"/>
        <v>1.1980347653374439</v>
      </c>
      <c r="G38" s="44">
        <v>582</v>
      </c>
      <c r="H38" s="44">
        <f t="shared" si="2"/>
        <v>81.924176500148505</v>
      </c>
      <c r="I38" s="14">
        <f t="shared" si="3"/>
        <v>2.2028063613570095</v>
      </c>
      <c r="J38" s="49">
        <v>4870</v>
      </c>
      <c r="K38" s="49">
        <f t="shared" si="4"/>
        <v>685.51673463182692</v>
      </c>
      <c r="L38" s="50">
        <f t="shared" si="5"/>
        <v>1.247742489080677</v>
      </c>
      <c r="M38" s="45">
        <v>6020</v>
      </c>
      <c r="N38" s="45">
        <f t="shared" si="6"/>
        <v>847.39440297404474</v>
      </c>
      <c r="O38" s="18">
        <f t="shared" si="7"/>
        <v>1.2970316309501426</v>
      </c>
      <c r="P38" s="37">
        <f t="shared" si="8"/>
        <v>9.4352159468438543</v>
      </c>
      <c r="Q38" s="37">
        <f t="shared" si="9"/>
        <v>0.92367428576882238</v>
      </c>
      <c r="R38" s="37">
        <f t="shared" si="10"/>
        <v>-7.6325714231177617</v>
      </c>
    </row>
    <row r="39" spans="1:18" x14ac:dyDescent="0.25">
      <c r="A39" s="1" t="s">
        <v>593</v>
      </c>
      <c r="B39" s="1" t="str">
        <f>VLOOKUP(A39,[2]PROY_COVID!$1:$1048576,5,FALSE)</f>
        <v>Tlaquepaque</v>
      </c>
      <c r="C39" s="130">
        <f>VLOOKUP(A39,[2]PROY_COVID!$1:$1048576,7,FALSE)</f>
        <v>708568</v>
      </c>
      <c r="D39" s="43">
        <v>279</v>
      </c>
      <c r="E39" s="43">
        <f t="shared" si="0"/>
        <v>39.375190525115443</v>
      </c>
      <c r="F39" s="6">
        <f t="shared" si="1"/>
        <v>0.59000358901214078</v>
      </c>
      <c r="G39" s="44">
        <v>167</v>
      </c>
      <c r="H39" s="44">
        <f t="shared" si="2"/>
        <v>23.568662429011752</v>
      </c>
      <c r="I39" s="14">
        <f t="shared" si="3"/>
        <v>0.63372256817508466</v>
      </c>
      <c r="J39" s="49">
        <v>1597</v>
      </c>
      <c r="K39" s="49">
        <f t="shared" si="4"/>
        <v>225.38415508462137</v>
      </c>
      <c r="L39" s="50">
        <f t="shared" si="5"/>
        <v>0.41023270834616088</v>
      </c>
      <c r="M39" s="45">
        <v>2043</v>
      </c>
      <c r="N39" s="45">
        <f t="shared" si="6"/>
        <v>288.32800803874858</v>
      </c>
      <c r="O39" s="18">
        <f t="shared" si="7"/>
        <v>0.44131816920504074</v>
      </c>
      <c r="P39" s="37">
        <f t="shared" si="8"/>
        <v>13.656387665198238</v>
      </c>
      <c r="Q39" s="37">
        <f t="shared" si="9"/>
        <v>1.3369120742862943</v>
      </c>
      <c r="R39" s="37">
        <f t="shared" si="10"/>
        <v>33.691207428629433</v>
      </c>
    </row>
    <row r="40" spans="1:18" x14ac:dyDescent="0.25">
      <c r="A40" s="1" t="s">
        <v>259</v>
      </c>
      <c r="B40" s="1" t="str">
        <f>VLOOKUP(A40,[2]PROY_COVID!$1:$1048576,5,FALSE)</f>
        <v>Durango</v>
      </c>
      <c r="C40" s="130">
        <f>VLOOKUP(A40,[2]PROY_COVID!$1:$1048576,7,FALSE)</f>
        <v>695597</v>
      </c>
      <c r="D40" s="43">
        <v>290</v>
      </c>
      <c r="E40" s="43">
        <f t="shared" ref="E40:E71" si="11">((D40/($C40/100000)))</f>
        <v>41.690806602098633</v>
      </c>
      <c r="F40" s="6">
        <f t="shared" ref="F40:F71" si="12">((D40/$C40)/(D$2257/$C$2257))</f>
        <v>0.62470111753134505</v>
      </c>
      <c r="G40" s="44">
        <v>884</v>
      </c>
      <c r="H40" s="44">
        <f t="shared" ref="H40:H71" si="13">((G40/($C40/100000)))</f>
        <v>127.08507943536272</v>
      </c>
      <c r="I40" s="14">
        <f t="shared" ref="I40:I71" si="14">((G40/$C40)/(G$2257/$C$2257))</f>
        <v>3.4171087629214112</v>
      </c>
      <c r="J40" s="49">
        <v>4391</v>
      </c>
      <c r="K40" s="49">
        <f t="shared" ref="K40:K71" si="15">((J40/($C40/100000)))</f>
        <v>631.25631651660376</v>
      </c>
      <c r="L40" s="50">
        <f t="shared" ref="L40:L71" si="16">((J40/$C40)/(J$2257/$C$2257))</f>
        <v>1.1489804520109208</v>
      </c>
      <c r="M40" s="45">
        <v>5565</v>
      </c>
      <c r="N40" s="45">
        <f t="shared" ref="N40:N71" si="17">((M40/($C40/100000)))</f>
        <v>800.03220255406507</v>
      </c>
      <c r="O40" s="18">
        <f t="shared" ref="O40:O71" si="18">((M40/$C40)/(M$2257/$C$2257))</f>
        <v>1.2245385016109402</v>
      </c>
      <c r="P40" s="37">
        <f t="shared" ref="P40:P71" si="19">D40/M40*100</f>
        <v>5.2111410601976642</v>
      </c>
      <c r="Q40" s="37">
        <f t="shared" ref="Q40:Q71" si="20">P40/P$2257</f>
        <v>0.51015228733887918</v>
      </c>
      <c r="R40" s="37">
        <f t="shared" ref="R40:R71" si="21">(Q40-1)*100</f>
        <v>-48.984771266112084</v>
      </c>
    </row>
    <row r="41" spans="1:18" x14ac:dyDescent="0.25">
      <c r="A41" s="1" t="s">
        <v>1701</v>
      </c>
      <c r="B41" s="1" t="str">
        <f>VLOOKUP(A41,[2]PROY_COVID!$1:$1048576,5,FALSE)</f>
        <v>Reynosa</v>
      </c>
      <c r="C41" s="130">
        <f>VLOOKUP(A41,[2]PROY_COVID!$1:$1048576,7,FALSE)</f>
        <v>686670</v>
      </c>
      <c r="D41" s="43">
        <v>679</v>
      </c>
      <c r="E41" s="43">
        <f t="shared" si="11"/>
        <v>98.883015130994508</v>
      </c>
      <c r="F41" s="6">
        <f t="shared" si="12"/>
        <v>1.4816774989930677</v>
      </c>
      <c r="G41" s="44">
        <v>65</v>
      </c>
      <c r="H41" s="44">
        <f t="shared" si="13"/>
        <v>9.4659734661482222</v>
      </c>
      <c r="I41" s="14">
        <f t="shared" si="14"/>
        <v>0.25452445735148971</v>
      </c>
      <c r="J41" s="49">
        <v>4544</v>
      </c>
      <c r="K41" s="49">
        <f t="shared" si="15"/>
        <v>661.74436046426956</v>
      </c>
      <c r="L41" s="50">
        <f t="shared" si="16"/>
        <v>1.2044732298245691</v>
      </c>
      <c r="M41" s="45">
        <v>5288</v>
      </c>
      <c r="N41" s="45">
        <f t="shared" si="17"/>
        <v>770.09334906141237</v>
      </c>
      <c r="O41" s="18">
        <f t="shared" si="18"/>
        <v>1.178713747708781</v>
      </c>
      <c r="P41" s="37">
        <f t="shared" si="19"/>
        <v>12.840393343419063</v>
      </c>
      <c r="Q41" s="37">
        <f t="shared" si="20"/>
        <v>1.257029114891717</v>
      </c>
      <c r="R41" s="37">
        <f t="shared" si="21"/>
        <v>25.702911489171697</v>
      </c>
    </row>
    <row r="42" spans="1:18" x14ac:dyDescent="0.25">
      <c r="A42" s="1" t="s">
        <v>250</v>
      </c>
      <c r="B42" s="1" t="str">
        <f>VLOOKUP(A42,[2]PROY_COVID!$1:$1048576,5,FALSE)</f>
        <v>Tlalpan</v>
      </c>
      <c r="C42" s="130">
        <f>VLOOKUP(A42,[2]PROY_COVID!$1:$1048576,7,FALSE)</f>
        <v>682234</v>
      </c>
      <c r="D42" s="43">
        <v>542</v>
      </c>
      <c r="E42" s="43">
        <f t="shared" si="11"/>
        <v>79.444882547630286</v>
      </c>
      <c r="F42" s="6">
        <f t="shared" si="12"/>
        <v>1.190413689601123</v>
      </c>
      <c r="G42" s="44">
        <v>833</v>
      </c>
      <c r="H42" s="44">
        <f t="shared" si="13"/>
        <v>122.0988693029078</v>
      </c>
      <c r="I42" s="14">
        <f t="shared" si="14"/>
        <v>3.2830377735253258</v>
      </c>
      <c r="J42" s="49">
        <v>11495</v>
      </c>
      <c r="K42" s="49">
        <f t="shared" si="15"/>
        <v>1684.9057654704984</v>
      </c>
      <c r="L42" s="50">
        <f t="shared" si="16"/>
        <v>3.0667792738913211</v>
      </c>
      <c r="M42" s="45">
        <v>12870</v>
      </c>
      <c r="N42" s="45">
        <f t="shared" si="17"/>
        <v>1886.4495173210366</v>
      </c>
      <c r="O42" s="18">
        <f t="shared" si="18"/>
        <v>2.8874213537034152</v>
      </c>
      <c r="P42" s="37">
        <f t="shared" si="19"/>
        <v>4.211344211344211</v>
      </c>
      <c r="Q42" s="37">
        <f t="shared" si="20"/>
        <v>0.41227571032343263</v>
      </c>
      <c r="R42" s="37">
        <f t="shared" si="21"/>
        <v>-58.77242896765673</v>
      </c>
    </row>
    <row r="43" spans="1:18" x14ac:dyDescent="0.25">
      <c r="A43" s="1" t="s">
        <v>917</v>
      </c>
      <c r="B43" s="1" t="str">
        <f>VLOOKUP(A43,[2]PROY_COVID!$1:$1048576,5,FALSE)</f>
        <v>Apodaca</v>
      </c>
      <c r="C43" s="130">
        <f>VLOOKUP(A43,[2]PROY_COVID!$1:$1048576,7,FALSE)</f>
        <v>665734</v>
      </c>
      <c r="D43" s="43">
        <v>402</v>
      </c>
      <c r="E43" s="43">
        <f t="shared" si="11"/>
        <v>60.384477884560503</v>
      </c>
      <c r="F43" s="6">
        <f t="shared" si="12"/>
        <v>0.90480981037514574</v>
      </c>
      <c r="G43" s="44">
        <v>488</v>
      </c>
      <c r="H43" s="44">
        <f t="shared" si="13"/>
        <v>73.302550267824685</v>
      </c>
      <c r="I43" s="14">
        <f t="shared" si="14"/>
        <v>1.9709850123835357</v>
      </c>
      <c r="J43" s="49">
        <v>3809</v>
      </c>
      <c r="K43" s="49">
        <f t="shared" si="15"/>
        <v>572.1504384634103</v>
      </c>
      <c r="L43" s="50">
        <f t="shared" si="16"/>
        <v>1.0413989566576394</v>
      </c>
      <c r="M43" s="45">
        <v>4699</v>
      </c>
      <c r="N43" s="45">
        <f t="shared" si="17"/>
        <v>705.83746661579551</v>
      </c>
      <c r="O43" s="18">
        <f t="shared" si="18"/>
        <v>1.08036295413016</v>
      </c>
      <c r="P43" s="37">
        <f t="shared" si="19"/>
        <v>8.5550117046180034</v>
      </c>
      <c r="Q43" s="37">
        <f t="shared" si="20"/>
        <v>0.8375054021577788</v>
      </c>
      <c r="R43" s="37">
        <f t="shared" si="21"/>
        <v>-16.249459784222118</v>
      </c>
    </row>
    <row r="44" spans="1:18" x14ac:dyDescent="0.25">
      <c r="A44" s="1" t="s">
        <v>169</v>
      </c>
      <c r="B44" s="1" t="str">
        <f>VLOOKUP(A44,[2]PROY_COVID!$1:$1048576,5,FALSE)</f>
        <v>Tuxtla Gutiérrez</v>
      </c>
      <c r="C44" s="130">
        <f>VLOOKUP(A44,[2]PROY_COVID!$1:$1048576,7,FALSE)</f>
        <v>662591</v>
      </c>
      <c r="D44" s="43">
        <v>400</v>
      </c>
      <c r="E44" s="43">
        <f t="shared" si="11"/>
        <v>60.369066286744008</v>
      </c>
      <c r="F44" s="6">
        <f t="shared" si="12"/>
        <v>0.90457888074908233</v>
      </c>
      <c r="G44" s="44">
        <v>20</v>
      </c>
      <c r="H44" s="44">
        <f t="shared" si="13"/>
        <v>3.0184533143372003</v>
      </c>
      <c r="I44" s="14">
        <f t="shared" si="14"/>
        <v>8.116124502355028E-2</v>
      </c>
      <c r="J44" s="49">
        <v>2295</v>
      </c>
      <c r="K44" s="49">
        <f t="shared" si="15"/>
        <v>346.36751782019377</v>
      </c>
      <c r="L44" s="50">
        <f t="shared" si="16"/>
        <v>0.63044043564272079</v>
      </c>
      <c r="M44" s="45">
        <v>2715</v>
      </c>
      <c r="N44" s="45">
        <f t="shared" si="17"/>
        <v>409.75503742127495</v>
      </c>
      <c r="O44" s="18">
        <f t="shared" si="18"/>
        <v>0.6271757786118296</v>
      </c>
      <c r="P44" s="37">
        <f t="shared" si="19"/>
        <v>14.732965009208105</v>
      </c>
      <c r="Q44" s="37">
        <f t="shared" si="20"/>
        <v>1.442305190342726</v>
      </c>
      <c r="R44" s="37">
        <f t="shared" si="21"/>
        <v>44.230519034272596</v>
      </c>
    </row>
    <row r="45" spans="1:18" x14ac:dyDescent="0.25">
      <c r="A45" s="1" t="s">
        <v>592</v>
      </c>
      <c r="B45" s="1" t="str">
        <f>VLOOKUP(A45,[2]PROY_COVID!$1:$1048576,5,FALSE)</f>
        <v>Tlajomulco de Zúñiga</v>
      </c>
      <c r="C45" s="130">
        <f>VLOOKUP(A45,[2]PROY_COVID!$1:$1048576,7,FALSE)</f>
        <v>644175</v>
      </c>
      <c r="D45" s="43">
        <v>171</v>
      </c>
      <c r="E45" s="43">
        <f t="shared" si="11"/>
        <v>26.545581557806496</v>
      </c>
      <c r="F45" s="6">
        <f t="shared" si="12"/>
        <v>0.39776285987823579</v>
      </c>
      <c r="G45" s="44">
        <v>94</v>
      </c>
      <c r="H45" s="44">
        <f t="shared" si="13"/>
        <v>14.592307990840998</v>
      </c>
      <c r="I45" s="14">
        <f t="shared" si="14"/>
        <v>0.3923631611853553</v>
      </c>
      <c r="J45" s="49">
        <v>1166</v>
      </c>
      <c r="K45" s="49">
        <f t="shared" si="15"/>
        <v>181.00671401404898</v>
      </c>
      <c r="L45" s="50">
        <f t="shared" si="16"/>
        <v>0.32945916047622348</v>
      </c>
      <c r="M45" s="45">
        <v>1431</v>
      </c>
      <c r="N45" s="45">
        <f t="shared" si="17"/>
        <v>222.14460356269649</v>
      </c>
      <c r="O45" s="18">
        <f t="shared" si="18"/>
        <v>0.34001708821119314</v>
      </c>
      <c r="P45" s="37">
        <f t="shared" si="19"/>
        <v>11.949685534591195</v>
      </c>
      <c r="Q45" s="37">
        <f t="shared" si="20"/>
        <v>1.1698319692426022</v>
      </c>
      <c r="R45" s="37">
        <f t="shared" si="21"/>
        <v>16.983196924260223</v>
      </c>
    </row>
    <row r="46" spans="1:18" x14ac:dyDescent="0.25">
      <c r="A46" s="1" t="s">
        <v>1955</v>
      </c>
      <c r="B46" s="1" t="str">
        <f>VLOOKUP(A46,[2]PROY_COVID!$1:$1048576,5,FALSE)</f>
        <v>Veracruz</v>
      </c>
      <c r="C46" s="130">
        <f>VLOOKUP(A46,[2]PROY_COVID!$1:$1048576,7,FALSE)</f>
        <v>626918</v>
      </c>
      <c r="D46" s="43">
        <v>1006</v>
      </c>
      <c r="E46" s="43">
        <f t="shared" si="11"/>
        <v>160.46755716058559</v>
      </c>
      <c r="F46" s="6">
        <f t="shared" si="12"/>
        <v>2.4044692452819256</v>
      </c>
      <c r="G46" s="44">
        <v>252</v>
      </c>
      <c r="H46" s="44">
        <f t="shared" si="13"/>
        <v>40.196644537244104</v>
      </c>
      <c r="I46" s="14">
        <f t="shared" si="14"/>
        <v>1.0808216582035131</v>
      </c>
      <c r="J46" s="49">
        <v>6685</v>
      </c>
      <c r="K46" s="49">
        <f t="shared" si="15"/>
        <v>1066.3276536963367</v>
      </c>
      <c r="L46" s="50">
        <f t="shared" si="16"/>
        <v>1.9408750415308293</v>
      </c>
      <c r="M46" s="45">
        <v>7943</v>
      </c>
      <c r="N46" s="45">
        <f t="shared" si="17"/>
        <v>1266.9918553941664</v>
      </c>
      <c r="O46" s="18">
        <f t="shared" si="18"/>
        <v>1.9392723232947497</v>
      </c>
      <c r="P46" s="37">
        <f t="shared" si="19"/>
        <v>12.665239833815939</v>
      </c>
      <c r="Q46" s="37">
        <f t="shared" si="20"/>
        <v>1.2398822055052194</v>
      </c>
      <c r="R46" s="37">
        <f t="shared" si="21"/>
        <v>23.988220550521945</v>
      </c>
    </row>
    <row r="47" spans="1:18" x14ac:dyDescent="0.25">
      <c r="A47" s="1" t="s">
        <v>241</v>
      </c>
      <c r="B47" s="1" t="str">
        <f>VLOOKUP(A47,[2]PROY_COVID!$1:$1048576,5,FALSE)</f>
        <v>Coyoacán</v>
      </c>
      <c r="C47" s="130">
        <f>VLOOKUP(A47,[2]PROY_COVID!$1:$1048576,7,FALSE)</f>
        <v>621952</v>
      </c>
      <c r="D47" s="43">
        <v>662</v>
      </c>
      <c r="E47" s="43">
        <f t="shared" si="11"/>
        <v>106.43908211566166</v>
      </c>
      <c r="F47" s="6">
        <f t="shared" si="12"/>
        <v>1.5948987070765221</v>
      </c>
      <c r="G47" s="44">
        <v>549</v>
      </c>
      <c r="H47" s="44">
        <f t="shared" si="13"/>
        <v>88.270477464498867</v>
      </c>
      <c r="I47" s="14">
        <f t="shared" si="14"/>
        <v>2.3734479562143194</v>
      </c>
      <c r="J47" s="49">
        <v>8506</v>
      </c>
      <c r="K47" s="49">
        <f t="shared" si="15"/>
        <v>1367.6296563078822</v>
      </c>
      <c r="L47" s="50">
        <f t="shared" si="16"/>
        <v>2.4892895319596211</v>
      </c>
      <c r="M47" s="45">
        <v>9717</v>
      </c>
      <c r="N47" s="45">
        <f t="shared" si="17"/>
        <v>1562.3392158880429</v>
      </c>
      <c r="O47" s="18">
        <f t="shared" si="18"/>
        <v>2.3913343941955478</v>
      </c>
      <c r="P47" s="37">
        <f t="shared" si="19"/>
        <v>6.8128023052382432</v>
      </c>
      <c r="Q47" s="37">
        <f t="shared" si="20"/>
        <v>0.66694926102672936</v>
      </c>
      <c r="R47" s="37">
        <f t="shared" si="21"/>
        <v>-33.305073897327063</v>
      </c>
    </row>
    <row r="48" spans="1:18" x14ac:dyDescent="0.25">
      <c r="A48" s="1" t="s">
        <v>307</v>
      </c>
      <c r="B48" s="1" t="str">
        <f>VLOOKUP(A48,[2]PROY_COVID!$1:$1048576,5,FALSE)</f>
        <v>Irapuato</v>
      </c>
      <c r="C48" s="130">
        <f>VLOOKUP(A48,[2]PROY_COVID!$1:$1048576,7,FALSE)</f>
        <v>610700</v>
      </c>
      <c r="D48" s="43">
        <v>339</v>
      </c>
      <c r="E48" s="43">
        <f t="shared" si="11"/>
        <v>55.510070411003767</v>
      </c>
      <c r="F48" s="6">
        <f t="shared" si="12"/>
        <v>0.831770978934529</v>
      </c>
      <c r="G48" s="44">
        <v>141</v>
      </c>
      <c r="H48" s="44">
        <f t="shared" si="13"/>
        <v>23.088259374488292</v>
      </c>
      <c r="I48" s="14">
        <f t="shared" si="14"/>
        <v>0.62080532018153667</v>
      </c>
      <c r="J48" s="49">
        <v>4035</v>
      </c>
      <c r="K48" s="49">
        <f t="shared" si="15"/>
        <v>660.71720975929259</v>
      </c>
      <c r="L48" s="50">
        <f t="shared" si="16"/>
        <v>1.2026036626607899</v>
      </c>
      <c r="M48" s="45">
        <v>4515</v>
      </c>
      <c r="N48" s="45">
        <f t="shared" si="17"/>
        <v>739.31553954478466</v>
      </c>
      <c r="O48" s="18">
        <f t="shared" si="18"/>
        <v>1.1316048780557357</v>
      </c>
      <c r="P48" s="37">
        <f t="shared" si="19"/>
        <v>7.5083056478405314</v>
      </c>
      <c r="Q48" s="37">
        <f t="shared" si="20"/>
        <v>0.73503657952026002</v>
      </c>
      <c r="R48" s="37">
        <f t="shared" si="21"/>
        <v>-26.496342047973997</v>
      </c>
    </row>
    <row r="49" spans="1:18" x14ac:dyDescent="0.25">
      <c r="A49" s="1" t="s">
        <v>596</v>
      </c>
      <c r="B49" s="1" t="str">
        <f>VLOOKUP(A49,[2]PROY_COVID!$1:$1048576,5,FALSE)</f>
        <v>Tonalá</v>
      </c>
      <c r="C49" s="130">
        <f>VLOOKUP(A49,[2]PROY_COVID!$1:$1048576,7,FALSE)</f>
        <v>577668</v>
      </c>
      <c r="D49" s="43">
        <v>185</v>
      </c>
      <c r="E49" s="43">
        <f t="shared" si="11"/>
        <v>32.025315579190817</v>
      </c>
      <c r="F49" s="6">
        <f t="shared" si="12"/>
        <v>0.47987199246481899</v>
      </c>
      <c r="G49" s="44">
        <v>138</v>
      </c>
      <c r="H49" s="44">
        <f t="shared" si="13"/>
        <v>23.889154323936932</v>
      </c>
      <c r="I49" s="14">
        <f t="shared" si="14"/>
        <v>0.6423400681008028</v>
      </c>
      <c r="J49" s="49">
        <v>1393</v>
      </c>
      <c r="K49" s="49">
        <f t="shared" si="15"/>
        <v>241.14197082060977</v>
      </c>
      <c r="L49" s="50">
        <f t="shared" si="16"/>
        <v>0.4389142783729767</v>
      </c>
      <c r="M49" s="45">
        <v>1716</v>
      </c>
      <c r="N49" s="45">
        <f t="shared" si="17"/>
        <v>297.05644072373752</v>
      </c>
      <c r="O49" s="18">
        <f t="shared" si="18"/>
        <v>0.4546780087807058</v>
      </c>
      <c r="P49" s="37">
        <f t="shared" si="19"/>
        <v>10.780885780885781</v>
      </c>
      <c r="Q49" s="37">
        <f t="shared" si="20"/>
        <v>1.0554106053021453</v>
      </c>
      <c r="R49" s="37">
        <f t="shared" si="21"/>
        <v>5.5410605302145255</v>
      </c>
    </row>
    <row r="50" spans="1:18" x14ac:dyDescent="0.25">
      <c r="A50" s="1" t="s">
        <v>741</v>
      </c>
      <c r="B50" s="1" t="str">
        <f>VLOOKUP(A50,[2]PROY_COVID!$1:$1048576,5,FALSE)</f>
        <v>Cuautitlán Izcalli</v>
      </c>
      <c r="C50" s="130">
        <f>VLOOKUP(A50,[2]PROY_COVID!$1:$1048576,7,FALSE)</f>
        <v>577190</v>
      </c>
      <c r="D50" s="43">
        <v>382</v>
      </c>
      <c r="E50" s="43">
        <f t="shared" si="11"/>
        <v>66.182712798212037</v>
      </c>
      <c r="F50" s="6">
        <f t="shared" si="12"/>
        <v>0.99169140671454203</v>
      </c>
      <c r="G50" s="44">
        <v>137</v>
      </c>
      <c r="H50" s="44">
        <f t="shared" si="13"/>
        <v>23.735684956426827</v>
      </c>
      <c r="I50" s="14">
        <f t="shared" si="14"/>
        <v>0.63821352922709085</v>
      </c>
      <c r="J50" s="49">
        <v>1461</v>
      </c>
      <c r="K50" s="49">
        <f t="shared" si="15"/>
        <v>253.12288847693137</v>
      </c>
      <c r="L50" s="50">
        <f t="shared" si="16"/>
        <v>0.46072133174272129</v>
      </c>
      <c r="M50" s="45">
        <v>1980</v>
      </c>
      <c r="N50" s="45">
        <f t="shared" si="17"/>
        <v>343.04128623157021</v>
      </c>
      <c r="O50" s="18">
        <f t="shared" si="18"/>
        <v>0.52506294283111565</v>
      </c>
      <c r="P50" s="37">
        <f t="shared" si="19"/>
        <v>19.292929292929291</v>
      </c>
      <c r="Q50" s="37">
        <f t="shared" si="20"/>
        <v>1.8887095733082715</v>
      </c>
      <c r="R50" s="37">
        <f t="shared" si="21"/>
        <v>88.870957330827153</v>
      </c>
    </row>
    <row r="51" spans="1:18" x14ac:dyDescent="0.25">
      <c r="A51" s="1" t="s">
        <v>633</v>
      </c>
      <c r="B51" s="1" t="str">
        <f>VLOOKUP(A51,[2]PROY_COVID!$1:$1048576,5,FALSE)</f>
        <v>Atizapán de Zaragoza</v>
      </c>
      <c r="C51" s="130">
        <f>VLOOKUP(A51,[2]PROY_COVID!$1:$1048576,7,FALSE)</f>
        <v>557108</v>
      </c>
      <c r="D51" s="43">
        <v>357</v>
      </c>
      <c r="E51" s="43">
        <f t="shared" si="11"/>
        <v>64.080932242940321</v>
      </c>
      <c r="F51" s="6">
        <f t="shared" si="12"/>
        <v>0.960198020793393</v>
      </c>
      <c r="G51" s="44">
        <v>99</v>
      </c>
      <c r="H51" s="44">
        <f t="shared" si="13"/>
        <v>17.770342554764962</v>
      </c>
      <c r="I51" s="14">
        <f t="shared" si="14"/>
        <v>0.47781528353914515</v>
      </c>
      <c r="J51" s="49">
        <v>1867</v>
      </c>
      <c r="K51" s="49">
        <f t="shared" si="15"/>
        <v>335.12353080551702</v>
      </c>
      <c r="L51" s="50">
        <f t="shared" si="16"/>
        <v>0.60997470572524704</v>
      </c>
      <c r="M51" s="45">
        <v>2323</v>
      </c>
      <c r="N51" s="45">
        <f t="shared" si="17"/>
        <v>416.97480560322236</v>
      </c>
      <c r="O51" s="18">
        <f t="shared" si="18"/>
        <v>0.63822643892684705</v>
      </c>
      <c r="P51" s="37">
        <f t="shared" si="19"/>
        <v>15.368058544984933</v>
      </c>
      <c r="Q51" s="37">
        <f t="shared" si="20"/>
        <v>1.5044786023091248</v>
      </c>
      <c r="R51" s="37">
        <f t="shared" si="21"/>
        <v>50.447860230912475</v>
      </c>
    </row>
    <row r="52" spans="1:18" x14ac:dyDescent="0.25">
      <c r="A52" s="1" t="s">
        <v>729</v>
      </c>
      <c r="B52" s="1" t="str">
        <f>VLOOKUP(A52,[2]PROY_COVID!$1:$1048576,5,FALSE)</f>
        <v>Tultitlán</v>
      </c>
      <c r="C52" s="130">
        <f>VLOOKUP(A52,[2]PROY_COVID!$1:$1048576,7,FALSE)</f>
        <v>556493</v>
      </c>
      <c r="D52" s="43">
        <v>493</v>
      </c>
      <c r="E52" s="43">
        <f t="shared" si="11"/>
        <v>88.590512369427827</v>
      </c>
      <c r="F52" s="6">
        <f t="shared" si="12"/>
        <v>1.3274531387231587</v>
      </c>
      <c r="G52" s="44">
        <v>143</v>
      </c>
      <c r="H52" s="44">
        <f t="shared" si="13"/>
        <v>25.69663949052369</v>
      </c>
      <c r="I52" s="14">
        <f t="shared" si="14"/>
        <v>0.69094037137035746</v>
      </c>
      <c r="J52" s="49">
        <v>1966</v>
      </c>
      <c r="K52" s="49">
        <f t="shared" si="15"/>
        <v>353.28386879978723</v>
      </c>
      <c r="L52" s="50">
        <f t="shared" si="16"/>
        <v>0.64302922385263728</v>
      </c>
      <c r="M52" s="45">
        <v>2602</v>
      </c>
      <c r="N52" s="45">
        <f t="shared" si="17"/>
        <v>467.57102065973874</v>
      </c>
      <c r="O52" s="18">
        <f t="shared" si="18"/>
        <v>0.71566958830845528</v>
      </c>
      <c r="P52" s="37">
        <f t="shared" si="19"/>
        <v>18.946963873943119</v>
      </c>
      <c r="Q52" s="37">
        <f t="shared" si="20"/>
        <v>1.854840781848373</v>
      </c>
      <c r="R52" s="37">
        <f t="shared" si="21"/>
        <v>85.484078184837301</v>
      </c>
    </row>
    <row r="53" spans="1:18" x14ac:dyDescent="0.25">
      <c r="A53" s="1" t="s">
        <v>659</v>
      </c>
      <c r="B53" s="1" t="str">
        <f>VLOOKUP(A53,[2]PROY_COVID!$1:$1048576,5,FALSE)</f>
        <v>Ixtapaluca</v>
      </c>
      <c r="C53" s="130">
        <f>VLOOKUP(A53,[2]PROY_COVID!$1:$1048576,7,FALSE)</f>
        <v>551034</v>
      </c>
      <c r="D53" s="43">
        <v>407</v>
      </c>
      <c r="E53" s="43">
        <f t="shared" si="11"/>
        <v>73.86114105481694</v>
      </c>
      <c r="F53" s="6">
        <f t="shared" si="12"/>
        <v>1.106746093916106</v>
      </c>
      <c r="G53" s="44">
        <v>101</v>
      </c>
      <c r="H53" s="44">
        <f t="shared" si="13"/>
        <v>18.329177509917717</v>
      </c>
      <c r="I53" s="14">
        <f t="shared" si="14"/>
        <v>0.49284143633980115</v>
      </c>
      <c r="J53" s="49">
        <v>2423</v>
      </c>
      <c r="K53" s="49">
        <f t="shared" si="15"/>
        <v>439.71878323297653</v>
      </c>
      <c r="L53" s="50">
        <f t="shared" si="16"/>
        <v>0.80035363306091944</v>
      </c>
      <c r="M53" s="45">
        <v>2931</v>
      </c>
      <c r="N53" s="45">
        <f t="shared" si="17"/>
        <v>531.90910179771117</v>
      </c>
      <c r="O53" s="18">
        <f t="shared" si="18"/>
        <v>0.81414619615211481</v>
      </c>
      <c r="P53" s="37">
        <f t="shared" si="19"/>
        <v>13.886045718184919</v>
      </c>
      <c r="Q53" s="37">
        <f t="shared" si="20"/>
        <v>1.3593947857852811</v>
      </c>
      <c r="R53" s="37">
        <f t="shared" si="21"/>
        <v>35.939478578528103</v>
      </c>
    </row>
    <row r="54" spans="1:18" x14ac:dyDescent="0.25">
      <c r="A54" s="1" t="s">
        <v>253</v>
      </c>
      <c r="B54" s="1" t="str">
        <f>VLOOKUP(A54,[2]PROY_COVID!$1:$1048576,5,FALSE)</f>
        <v>Cuauhtémoc</v>
      </c>
      <c r="C54" s="130">
        <f>VLOOKUP(A54,[2]PROY_COVID!$1:$1048576,7,FALSE)</f>
        <v>548606</v>
      </c>
      <c r="D54" s="43">
        <v>760</v>
      </c>
      <c r="E54" s="43">
        <f t="shared" si="11"/>
        <v>138.53293620558287</v>
      </c>
      <c r="F54" s="6">
        <f t="shared" si="12"/>
        <v>2.0757976905673448</v>
      </c>
      <c r="G54" s="44">
        <v>503</v>
      </c>
      <c r="H54" s="44">
        <f t="shared" si="13"/>
        <v>91.686930146589717</v>
      </c>
      <c r="I54" s="14">
        <f t="shared" si="14"/>
        <v>2.4653107496275837</v>
      </c>
      <c r="J54" s="49">
        <v>6733</v>
      </c>
      <c r="K54" s="49">
        <f t="shared" si="15"/>
        <v>1227.2924466739335</v>
      </c>
      <c r="L54" s="50">
        <f t="shared" si="16"/>
        <v>2.2338549226887854</v>
      </c>
      <c r="M54" s="45">
        <v>7996</v>
      </c>
      <c r="N54" s="45">
        <f t="shared" si="17"/>
        <v>1457.5123130261061</v>
      </c>
      <c r="O54" s="18">
        <f t="shared" si="18"/>
        <v>2.2308851295918561</v>
      </c>
      <c r="P54" s="37">
        <f t="shared" si="19"/>
        <v>9.5047523761880939</v>
      </c>
      <c r="Q54" s="37">
        <f t="shared" si="20"/>
        <v>0.93048165637605684</v>
      </c>
      <c r="R54" s="37">
        <f t="shared" si="21"/>
        <v>-6.9518343623943153</v>
      </c>
    </row>
    <row r="55" spans="1:18" x14ac:dyDescent="0.25">
      <c r="A55" s="1" t="s">
        <v>1692</v>
      </c>
      <c r="B55" s="1" t="str">
        <f>VLOOKUP(A55,[2]PROY_COVID!$1:$1048576,5,FALSE)</f>
        <v>Matamoros</v>
      </c>
      <c r="C55" s="130">
        <f>VLOOKUP(A55,[2]PROY_COVID!$1:$1048576,7,FALSE)</f>
        <v>546115</v>
      </c>
      <c r="D55" s="43">
        <v>367</v>
      </c>
      <c r="E55" s="43">
        <f t="shared" si="11"/>
        <v>67.201962956520148</v>
      </c>
      <c r="F55" s="6">
        <f t="shared" si="12"/>
        <v>1.0069639995193795</v>
      </c>
      <c r="G55" s="44">
        <v>160</v>
      </c>
      <c r="H55" s="44">
        <f t="shared" si="13"/>
        <v>29.29785850965456</v>
      </c>
      <c r="I55" s="14">
        <f t="shared" si="14"/>
        <v>0.78777122769232422</v>
      </c>
      <c r="J55" s="49">
        <v>4742</v>
      </c>
      <c r="K55" s="49">
        <f t="shared" si="15"/>
        <v>868.31528157988703</v>
      </c>
      <c r="L55" s="50">
        <f t="shared" si="16"/>
        <v>1.5804630521925354</v>
      </c>
      <c r="M55" s="45">
        <v>5269</v>
      </c>
      <c r="N55" s="45">
        <f t="shared" si="17"/>
        <v>964.81510304606172</v>
      </c>
      <c r="O55" s="18">
        <f t="shared" si="18"/>
        <v>1.4767571065813296</v>
      </c>
      <c r="P55" s="37">
        <f t="shared" si="19"/>
        <v>6.9652685519073829</v>
      </c>
      <c r="Q55" s="37">
        <f t="shared" si="20"/>
        <v>0.68187516757612621</v>
      </c>
      <c r="R55" s="37">
        <f t="shared" si="21"/>
        <v>-31.81248324238738</v>
      </c>
    </row>
    <row r="56" spans="1:18" x14ac:dyDescent="0.25">
      <c r="A56" s="1" t="s">
        <v>7</v>
      </c>
      <c r="B56" s="1" t="str">
        <f>VLOOKUP(A56,[2]PROY_COVID!$1:$1048576,5,FALSE)</f>
        <v>Ensenada</v>
      </c>
      <c r="C56" s="130">
        <f>VLOOKUP(A56,[2]PROY_COVID!$1:$1048576,7,FALSE)</f>
        <v>536143</v>
      </c>
      <c r="D56" s="43">
        <v>423</v>
      </c>
      <c r="E56" s="43">
        <f t="shared" si="11"/>
        <v>78.896861471659605</v>
      </c>
      <c r="F56" s="6">
        <f t="shared" si="12"/>
        <v>1.1822020619908198</v>
      </c>
      <c r="G56" s="44">
        <v>125</v>
      </c>
      <c r="H56" s="44">
        <f t="shared" si="13"/>
        <v>23.314675375785935</v>
      </c>
      <c r="I56" s="14">
        <f t="shared" si="14"/>
        <v>0.62689327405887052</v>
      </c>
      <c r="J56" s="49">
        <v>2810</v>
      </c>
      <c r="K56" s="49">
        <f t="shared" si="15"/>
        <v>524.1139024476679</v>
      </c>
      <c r="L56" s="50">
        <f t="shared" si="16"/>
        <v>0.95396531136918894</v>
      </c>
      <c r="M56" s="45">
        <v>3358</v>
      </c>
      <c r="N56" s="45">
        <f t="shared" si="17"/>
        <v>626.32543929511337</v>
      </c>
      <c r="O56" s="18">
        <f t="shared" si="18"/>
        <v>0.95866092953104853</v>
      </c>
      <c r="P56" s="37">
        <f t="shared" si="19"/>
        <v>12.596783799880882</v>
      </c>
      <c r="Q56" s="37">
        <f t="shared" si="20"/>
        <v>1.2331806017891243</v>
      </c>
      <c r="R56" s="37">
        <f t="shared" si="21"/>
        <v>23.318060178912425</v>
      </c>
    </row>
    <row r="57" spans="1:18" x14ac:dyDescent="0.25">
      <c r="A57" s="1" t="s">
        <v>1579</v>
      </c>
      <c r="B57" s="1" t="str">
        <f>VLOOKUP(A57,[2]PROY_COVID!$1:$1048576,5,FALSE)</f>
        <v>Mazatlán</v>
      </c>
      <c r="C57" s="130">
        <f>VLOOKUP(A57,[2]PROY_COVID!$1:$1048576,7,FALSE)</f>
        <v>533733</v>
      </c>
      <c r="D57" s="43">
        <v>562</v>
      </c>
      <c r="E57" s="43">
        <f t="shared" si="11"/>
        <v>105.29609373975377</v>
      </c>
      <c r="F57" s="6">
        <f t="shared" si="12"/>
        <v>1.5777720027992526</v>
      </c>
      <c r="G57" s="44">
        <v>154</v>
      </c>
      <c r="H57" s="44">
        <f t="shared" si="13"/>
        <v>28.853377999861355</v>
      </c>
      <c r="I57" s="14">
        <f t="shared" si="14"/>
        <v>0.77581987784299256</v>
      </c>
      <c r="J57" s="49">
        <v>3046</v>
      </c>
      <c r="K57" s="49">
        <f t="shared" si="15"/>
        <v>570.69733368556945</v>
      </c>
      <c r="L57" s="50">
        <f t="shared" si="16"/>
        <v>1.038754089682405</v>
      </c>
      <c r="M57" s="45">
        <v>3762</v>
      </c>
      <c r="N57" s="45">
        <f t="shared" si="17"/>
        <v>704.84680542518458</v>
      </c>
      <c r="O57" s="18">
        <f t="shared" si="18"/>
        <v>1.0788466367043337</v>
      </c>
      <c r="P57" s="37">
        <f t="shared" si="19"/>
        <v>14.93886230728336</v>
      </c>
      <c r="Q57" s="37">
        <f t="shared" si="20"/>
        <v>1.4624618079350353</v>
      </c>
      <c r="R57" s="37">
        <f t="shared" si="21"/>
        <v>46.246180793503534</v>
      </c>
    </row>
    <row r="58" spans="1:18" x14ac:dyDescent="0.25">
      <c r="A58" s="1" t="s">
        <v>297</v>
      </c>
      <c r="B58" s="1" t="str">
        <f>VLOOKUP(A58,[2]PROY_COVID!$1:$1048576,5,FALSE)</f>
        <v>Celaya</v>
      </c>
      <c r="C58" s="130">
        <f>VLOOKUP(A58,[2]PROY_COVID!$1:$1048576,7,FALSE)</f>
        <v>530820</v>
      </c>
      <c r="D58" s="43">
        <v>250</v>
      </c>
      <c r="E58" s="43">
        <f t="shared" si="11"/>
        <v>47.096944350250553</v>
      </c>
      <c r="F58" s="6">
        <f t="shared" si="12"/>
        <v>0.70570747284203594</v>
      </c>
      <c r="G58" s="44">
        <v>317</v>
      </c>
      <c r="H58" s="44">
        <f t="shared" si="13"/>
        <v>59.718925436117701</v>
      </c>
      <c r="I58" s="14">
        <f t="shared" si="14"/>
        <v>1.6057436823163735</v>
      </c>
      <c r="J58" s="49">
        <v>3547</v>
      </c>
      <c r="K58" s="49">
        <f t="shared" si="15"/>
        <v>668.21144644135484</v>
      </c>
      <c r="L58" s="50">
        <f t="shared" si="16"/>
        <v>1.2162442888614882</v>
      </c>
      <c r="M58" s="45">
        <v>4114</v>
      </c>
      <c r="N58" s="45">
        <f t="shared" si="17"/>
        <v>775.02731622772308</v>
      </c>
      <c r="O58" s="18">
        <f t="shared" si="18"/>
        <v>1.1862657346682353</v>
      </c>
      <c r="P58" s="37">
        <f t="shared" si="19"/>
        <v>6.0768108896451141</v>
      </c>
      <c r="Q58" s="37">
        <f t="shared" si="20"/>
        <v>0.5948983033210532</v>
      </c>
      <c r="R58" s="37">
        <f t="shared" si="21"/>
        <v>-40.510169667894679</v>
      </c>
    </row>
    <row r="59" spans="1:18" x14ac:dyDescent="0.25">
      <c r="A59" s="1" t="s">
        <v>1856</v>
      </c>
      <c r="B59" s="1" t="str">
        <f>VLOOKUP(A59,[2]PROY_COVID!$1:$1048576,5,FALSE)</f>
        <v>Xalapa</v>
      </c>
      <c r="C59" s="130">
        <f>VLOOKUP(A59,[2]PROY_COVID!$1:$1048576,7,FALSE)</f>
        <v>513443</v>
      </c>
      <c r="D59" s="43">
        <v>283</v>
      </c>
      <c r="E59" s="43">
        <f t="shared" si="11"/>
        <v>55.118094900505021</v>
      </c>
      <c r="F59" s="6">
        <f t="shared" si="12"/>
        <v>0.82589756080207288</v>
      </c>
      <c r="G59" s="44">
        <v>107</v>
      </c>
      <c r="H59" s="44">
        <f t="shared" si="13"/>
        <v>20.839703725632642</v>
      </c>
      <c r="I59" s="14">
        <f t="shared" si="14"/>
        <v>0.56034535709413857</v>
      </c>
      <c r="J59" s="49">
        <v>1914</v>
      </c>
      <c r="K59" s="49">
        <f t="shared" si="15"/>
        <v>372.77750402673712</v>
      </c>
      <c r="L59" s="50">
        <f t="shared" si="16"/>
        <v>0.6785105413909589</v>
      </c>
      <c r="M59" s="45">
        <v>2304</v>
      </c>
      <c r="N59" s="45">
        <f t="shared" si="17"/>
        <v>448.73530265287479</v>
      </c>
      <c r="O59" s="18">
        <f t="shared" si="18"/>
        <v>0.68683942143360044</v>
      </c>
      <c r="P59" s="37">
        <f t="shared" si="19"/>
        <v>12.282986111111111</v>
      </c>
      <c r="Q59" s="37">
        <f t="shared" si="20"/>
        <v>1.2024609173978751</v>
      </c>
      <c r="R59" s="37">
        <f t="shared" si="21"/>
        <v>20.246091739787509</v>
      </c>
    </row>
    <row r="60" spans="1:18" x14ac:dyDescent="0.25">
      <c r="A60" s="1" t="s">
        <v>701</v>
      </c>
      <c r="B60" s="1" t="str">
        <f>VLOOKUP(A60,[2]PROY_COVID!$1:$1048576,5,FALSE)</f>
        <v>Tecámac</v>
      </c>
      <c r="C60" s="130">
        <f>VLOOKUP(A60,[2]PROY_COVID!$1:$1048576,7,FALSE)</f>
        <v>500585</v>
      </c>
      <c r="D60" s="43">
        <v>363</v>
      </c>
      <c r="E60" s="43">
        <f t="shared" si="11"/>
        <v>72.515157265998781</v>
      </c>
      <c r="F60" s="6">
        <f t="shared" si="12"/>
        <v>1.0865776768096962</v>
      </c>
      <c r="G60" s="44">
        <v>91</v>
      </c>
      <c r="H60" s="44">
        <f t="shared" si="13"/>
        <v>18.178730884864709</v>
      </c>
      <c r="I60" s="14">
        <f t="shared" si="14"/>
        <v>0.48879617403910702</v>
      </c>
      <c r="J60" s="49">
        <v>1955</v>
      </c>
      <c r="K60" s="49">
        <f t="shared" si="15"/>
        <v>390.5430646144012</v>
      </c>
      <c r="L60" s="50">
        <f t="shared" si="16"/>
        <v>0.71084650587980647</v>
      </c>
      <c r="M60" s="45">
        <v>2409</v>
      </c>
      <c r="N60" s="45">
        <f t="shared" si="17"/>
        <v>481.23695276526468</v>
      </c>
      <c r="O60" s="18">
        <f t="shared" si="18"/>
        <v>0.73658682135256726</v>
      </c>
      <c r="P60" s="37">
        <f t="shared" si="19"/>
        <v>15.068493150684931</v>
      </c>
      <c r="Q60" s="37">
        <f t="shared" si="20"/>
        <v>1.4751522092323803</v>
      </c>
      <c r="R60" s="37">
        <f t="shared" si="21"/>
        <v>47.515220923238033</v>
      </c>
    </row>
    <row r="61" spans="1:18" x14ac:dyDescent="0.25">
      <c r="A61" s="1" t="s">
        <v>1568</v>
      </c>
      <c r="B61" s="1" t="str">
        <f>VLOOKUP(A61,[2]PROY_COVID!$1:$1048576,5,FALSE)</f>
        <v>Ahome</v>
      </c>
      <c r="C61" s="130">
        <f>VLOOKUP(A61,[2]PROY_COVID!$1:$1048576,7,FALSE)</f>
        <v>480654</v>
      </c>
      <c r="D61" s="43">
        <v>658</v>
      </c>
      <c r="E61" s="43">
        <f t="shared" si="11"/>
        <v>136.896811427763</v>
      </c>
      <c r="F61" s="6">
        <f t="shared" si="12"/>
        <v>2.0512817586286873</v>
      </c>
      <c r="G61" s="44">
        <v>145</v>
      </c>
      <c r="H61" s="44">
        <f t="shared" si="13"/>
        <v>30.167230481801877</v>
      </c>
      <c r="I61" s="14">
        <f t="shared" si="14"/>
        <v>0.81114721012442259</v>
      </c>
      <c r="J61" s="49">
        <v>1912</v>
      </c>
      <c r="K61" s="49">
        <f t="shared" si="15"/>
        <v>397.79134262900129</v>
      </c>
      <c r="L61" s="50">
        <f t="shared" si="16"/>
        <v>0.724039450697329</v>
      </c>
      <c r="M61" s="45">
        <v>2715</v>
      </c>
      <c r="N61" s="45">
        <f t="shared" si="17"/>
        <v>564.85538453856623</v>
      </c>
      <c r="O61" s="18">
        <f t="shared" si="18"/>
        <v>0.86457415589216124</v>
      </c>
      <c r="P61" s="37">
        <f t="shared" si="19"/>
        <v>24.235727440147329</v>
      </c>
      <c r="Q61" s="37">
        <f t="shared" si="20"/>
        <v>2.3725920381137837</v>
      </c>
      <c r="R61" s="37">
        <f t="shared" si="21"/>
        <v>137.25920381137837</v>
      </c>
    </row>
    <row r="62" spans="1:18" x14ac:dyDescent="0.25">
      <c r="A62" s="1" t="s">
        <v>957</v>
      </c>
      <c r="B62" s="1" t="str">
        <f>VLOOKUP(A62,[2]PROY_COVID!$1:$1048576,5,FALSE)</f>
        <v>San Nicolás de los Garza</v>
      </c>
      <c r="C62" s="130">
        <f>VLOOKUP(A62,[2]PROY_COVID!$1:$1048576,7,FALSE)</f>
        <v>474163</v>
      </c>
      <c r="D62" s="43">
        <v>381</v>
      </c>
      <c r="E62" s="43">
        <f t="shared" si="11"/>
        <v>80.352115200890836</v>
      </c>
      <c r="F62" s="6">
        <f t="shared" si="12"/>
        <v>1.2040077957972901</v>
      </c>
      <c r="G62" s="44">
        <v>429</v>
      </c>
      <c r="H62" s="44">
        <f t="shared" si="13"/>
        <v>90.475216328562126</v>
      </c>
      <c r="I62" s="14">
        <f t="shared" si="14"/>
        <v>2.4327297580262761</v>
      </c>
      <c r="J62" s="49">
        <v>3159</v>
      </c>
      <c r="K62" s="49">
        <f t="shared" si="15"/>
        <v>666.22659296486654</v>
      </c>
      <c r="L62" s="50">
        <f t="shared" si="16"/>
        <v>1.2126315601094406</v>
      </c>
      <c r="M62" s="45">
        <v>3969</v>
      </c>
      <c r="N62" s="45">
        <f t="shared" si="17"/>
        <v>837.05392449431952</v>
      </c>
      <c r="O62" s="18">
        <f t="shared" si="18"/>
        <v>1.2812043755183249</v>
      </c>
      <c r="P62" s="37">
        <f t="shared" si="19"/>
        <v>9.5993953136810273</v>
      </c>
      <c r="Q62" s="37">
        <f t="shared" si="20"/>
        <v>0.93974686537438301</v>
      </c>
      <c r="R62" s="37">
        <f t="shared" si="21"/>
        <v>-6.0253134625616989</v>
      </c>
    </row>
    <row r="63" spans="1:18" x14ac:dyDescent="0.25">
      <c r="A63" s="1" t="s">
        <v>1601</v>
      </c>
      <c r="B63" s="1" t="str">
        <f>VLOOKUP(A63,[2]PROY_COVID!$1:$1048576,5,FALSE)</f>
        <v>Cajeme</v>
      </c>
      <c r="C63" s="130">
        <f>VLOOKUP(A63,[2]PROY_COVID!$1:$1048576,7,FALSE)</f>
        <v>468994</v>
      </c>
      <c r="D63" s="43">
        <v>605</v>
      </c>
      <c r="E63" s="43">
        <f t="shared" si="11"/>
        <v>128.99951811750256</v>
      </c>
      <c r="F63" s="6">
        <f t="shared" si="12"/>
        <v>1.9329475655899713</v>
      </c>
      <c r="G63" s="44">
        <v>109</v>
      </c>
      <c r="H63" s="44">
        <f t="shared" si="13"/>
        <v>23.24123549555005</v>
      </c>
      <c r="I63" s="14">
        <f t="shared" si="14"/>
        <v>0.62491859646951919</v>
      </c>
      <c r="J63" s="49">
        <v>3981</v>
      </c>
      <c r="K63" s="49">
        <f t="shared" si="15"/>
        <v>848.83815144756647</v>
      </c>
      <c r="L63" s="50">
        <f t="shared" si="16"/>
        <v>1.5450117763830511</v>
      </c>
      <c r="M63" s="45">
        <v>4695</v>
      </c>
      <c r="N63" s="45">
        <f t="shared" si="17"/>
        <v>1001.0789050606191</v>
      </c>
      <c r="O63" s="18">
        <f t="shared" si="18"/>
        <v>1.5322628995229843</v>
      </c>
      <c r="P63" s="37">
        <f t="shared" si="19"/>
        <v>12.88604898828541</v>
      </c>
      <c r="Q63" s="37">
        <f t="shared" si="20"/>
        <v>1.2614986411220461</v>
      </c>
      <c r="R63" s="37">
        <f t="shared" si="21"/>
        <v>26.149864112204611</v>
      </c>
    </row>
    <row r="64" spans="1:18" x14ac:dyDescent="0.25">
      <c r="A64" s="1" t="s">
        <v>932</v>
      </c>
      <c r="B64" s="1" t="str">
        <f>VLOOKUP(A64,[2]PROY_COVID!$1:$1048576,5,FALSE)</f>
        <v>Gral. Escobedo</v>
      </c>
      <c r="C64" s="130">
        <f>VLOOKUP(A64,[2]PROY_COVID!$1:$1048576,7,FALSE)</f>
        <v>466325</v>
      </c>
      <c r="D64" s="43">
        <v>243</v>
      </c>
      <c r="E64" s="43">
        <f t="shared" si="11"/>
        <v>52.109580228381496</v>
      </c>
      <c r="F64" s="6">
        <f t="shared" si="12"/>
        <v>0.78081753882690674</v>
      </c>
      <c r="G64" s="44">
        <v>316</v>
      </c>
      <c r="H64" s="44">
        <f t="shared" si="13"/>
        <v>67.763898568594868</v>
      </c>
      <c r="I64" s="14">
        <f t="shared" si="14"/>
        <v>1.8220597778847529</v>
      </c>
      <c r="J64" s="49">
        <v>2342</v>
      </c>
      <c r="K64" s="49">
        <f t="shared" si="15"/>
        <v>502.22484318876326</v>
      </c>
      <c r="L64" s="50">
        <f t="shared" si="16"/>
        <v>0.91412396555870523</v>
      </c>
      <c r="M64" s="45">
        <v>2901</v>
      </c>
      <c r="N64" s="45">
        <f t="shared" si="17"/>
        <v>622.09832198573963</v>
      </c>
      <c r="O64" s="18">
        <f t="shared" si="18"/>
        <v>0.95219085510200752</v>
      </c>
      <c r="P64" s="37">
        <f t="shared" si="19"/>
        <v>8.3764219234746644</v>
      </c>
      <c r="Q64" s="37">
        <f t="shared" si="20"/>
        <v>0.82002209393542025</v>
      </c>
      <c r="R64" s="37">
        <f t="shared" si="21"/>
        <v>-17.997790606457976</v>
      </c>
    </row>
    <row r="65" spans="1:18" x14ac:dyDescent="0.25">
      <c r="A65" s="1" t="s">
        <v>908</v>
      </c>
      <c r="B65" s="1" t="str">
        <f>VLOOKUP(A65,[2]PROY_COVID!$1:$1048576,5,FALSE)</f>
        <v>Tepic</v>
      </c>
      <c r="C65" s="130">
        <f>VLOOKUP(A65,[2]PROY_COVID!$1:$1048576,7,FALSE)</f>
        <v>445889</v>
      </c>
      <c r="D65" s="43">
        <v>296</v>
      </c>
      <c r="E65" s="43">
        <f t="shared" si="11"/>
        <v>66.384234641356926</v>
      </c>
      <c r="F65" s="6">
        <f t="shared" si="12"/>
        <v>0.99471103935972238</v>
      </c>
      <c r="G65" s="44">
        <v>179</v>
      </c>
      <c r="H65" s="44">
        <f t="shared" si="13"/>
        <v>40.144520272982739</v>
      </c>
      <c r="I65" s="14">
        <f t="shared" si="14"/>
        <v>1.0794201224688722</v>
      </c>
      <c r="J65" s="49">
        <v>2907</v>
      </c>
      <c r="K65" s="49">
        <f t="shared" si="15"/>
        <v>651.9559800757587</v>
      </c>
      <c r="L65" s="50">
        <f t="shared" si="16"/>
        <v>1.1866569206186552</v>
      </c>
      <c r="M65" s="45">
        <v>3382</v>
      </c>
      <c r="N65" s="45">
        <f t="shared" si="17"/>
        <v>758.48473499009845</v>
      </c>
      <c r="O65" s="18">
        <f t="shared" si="18"/>
        <v>1.1609454693378791</v>
      </c>
      <c r="P65" s="37">
        <f t="shared" si="19"/>
        <v>8.7522176227084572</v>
      </c>
      <c r="Q65" s="37">
        <f t="shared" si="20"/>
        <v>0.85681116437539051</v>
      </c>
      <c r="R65" s="37">
        <f t="shared" si="21"/>
        <v>-14.318883562460949</v>
      </c>
    </row>
    <row r="66" spans="1:18" x14ac:dyDescent="0.25">
      <c r="A66" s="1" t="s">
        <v>680</v>
      </c>
      <c r="B66" s="1" t="str">
        <f>VLOOKUP(A66,[2]PROY_COVID!$1:$1048576,5,FALSE)</f>
        <v>Nicolás Romero</v>
      </c>
      <c r="C66" s="130">
        <f>VLOOKUP(A66,[2]PROY_COVID!$1:$1048576,7,FALSE)</f>
        <v>441064</v>
      </c>
      <c r="D66" s="43">
        <v>280</v>
      </c>
      <c r="E66" s="43">
        <f t="shared" si="11"/>
        <v>63.48285056136978</v>
      </c>
      <c r="F66" s="6">
        <f t="shared" si="12"/>
        <v>0.95123627777848707</v>
      </c>
      <c r="G66" s="44">
        <v>96</v>
      </c>
      <c r="H66" s="44">
        <f t="shared" si="13"/>
        <v>21.765548763898209</v>
      </c>
      <c r="I66" s="14">
        <f t="shared" si="14"/>
        <v>0.58523980739012071</v>
      </c>
      <c r="J66" s="49">
        <v>1357</v>
      </c>
      <c r="K66" s="49">
        <f t="shared" si="15"/>
        <v>307.66510075635284</v>
      </c>
      <c r="L66" s="50">
        <f t="shared" si="16"/>
        <v>0.55999627613345504</v>
      </c>
      <c r="M66" s="45">
        <v>1733</v>
      </c>
      <c r="N66" s="45">
        <f t="shared" si="17"/>
        <v>392.91350008162084</v>
      </c>
      <c r="O66" s="18">
        <f t="shared" si="18"/>
        <v>0.60139792762922362</v>
      </c>
      <c r="P66" s="37">
        <f t="shared" si="19"/>
        <v>16.156953260242354</v>
      </c>
      <c r="Q66" s="37">
        <f t="shared" si="20"/>
        <v>1.5817086060278998</v>
      </c>
      <c r="R66" s="37">
        <f t="shared" si="21"/>
        <v>58.170860602789972</v>
      </c>
    </row>
    <row r="67" spans="1:18" x14ac:dyDescent="0.25">
      <c r="A67" s="1" t="s">
        <v>252</v>
      </c>
      <c r="B67" s="1" t="str">
        <f>VLOOKUP(A67,[2]PROY_COVID!$1:$1048576,5,FALSE)</f>
        <v>Benito Juárez</v>
      </c>
      <c r="C67" s="130">
        <f>VLOOKUP(A67,[2]PROY_COVID!$1:$1048576,7,FALSE)</f>
        <v>433708</v>
      </c>
      <c r="D67" s="43">
        <v>361</v>
      </c>
      <c r="E67" s="43">
        <f t="shared" si="11"/>
        <v>83.235725418945464</v>
      </c>
      <c r="F67" s="6">
        <f t="shared" si="12"/>
        <v>1.2472162312429325</v>
      </c>
      <c r="G67" s="44">
        <v>352</v>
      </c>
      <c r="H67" s="44">
        <f t="shared" si="13"/>
        <v>81.160596530384495</v>
      </c>
      <c r="I67" s="14">
        <f t="shared" si="14"/>
        <v>2.1822749518676758</v>
      </c>
      <c r="J67" s="49">
        <v>4518</v>
      </c>
      <c r="K67" s="49">
        <f t="shared" si="15"/>
        <v>1041.7147020576056</v>
      </c>
      <c r="L67" s="50">
        <f t="shared" si="16"/>
        <v>1.8960758061659531</v>
      </c>
      <c r="M67" s="45">
        <v>5231</v>
      </c>
      <c r="N67" s="45">
        <f t="shared" si="17"/>
        <v>1206.1110240069354</v>
      </c>
      <c r="O67" s="18">
        <f t="shared" si="18"/>
        <v>1.8460874217298531</v>
      </c>
      <c r="P67" s="37">
        <f t="shared" si="19"/>
        <v>6.901166125023896</v>
      </c>
      <c r="Q67" s="37">
        <f t="shared" si="20"/>
        <v>0.67559976659948417</v>
      </c>
      <c r="R67" s="37">
        <f t="shared" si="21"/>
        <v>-32.440023340051582</v>
      </c>
    </row>
    <row r="68" spans="1:18" x14ac:dyDescent="0.25">
      <c r="A68" s="1" t="s">
        <v>255</v>
      </c>
      <c r="B68" s="1" t="str">
        <f>VLOOKUP(A68,[2]PROY_COVID!$1:$1048576,5,FALSE)</f>
        <v>Venustiano Carranza</v>
      </c>
      <c r="C68" s="130">
        <f>VLOOKUP(A68,[2]PROY_COVID!$1:$1048576,7,FALSE)</f>
        <v>433231</v>
      </c>
      <c r="D68" s="43">
        <v>622</v>
      </c>
      <c r="E68" s="43">
        <f t="shared" si="11"/>
        <v>143.57236670506035</v>
      </c>
      <c r="F68" s="6">
        <f t="shared" si="12"/>
        <v>2.1513092510605558</v>
      </c>
      <c r="G68" s="44">
        <v>558</v>
      </c>
      <c r="H68" s="44">
        <f t="shared" si="13"/>
        <v>128.79964730132426</v>
      </c>
      <c r="I68" s="14">
        <f t="shared" si="14"/>
        <v>3.4632106728028185</v>
      </c>
      <c r="J68" s="49">
        <v>6783</v>
      </c>
      <c r="K68" s="49">
        <f t="shared" si="15"/>
        <v>1565.6774330553446</v>
      </c>
      <c r="L68" s="50">
        <f t="shared" si="16"/>
        <v>2.8497659629959702</v>
      </c>
      <c r="M68" s="45">
        <v>7963</v>
      </c>
      <c r="N68" s="45">
        <f t="shared" si="17"/>
        <v>1838.0494470617293</v>
      </c>
      <c r="O68" s="18">
        <f t="shared" si="18"/>
        <v>2.8133396488370526</v>
      </c>
      <c r="P68" s="37">
        <f t="shared" si="19"/>
        <v>7.811126459876931</v>
      </c>
      <c r="Q68" s="37">
        <f t="shared" si="20"/>
        <v>0.76468166648482716</v>
      </c>
      <c r="R68" s="37">
        <f t="shared" si="21"/>
        <v>-23.531833351517285</v>
      </c>
    </row>
    <row r="69" spans="1:18" x14ac:dyDescent="0.25">
      <c r="A69" s="1" t="s">
        <v>1697</v>
      </c>
      <c r="B69" s="1" t="str">
        <f>VLOOKUP(A69,[2]PROY_COVID!$1:$1048576,5,FALSE)</f>
        <v>Nuevo Laredo</v>
      </c>
      <c r="C69" s="130">
        <f>VLOOKUP(A69,[2]PROY_COVID!$1:$1048576,7,FALSE)</f>
        <v>421295</v>
      </c>
      <c r="D69" s="43">
        <v>315</v>
      </c>
      <c r="E69" s="43">
        <f t="shared" si="11"/>
        <v>74.769460829110244</v>
      </c>
      <c r="F69" s="6">
        <f t="shared" si="12"/>
        <v>1.1203564896921443</v>
      </c>
      <c r="G69" s="44">
        <v>54</v>
      </c>
      <c r="H69" s="44">
        <f t="shared" si="13"/>
        <v>12.817621856418898</v>
      </c>
      <c r="I69" s="14">
        <f t="shared" si="14"/>
        <v>0.34464476994452314</v>
      </c>
      <c r="J69" s="49">
        <v>2108</v>
      </c>
      <c r="K69" s="49">
        <f t="shared" si="15"/>
        <v>500.36197913575995</v>
      </c>
      <c r="L69" s="50">
        <f t="shared" si="16"/>
        <v>0.91073327571426033</v>
      </c>
      <c r="M69" s="45">
        <v>2477</v>
      </c>
      <c r="N69" s="45">
        <f t="shared" si="17"/>
        <v>587.94906182128909</v>
      </c>
      <c r="O69" s="18">
        <f t="shared" si="18"/>
        <v>0.8999216042651047</v>
      </c>
      <c r="P69" s="37">
        <f t="shared" si="19"/>
        <v>12.716996366572467</v>
      </c>
      <c r="Q69" s="37">
        <f t="shared" si="20"/>
        <v>1.2449489870921049</v>
      </c>
      <c r="R69" s="37">
        <f t="shared" si="21"/>
        <v>24.494898709210489</v>
      </c>
    </row>
    <row r="70" spans="1:18" x14ac:dyDescent="0.25">
      <c r="A70" s="1" t="s">
        <v>742</v>
      </c>
      <c r="B70" s="1" t="str">
        <f>VLOOKUP(A70,[2]PROY_COVID!$1:$1048576,5,FALSE)</f>
        <v>Valle de Chalco Solidaridad</v>
      </c>
      <c r="C70" s="130">
        <f>VLOOKUP(A70,[2]PROY_COVID!$1:$1048576,7,FALSE)</f>
        <v>419700</v>
      </c>
      <c r="D70" s="43">
        <v>206</v>
      </c>
      <c r="E70" s="43">
        <f t="shared" si="11"/>
        <v>49.082678103407197</v>
      </c>
      <c r="F70" s="6">
        <f t="shared" si="12"/>
        <v>0.73546199658047129</v>
      </c>
      <c r="G70" s="44">
        <v>27</v>
      </c>
      <c r="H70" s="44">
        <f t="shared" si="13"/>
        <v>6.4331665475339523</v>
      </c>
      <c r="I70" s="14">
        <f t="shared" si="14"/>
        <v>0.17297726751700959</v>
      </c>
      <c r="J70" s="49">
        <v>778</v>
      </c>
      <c r="K70" s="49">
        <f t="shared" si="15"/>
        <v>185.37050274005242</v>
      </c>
      <c r="L70" s="50">
        <f t="shared" si="16"/>
        <v>0.33740190546220844</v>
      </c>
      <c r="M70" s="45">
        <v>1011</v>
      </c>
      <c r="N70" s="45">
        <f t="shared" si="17"/>
        <v>240.88634739099356</v>
      </c>
      <c r="O70" s="18">
        <f t="shared" si="18"/>
        <v>0.36870341712621962</v>
      </c>
      <c r="P70" s="37">
        <f t="shared" si="19"/>
        <v>20.375865479723046</v>
      </c>
      <c r="Q70" s="37">
        <f t="shared" si="20"/>
        <v>1.9947251975934299</v>
      </c>
      <c r="R70" s="37">
        <f t="shared" si="21"/>
        <v>99.472519759342987</v>
      </c>
    </row>
    <row r="71" spans="1:18" x14ac:dyDescent="0.25">
      <c r="A71" s="1" t="s">
        <v>251</v>
      </c>
      <c r="B71" s="1" t="str">
        <f>VLOOKUP(A71,[2]PROY_COVID!$1:$1048576,5,FALSE)</f>
        <v>Xochimilco</v>
      </c>
      <c r="C71" s="130">
        <f>VLOOKUP(A71,[2]PROY_COVID!$1:$1048576,7,FALSE)</f>
        <v>418060</v>
      </c>
      <c r="D71" s="43">
        <v>400</v>
      </c>
      <c r="E71" s="43">
        <f t="shared" si="11"/>
        <v>95.680045926422039</v>
      </c>
      <c r="F71" s="6">
        <f t="shared" si="12"/>
        <v>1.4336837419853974</v>
      </c>
      <c r="G71" s="44">
        <v>467</v>
      </c>
      <c r="H71" s="44">
        <f t="shared" si="13"/>
        <v>111.70645361909773</v>
      </c>
      <c r="I71" s="14">
        <f t="shared" si="14"/>
        <v>3.0036028087060984</v>
      </c>
      <c r="J71" s="49">
        <v>7376</v>
      </c>
      <c r="K71" s="49">
        <f t="shared" si="15"/>
        <v>1764.3400468832224</v>
      </c>
      <c r="L71" s="50">
        <f t="shared" si="16"/>
        <v>3.2113614890307933</v>
      </c>
      <c r="M71" s="45">
        <v>8243</v>
      </c>
      <c r="N71" s="45">
        <f t="shared" si="17"/>
        <v>1971.7265464287423</v>
      </c>
      <c r="O71" s="18">
        <f t="shared" si="18"/>
        <v>3.0179473564218191</v>
      </c>
      <c r="P71" s="37">
        <f t="shared" si="19"/>
        <v>4.8526022079340043</v>
      </c>
      <c r="Q71" s="37">
        <f t="shared" si="20"/>
        <v>0.47505260121078491</v>
      </c>
      <c r="R71" s="37">
        <f t="shared" si="21"/>
        <v>-52.494739878921507</v>
      </c>
    </row>
    <row r="72" spans="1:18" x14ac:dyDescent="0.25">
      <c r="A72" s="1" t="s">
        <v>240</v>
      </c>
      <c r="B72" s="1" t="str">
        <f>VLOOKUP(A72,[2]PROY_COVID!$1:$1048576,5,FALSE)</f>
        <v>Azcapotzalco</v>
      </c>
      <c r="C72" s="130">
        <f>VLOOKUP(A72,[2]PROY_COVID!$1:$1048576,7,FALSE)</f>
        <v>408441</v>
      </c>
      <c r="D72" s="43">
        <v>723</v>
      </c>
      <c r="E72" s="43">
        <f t="shared" ref="E72:E103" si="22">((D72/($C72/100000)))</f>
        <v>177.01455044914687</v>
      </c>
      <c r="F72" s="6">
        <f t="shared" ref="F72:F103" si="23">((D72/$C72)/(D$2257/$C$2257))</f>
        <v>2.6524118024457768</v>
      </c>
      <c r="G72" s="44">
        <v>507</v>
      </c>
      <c r="H72" s="44">
        <f t="shared" ref="H72:H103" si="24">((G72/($C72/100000)))</f>
        <v>124.13053537720258</v>
      </c>
      <c r="I72" s="14">
        <f t="shared" ref="I72:I103" si="25">((G72/$C72)/(G$2257/$C$2257))</f>
        <v>3.3376659326817579</v>
      </c>
      <c r="J72" s="49">
        <v>6852</v>
      </c>
      <c r="K72" s="49">
        <f t="shared" ref="K72:K103" si="26">((J72/($C72/100000)))</f>
        <v>1677.5984781155662</v>
      </c>
      <c r="L72" s="50">
        <f t="shared" ref="L72:L103" si="27">((J72/$C72)/(J$2257/$C$2257))</f>
        <v>3.0534789232914661</v>
      </c>
      <c r="M72" s="45">
        <v>8082</v>
      </c>
      <c r="N72" s="45">
        <f t="shared" ref="N72:N103" si="28">((M72/($C72/100000)))</f>
        <v>1978.7435639419157</v>
      </c>
      <c r="O72" s="18">
        <f t="shared" ref="O72:O103" si="29">((M72/$C72)/(M$2257/$C$2257))</f>
        <v>3.0286876842285344</v>
      </c>
      <c r="P72" s="37">
        <f t="shared" ref="P72:P103" si="30">D72/M72*100</f>
        <v>8.9458054936896811</v>
      </c>
      <c r="Q72" s="37">
        <f t="shared" ref="Q72:Q103" si="31">P72/P$2257</f>
        <v>0.87576273257154846</v>
      </c>
      <c r="R72" s="37">
        <f t="shared" ref="R72:R103" si="32">(Q72-1)*100</f>
        <v>-12.423726742845155</v>
      </c>
    </row>
    <row r="73" spans="1:18" x14ac:dyDescent="0.25">
      <c r="A73" s="1" t="s">
        <v>863</v>
      </c>
      <c r="B73" s="1" t="str">
        <f>VLOOKUP(A73,[2]PROY_COVID!$1:$1048576,5,FALSE)</f>
        <v>Cuernavaca</v>
      </c>
      <c r="C73" s="130">
        <f>VLOOKUP(A73,[2]PROY_COVID!$1:$1048576,7,FALSE)</f>
        <v>399426</v>
      </c>
      <c r="D73" s="43">
        <v>270</v>
      </c>
      <c r="E73" s="43">
        <f t="shared" si="22"/>
        <v>67.597001697435815</v>
      </c>
      <c r="F73" s="6">
        <f t="shared" si="23"/>
        <v>1.0128833175424992</v>
      </c>
      <c r="G73" s="44">
        <v>117</v>
      </c>
      <c r="H73" s="44">
        <f t="shared" si="24"/>
        <v>29.292034068888853</v>
      </c>
      <c r="I73" s="14">
        <f t="shared" si="25"/>
        <v>0.78761461805987942</v>
      </c>
      <c r="J73" s="49">
        <v>1315</v>
      </c>
      <c r="K73" s="49">
        <f t="shared" si="26"/>
        <v>329.22243419306704</v>
      </c>
      <c r="L73" s="50">
        <f t="shared" si="27"/>
        <v>0.59923383157360666</v>
      </c>
      <c r="M73" s="45">
        <v>1702</v>
      </c>
      <c r="N73" s="45">
        <f t="shared" si="28"/>
        <v>426.11146995939168</v>
      </c>
      <c r="O73" s="18">
        <f t="shared" si="29"/>
        <v>0.65221112259921421</v>
      </c>
      <c r="P73" s="37">
        <f t="shared" si="30"/>
        <v>15.863689776733256</v>
      </c>
      <c r="Q73" s="37">
        <f t="shared" si="31"/>
        <v>1.5529991477390352</v>
      </c>
      <c r="R73" s="37">
        <f t="shared" si="32"/>
        <v>55.299914773903524</v>
      </c>
    </row>
    <row r="74" spans="1:18" x14ac:dyDescent="0.25">
      <c r="A74" s="1" t="s">
        <v>645</v>
      </c>
      <c r="B74" s="1" t="str">
        <f>VLOOKUP(A74,[2]PROY_COVID!$1:$1048576,5,FALSE)</f>
        <v>Chalco</v>
      </c>
      <c r="C74" s="130">
        <f>VLOOKUP(A74,[2]PROY_COVID!$1:$1048576,7,FALSE)</f>
        <v>397344</v>
      </c>
      <c r="D74" s="43">
        <v>530</v>
      </c>
      <c r="E74" s="43">
        <f t="shared" si="22"/>
        <v>133.38568092131754</v>
      </c>
      <c r="F74" s="6">
        <f t="shared" si="23"/>
        <v>1.9986704677964184</v>
      </c>
      <c r="G74" s="44">
        <v>143</v>
      </c>
      <c r="H74" s="44">
        <f t="shared" si="24"/>
        <v>35.988966739147941</v>
      </c>
      <c r="I74" s="14">
        <f t="shared" si="25"/>
        <v>0.96768412278782201</v>
      </c>
      <c r="J74" s="49">
        <v>2743</v>
      </c>
      <c r="K74" s="49">
        <f t="shared" si="26"/>
        <v>690.33381654183779</v>
      </c>
      <c r="L74" s="50">
        <f t="shared" si="27"/>
        <v>1.2565102951295413</v>
      </c>
      <c r="M74" s="45">
        <v>3416</v>
      </c>
      <c r="N74" s="45">
        <f t="shared" si="28"/>
        <v>859.70846420230328</v>
      </c>
      <c r="O74" s="18">
        <f t="shared" si="29"/>
        <v>1.3158796748626977</v>
      </c>
      <c r="P74" s="37">
        <f t="shared" si="30"/>
        <v>15.515222482435597</v>
      </c>
      <c r="Q74" s="37">
        <f t="shared" si="31"/>
        <v>1.5188854315307854</v>
      </c>
      <c r="R74" s="37">
        <f t="shared" si="32"/>
        <v>51.888543153078537</v>
      </c>
    </row>
    <row r="75" spans="1:18" x14ac:dyDescent="0.25">
      <c r="A75" s="1" t="s">
        <v>942</v>
      </c>
      <c r="B75" s="1" t="str">
        <f>VLOOKUP(A75,[2]PROY_COVID!$1:$1048576,5,FALSE)</f>
        <v>Juárez</v>
      </c>
      <c r="C75" s="130">
        <f>VLOOKUP(A75,[2]PROY_COVID!$1:$1048576,7,FALSE)</f>
        <v>396864</v>
      </c>
      <c r="D75" s="43">
        <v>118</v>
      </c>
      <c r="E75" s="43">
        <f t="shared" si="22"/>
        <v>29.73310756329624</v>
      </c>
      <c r="F75" s="6">
        <f t="shared" si="23"/>
        <v>0.44552521374186743</v>
      </c>
      <c r="G75" s="44">
        <v>153</v>
      </c>
      <c r="H75" s="44">
        <f t="shared" si="24"/>
        <v>38.552249637155299</v>
      </c>
      <c r="I75" s="14">
        <f t="shared" si="25"/>
        <v>1.0366065839574865</v>
      </c>
      <c r="J75" s="49">
        <v>1514</v>
      </c>
      <c r="K75" s="49">
        <f t="shared" si="26"/>
        <v>381.49088856636024</v>
      </c>
      <c r="L75" s="50">
        <f t="shared" si="27"/>
        <v>0.69437019814992262</v>
      </c>
      <c r="M75" s="45">
        <v>1785</v>
      </c>
      <c r="N75" s="45">
        <f t="shared" si="28"/>
        <v>449.77624576681177</v>
      </c>
      <c r="O75" s="18">
        <f t="shared" si="29"/>
        <v>0.68843270095026654</v>
      </c>
      <c r="P75" s="37">
        <f t="shared" si="30"/>
        <v>6.6106442577030817</v>
      </c>
      <c r="Q75" s="37">
        <f t="shared" si="31"/>
        <v>0.64715870284327603</v>
      </c>
      <c r="R75" s="37">
        <f t="shared" si="32"/>
        <v>-35.2841297156724</v>
      </c>
    </row>
    <row r="76" spans="1:18" x14ac:dyDescent="0.25">
      <c r="A76" s="1" t="s">
        <v>244</v>
      </c>
      <c r="B76" s="1" t="str">
        <f>VLOOKUP(A76,[2]PROY_COVID!$1:$1048576,5,FALSE)</f>
        <v>Iztacalco</v>
      </c>
      <c r="C76" s="130">
        <f>VLOOKUP(A76,[2]PROY_COVID!$1:$1048576,7,FALSE)</f>
        <v>393821</v>
      </c>
      <c r="D76" s="43">
        <v>649</v>
      </c>
      <c r="E76" s="43">
        <f t="shared" si="22"/>
        <v>164.79568128667592</v>
      </c>
      <c r="F76" s="6">
        <f t="shared" si="23"/>
        <v>2.4693224874892112</v>
      </c>
      <c r="G76" s="44">
        <v>394</v>
      </c>
      <c r="H76" s="44">
        <f t="shared" si="24"/>
        <v>100.04545212164918</v>
      </c>
      <c r="I76" s="14">
        <f t="shared" si="25"/>
        <v>2.6900576578637616</v>
      </c>
      <c r="J76" s="49">
        <v>5458</v>
      </c>
      <c r="K76" s="49">
        <f t="shared" si="26"/>
        <v>1385.9088265988862</v>
      </c>
      <c r="L76" s="50">
        <f t="shared" si="27"/>
        <v>2.5225603425540206</v>
      </c>
      <c r="M76" s="45">
        <v>6501</v>
      </c>
      <c r="N76" s="45">
        <f t="shared" si="28"/>
        <v>1650.7499600072113</v>
      </c>
      <c r="O76" s="18">
        <f t="shared" si="29"/>
        <v>2.5266568971952683</v>
      </c>
      <c r="P76" s="37">
        <f t="shared" si="30"/>
        <v>9.9830795262267351</v>
      </c>
      <c r="Q76" s="37">
        <f t="shared" si="31"/>
        <v>0.97730819338007424</v>
      </c>
      <c r="R76" s="37">
        <f t="shared" si="32"/>
        <v>-2.2691806619925758</v>
      </c>
    </row>
    <row r="77" spans="1:18" x14ac:dyDescent="0.25">
      <c r="A77" s="1" t="s">
        <v>160</v>
      </c>
      <c r="B77" s="1" t="str">
        <f>VLOOKUP(A77,[2]PROY_COVID!$1:$1048576,5,FALSE)</f>
        <v>Tapachula</v>
      </c>
      <c r="C77" s="130">
        <f>VLOOKUP(A77,[2]PROY_COVID!$1:$1048576,7,FALSE)</f>
        <v>384312</v>
      </c>
      <c r="D77" s="43">
        <v>198</v>
      </c>
      <c r="E77" s="43">
        <f t="shared" si="22"/>
        <v>51.520639480422162</v>
      </c>
      <c r="F77" s="6">
        <f t="shared" si="23"/>
        <v>0.77199276489241953</v>
      </c>
      <c r="G77" s="44">
        <v>25</v>
      </c>
      <c r="H77" s="44">
        <f t="shared" si="24"/>
        <v>6.5051312475280501</v>
      </c>
      <c r="I77" s="14">
        <f t="shared" si="25"/>
        <v>0.1749122799359609</v>
      </c>
      <c r="J77" s="49">
        <v>998</v>
      </c>
      <c r="K77" s="49">
        <f t="shared" si="26"/>
        <v>259.68483940131978</v>
      </c>
      <c r="L77" s="50">
        <f t="shared" si="27"/>
        <v>0.47266505910339474</v>
      </c>
      <c r="M77" s="45">
        <v>1221</v>
      </c>
      <c r="N77" s="45">
        <f t="shared" si="28"/>
        <v>317.71061012926998</v>
      </c>
      <c r="O77" s="18">
        <f t="shared" si="29"/>
        <v>0.48629151830585532</v>
      </c>
      <c r="P77" s="37">
        <f t="shared" si="30"/>
        <v>16.216216216216218</v>
      </c>
      <c r="Q77" s="37">
        <f t="shared" si="31"/>
        <v>1.5875102399110139</v>
      </c>
      <c r="R77" s="37">
        <f t="shared" si="32"/>
        <v>58.751023991101391</v>
      </c>
    </row>
    <row r="78" spans="1:18" x14ac:dyDescent="0.25">
      <c r="A78" s="1" t="s">
        <v>254</v>
      </c>
      <c r="B78" s="1" t="str">
        <f>VLOOKUP(A78,[2]PROY_COVID!$1:$1048576,5,FALSE)</f>
        <v>Miguel Hidalgo</v>
      </c>
      <c r="C78" s="130">
        <f>VLOOKUP(A78,[2]PROY_COVID!$1:$1048576,7,FALSE)</f>
        <v>379624</v>
      </c>
      <c r="D78" s="43">
        <v>408</v>
      </c>
      <c r="E78" s="43">
        <f t="shared" si="22"/>
        <v>107.47476450382483</v>
      </c>
      <c r="F78" s="6">
        <f t="shared" si="23"/>
        <v>1.6104175228065229</v>
      </c>
      <c r="G78" s="44">
        <v>349</v>
      </c>
      <c r="H78" s="44">
        <f t="shared" si="24"/>
        <v>91.933070617242322</v>
      </c>
      <c r="I78" s="14">
        <f t="shared" si="25"/>
        <v>2.4719290620440653</v>
      </c>
      <c r="J78" s="49">
        <v>5367</v>
      </c>
      <c r="K78" s="49">
        <f t="shared" si="26"/>
        <v>1413.7673065981076</v>
      </c>
      <c r="L78" s="50">
        <f t="shared" si="27"/>
        <v>2.5732669225981994</v>
      </c>
      <c r="M78" s="45">
        <v>6124</v>
      </c>
      <c r="N78" s="45">
        <f t="shared" si="28"/>
        <v>1613.1751417191747</v>
      </c>
      <c r="O78" s="18">
        <f t="shared" si="29"/>
        <v>2.4691444476490556</v>
      </c>
      <c r="P78" s="37">
        <f t="shared" si="30"/>
        <v>6.6623122142390594</v>
      </c>
      <c r="Q78" s="37">
        <f t="shared" si="31"/>
        <v>0.65221681313130475</v>
      </c>
      <c r="R78" s="37">
        <f t="shared" si="32"/>
        <v>-34.778318686869525</v>
      </c>
    </row>
    <row r="79" spans="1:18" x14ac:dyDescent="0.25">
      <c r="A79" s="1" t="s">
        <v>261</v>
      </c>
      <c r="B79" s="1" t="str">
        <f>VLOOKUP(A79,[2]PROY_COVID!$1:$1048576,5,FALSE)</f>
        <v>Gómez Palacio</v>
      </c>
      <c r="C79" s="130">
        <f>VLOOKUP(A79,[2]PROY_COVID!$1:$1048576,7,FALSE)</f>
        <v>369760</v>
      </c>
      <c r="D79" s="43">
        <v>250</v>
      </c>
      <c r="E79" s="43">
        <f t="shared" si="22"/>
        <v>67.611423626135874</v>
      </c>
      <c r="F79" s="6">
        <f t="shared" si="23"/>
        <v>1.0130994178223969</v>
      </c>
      <c r="G79" s="44">
        <v>236</v>
      </c>
      <c r="H79" s="44">
        <f t="shared" si="24"/>
        <v>63.825183903072265</v>
      </c>
      <c r="I79" s="14">
        <f t="shared" si="25"/>
        <v>1.7161542187270411</v>
      </c>
      <c r="J79" s="49">
        <v>2519</v>
      </c>
      <c r="K79" s="49">
        <f t="shared" si="26"/>
        <v>681.25270445694503</v>
      </c>
      <c r="L79" s="50">
        <f t="shared" si="27"/>
        <v>1.2399813195057583</v>
      </c>
      <c r="M79" s="45">
        <v>3005</v>
      </c>
      <c r="N79" s="45">
        <f t="shared" si="28"/>
        <v>812.68931198615314</v>
      </c>
      <c r="O79" s="18">
        <f t="shared" si="29"/>
        <v>1.2439116190544814</v>
      </c>
      <c r="P79" s="37">
        <f t="shared" si="30"/>
        <v>8.3194675540765388</v>
      </c>
      <c r="Q79" s="37">
        <f t="shared" si="31"/>
        <v>0.81444646251674302</v>
      </c>
      <c r="R79" s="37">
        <f t="shared" si="32"/>
        <v>-18.555353748325697</v>
      </c>
    </row>
    <row r="80" spans="1:18" x14ac:dyDescent="0.25">
      <c r="A80" s="1" t="s">
        <v>1709</v>
      </c>
      <c r="B80" s="1" t="str">
        <f>VLOOKUP(A80,[2]PROY_COVID!$1:$1048576,5,FALSE)</f>
        <v>Victoria</v>
      </c>
      <c r="C80" s="130">
        <f>VLOOKUP(A80,[2]PROY_COVID!$1:$1048576,7,FALSE)</f>
        <v>367051</v>
      </c>
      <c r="D80" s="43">
        <v>126</v>
      </c>
      <c r="E80" s="43">
        <f t="shared" si="22"/>
        <v>34.327654740076987</v>
      </c>
      <c r="F80" s="6">
        <f t="shared" si="23"/>
        <v>0.51437057773971684</v>
      </c>
      <c r="G80" s="44">
        <v>182</v>
      </c>
      <c r="H80" s="44">
        <f t="shared" si="24"/>
        <v>49.584390180111207</v>
      </c>
      <c r="I80" s="14">
        <f t="shared" si="25"/>
        <v>1.3332426980521312</v>
      </c>
      <c r="J80" s="49">
        <v>3281</v>
      </c>
      <c r="K80" s="49">
        <f t="shared" si="26"/>
        <v>893.88123176343333</v>
      </c>
      <c r="L80" s="50">
        <f t="shared" si="27"/>
        <v>1.6269968867529174</v>
      </c>
      <c r="M80" s="45">
        <v>3589</v>
      </c>
      <c r="N80" s="45">
        <f t="shared" si="28"/>
        <v>977.79327668362157</v>
      </c>
      <c r="O80" s="18">
        <f t="shared" si="29"/>
        <v>1.4966216485948245</v>
      </c>
      <c r="P80" s="37">
        <f t="shared" si="30"/>
        <v>3.5107272220674277</v>
      </c>
      <c r="Q80" s="37">
        <f t="shared" si="31"/>
        <v>0.34368778389826066</v>
      </c>
      <c r="R80" s="37">
        <f t="shared" si="32"/>
        <v>-65.631221610173938</v>
      </c>
    </row>
    <row r="81" spans="1:18" x14ac:dyDescent="0.25">
      <c r="A81" s="1" t="s">
        <v>249</v>
      </c>
      <c r="B81" s="1" t="str">
        <f>VLOOKUP(A81,[2]PROY_COVID!$1:$1048576,5,FALSE)</f>
        <v>Tláhuac</v>
      </c>
      <c r="C81" s="130">
        <f>VLOOKUP(A81,[2]PROY_COVID!$1:$1048576,7,FALSE)</f>
        <v>366586</v>
      </c>
      <c r="D81" s="43">
        <v>308</v>
      </c>
      <c r="E81" s="43">
        <f t="shared" si="22"/>
        <v>84.018484066494636</v>
      </c>
      <c r="F81" s="6">
        <f t="shared" si="23"/>
        <v>1.2589452008104502</v>
      </c>
      <c r="G81" s="44">
        <v>491</v>
      </c>
      <c r="H81" s="44">
        <f t="shared" si="24"/>
        <v>133.9385573917171</v>
      </c>
      <c r="I81" s="14">
        <f t="shared" si="25"/>
        <v>3.6013875129147066</v>
      </c>
      <c r="J81" s="49">
        <v>6623</v>
      </c>
      <c r="K81" s="49">
        <f t="shared" si="26"/>
        <v>1806.6701947155648</v>
      </c>
      <c r="L81" s="50">
        <f t="shared" si="27"/>
        <v>3.2884086584888026</v>
      </c>
      <c r="M81" s="45">
        <v>7422</v>
      </c>
      <c r="N81" s="45">
        <f t="shared" si="28"/>
        <v>2024.6272361737765</v>
      </c>
      <c r="O81" s="18">
        <f t="shared" si="29"/>
        <v>3.0989177612977299</v>
      </c>
      <c r="P81" s="37">
        <f t="shared" si="30"/>
        <v>4.1498248450552406</v>
      </c>
      <c r="Q81" s="37">
        <f t="shared" si="31"/>
        <v>0.40625318184734371</v>
      </c>
      <c r="R81" s="37">
        <f t="shared" si="32"/>
        <v>-59.374681815265632</v>
      </c>
    </row>
    <row r="82" spans="1:18" x14ac:dyDescent="0.25">
      <c r="A82" s="1" t="s">
        <v>845</v>
      </c>
      <c r="B82" s="1" t="str">
        <f>VLOOKUP(A82,[2]PROY_COVID!$1:$1048576,5,FALSE)</f>
        <v>Uruapan</v>
      </c>
      <c r="C82" s="130">
        <f>VLOOKUP(A82,[2]PROY_COVID!$1:$1048576,7,FALSE)</f>
        <v>354727</v>
      </c>
      <c r="D82" s="43">
        <v>205</v>
      </c>
      <c r="E82" s="43">
        <f t="shared" si="22"/>
        <v>57.790920905372296</v>
      </c>
      <c r="F82" s="6">
        <f t="shared" si="23"/>
        <v>0.86594757490094587</v>
      </c>
      <c r="G82" s="44">
        <v>99</v>
      </c>
      <c r="H82" s="44">
        <f t="shared" si="24"/>
        <v>27.908786193326133</v>
      </c>
      <c r="I82" s="14">
        <f t="shared" si="25"/>
        <v>0.75042135778197339</v>
      </c>
      <c r="J82" s="49">
        <v>1880</v>
      </c>
      <c r="K82" s="49">
        <f t="shared" si="26"/>
        <v>529.98503074195082</v>
      </c>
      <c r="L82" s="50">
        <f t="shared" si="27"/>
        <v>0.96465163872129212</v>
      </c>
      <c r="M82" s="45">
        <v>2184</v>
      </c>
      <c r="N82" s="45">
        <f t="shared" si="28"/>
        <v>615.68473784064929</v>
      </c>
      <c r="O82" s="18">
        <f t="shared" si="29"/>
        <v>0.94237414935702379</v>
      </c>
      <c r="P82" s="37">
        <f t="shared" si="30"/>
        <v>9.3864468864468869</v>
      </c>
      <c r="Q82" s="37">
        <f t="shared" si="31"/>
        <v>0.9188999671646092</v>
      </c>
      <c r="R82" s="37">
        <f t="shared" si="32"/>
        <v>-8.1100032835390792</v>
      </c>
    </row>
    <row r="83" spans="1:18" x14ac:dyDescent="0.25">
      <c r="A83" s="1" t="s">
        <v>1810</v>
      </c>
      <c r="B83" s="1" t="str">
        <f>VLOOKUP(A83,[2]PROY_COVID!$1:$1048576,5,FALSE)</f>
        <v>Coatzacoalcos</v>
      </c>
      <c r="C83" s="130">
        <f>VLOOKUP(A83,[2]PROY_COVID!$1:$1048576,7,FALSE)</f>
        <v>339108</v>
      </c>
      <c r="D83" s="43">
        <v>442</v>
      </c>
      <c r="E83" s="43">
        <f t="shared" si="22"/>
        <v>130.34195595503496</v>
      </c>
      <c r="F83" s="6">
        <f t="shared" si="23"/>
        <v>1.9530628496459206</v>
      </c>
      <c r="G83" s="44">
        <v>53</v>
      </c>
      <c r="H83" s="44">
        <f t="shared" si="24"/>
        <v>15.629239062481568</v>
      </c>
      <c r="I83" s="14">
        <f t="shared" si="25"/>
        <v>0.42024453221011565</v>
      </c>
      <c r="J83" s="49">
        <v>1597</v>
      </c>
      <c r="K83" s="49">
        <f t="shared" si="26"/>
        <v>470.94141099590689</v>
      </c>
      <c r="L83" s="50">
        <f t="shared" si="27"/>
        <v>0.85718346275352564</v>
      </c>
      <c r="M83" s="45">
        <v>2092</v>
      </c>
      <c r="N83" s="45">
        <f t="shared" si="28"/>
        <v>616.91260601342344</v>
      </c>
      <c r="O83" s="18">
        <f t="shared" si="29"/>
        <v>0.94425353852119065</v>
      </c>
      <c r="P83" s="37">
        <f t="shared" si="30"/>
        <v>21.12810707456979</v>
      </c>
      <c r="Q83" s="37">
        <f t="shared" si="31"/>
        <v>2.0683669904003121</v>
      </c>
      <c r="R83" s="37">
        <f t="shared" si="32"/>
        <v>106.83669904003122</v>
      </c>
    </row>
    <row r="84" spans="1:18" x14ac:dyDescent="0.25">
      <c r="A84" s="1" t="s">
        <v>1422</v>
      </c>
      <c r="B84" s="1" t="str">
        <f>VLOOKUP(A84,[2]PROY_COVID!$1:$1048576,5,FALSE)</f>
        <v>Tehuacán</v>
      </c>
      <c r="C84" s="130">
        <f>VLOOKUP(A84,[2]PROY_COVID!$1:$1048576,7,FALSE)</f>
        <v>339077</v>
      </c>
      <c r="D84" s="43">
        <v>308</v>
      </c>
      <c r="E84" s="43">
        <f t="shared" si="22"/>
        <v>90.834825128215726</v>
      </c>
      <c r="F84" s="6">
        <f t="shared" si="23"/>
        <v>1.3610822479386679</v>
      </c>
      <c r="G84" s="44">
        <v>28</v>
      </c>
      <c r="H84" s="44">
        <f t="shared" si="24"/>
        <v>8.2577113752923381</v>
      </c>
      <c r="I84" s="14">
        <f t="shared" si="25"/>
        <v>0.22203627701660356</v>
      </c>
      <c r="J84" s="49">
        <v>1080</v>
      </c>
      <c r="K84" s="49">
        <f t="shared" si="26"/>
        <v>318.51172447556161</v>
      </c>
      <c r="L84" s="50">
        <f t="shared" si="27"/>
        <v>0.57973874570977513</v>
      </c>
      <c r="M84" s="45">
        <v>1416</v>
      </c>
      <c r="N84" s="45">
        <f t="shared" si="28"/>
        <v>417.60426097906969</v>
      </c>
      <c r="O84" s="18">
        <f t="shared" si="29"/>
        <v>0.63918989057330622</v>
      </c>
      <c r="P84" s="37">
        <f t="shared" si="30"/>
        <v>21.751412429378529</v>
      </c>
      <c r="Q84" s="37">
        <f t="shared" si="31"/>
        <v>2.1293863811235769</v>
      </c>
      <c r="R84" s="37">
        <f t="shared" si="32"/>
        <v>112.93863811235769</v>
      </c>
    </row>
    <row r="85" spans="1:18" x14ac:dyDescent="0.25">
      <c r="A85" s="1" t="s">
        <v>1706</v>
      </c>
      <c r="B85" s="1" t="str">
        <f>VLOOKUP(A85,[2]PROY_COVID!$1:$1048576,5,FALSE)</f>
        <v>Tampico</v>
      </c>
      <c r="C85" s="130">
        <f>VLOOKUP(A85,[2]PROY_COVID!$1:$1048576,7,FALSE)</f>
        <v>334535</v>
      </c>
      <c r="D85" s="43">
        <v>377</v>
      </c>
      <c r="E85" s="43">
        <f t="shared" si="22"/>
        <v>112.69373907065031</v>
      </c>
      <c r="F85" s="6">
        <f t="shared" si="23"/>
        <v>1.6886193977517641</v>
      </c>
      <c r="G85" s="44">
        <v>126</v>
      </c>
      <c r="H85" s="44">
        <f t="shared" si="24"/>
        <v>37.664220485151034</v>
      </c>
      <c r="I85" s="14">
        <f t="shared" si="25"/>
        <v>1.0127289406454183</v>
      </c>
      <c r="J85" s="49">
        <v>4417</v>
      </c>
      <c r="K85" s="49">
        <f t="shared" si="26"/>
        <v>1320.3401736739056</v>
      </c>
      <c r="L85" s="50">
        <f t="shared" si="27"/>
        <v>2.4032156350171259</v>
      </c>
      <c r="M85" s="45">
        <v>4920</v>
      </c>
      <c r="N85" s="45">
        <f t="shared" si="28"/>
        <v>1470.6981332297071</v>
      </c>
      <c r="O85" s="18">
        <f t="shared" si="29"/>
        <v>2.2510674978303866</v>
      </c>
      <c r="P85" s="37">
        <f t="shared" si="30"/>
        <v>7.6626016260162606</v>
      </c>
      <c r="Q85" s="37">
        <f t="shared" si="31"/>
        <v>0.75014161031567517</v>
      </c>
      <c r="R85" s="37">
        <f t="shared" si="32"/>
        <v>-24.985838968432482</v>
      </c>
    </row>
    <row r="86" spans="1:18" x14ac:dyDescent="0.25">
      <c r="A86" s="1" t="s">
        <v>16</v>
      </c>
      <c r="B86" s="1" t="str">
        <f>VLOOKUP(A86,[2]PROY_COVID!$1:$1048576,5,FALSE)</f>
        <v>Los Cabos</v>
      </c>
      <c r="C86" s="130">
        <f>VLOOKUP(A86,[2]PROY_COVID!$1:$1048576,7,FALSE)</f>
        <v>330312</v>
      </c>
      <c r="D86" s="43">
        <v>193</v>
      </c>
      <c r="E86" s="43">
        <f t="shared" si="22"/>
        <v>58.429605948315533</v>
      </c>
      <c r="F86" s="6">
        <f t="shared" si="23"/>
        <v>0.87551772459570154</v>
      </c>
      <c r="G86" s="44">
        <v>243</v>
      </c>
      <c r="H86" s="44">
        <f t="shared" si="24"/>
        <v>73.56680956186878</v>
      </c>
      <c r="I86" s="14">
        <f t="shared" si="25"/>
        <v>1.9780905101600921</v>
      </c>
      <c r="J86" s="49">
        <v>2881</v>
      </c>
      <c r="K86" s="49">
        <f t="shared" si="26"/>
        <v>872.20567221293811</v>
      </c>
      <c r="L86" s="50">
        <f t="shared" si="27"/>
        <v>1.5875441421889542</v>
      </c>
      <c r="M86" s="45">
        <v>3317</v>
      </c>
      <c r="N86" s="45">
        <f t="shared" si="28"/>
        <v>1004.2020877231224</v>
      </c>
      <c r="O86" s="18">
        <f t="shared" si="29"/>
        <v>1.5370432788697026</v>
      </c>
      <c r="P86" s="37">
        <f t="shared" si="30"/>
        <v>5.8185107024419658</v>
      </c>
      <c r="Q86" s="37">
        <f t="shared" si="31"/>
        <v>0.56961162813810418</v>
      </c>
      <c r="R86" s="37">
        <f t="shared" si="32"/>
        <v>-43.038837186189582</v>
      </c>
    </row>
    <row r="87" spans="1:18" x14ac:dyDescent="0.25">
      <c r="A87" s="1" t="s">
        <v>1543</v>
      </c>
      <c r="B87" s="1" t="str">
        <f>VLOOKUP(A87,[2]PROY_COVID!$1:$1048576,5,FALSE)</f>
        <v>Soledad de Graciano Sánchez</v>
      </c>
      <c r="C87" s="130">
        <f>VLOOKUP(A87,[2]PROY_COVID!$1:$1048576,7,FALSE)</f>
        <v>328949</v>
      </c>
      <c r="D87" s="43">
        <v>181</v>
      </c>
      <c r="E87" s="43">
        <f t="shared" si="22"/>
        <v>55.023727082313677</v>
      </c>
      <c r="F87" s="6">
        <f t="shared" si="23"/>
        <v>0.82448353967156873</v>
      </c>
      <c r="G87" s="44">
        <v>147</v>
      </c>
      <c r="H87" s="44">
        <f t="shared" si="24"/>
        <v>44.687778348619396</v>
      </c>
      <c r="I87" s="14">
        <f t="shared" si="25"/>
        <v>1.2015808596022004</v>
      </c>
      <c r="J87" s="49">
        <v>1767</v>
      </c>
      <c r="K87" s="49">
        <f t="shared" si="26"/>
        <v>537.16533565993518</v>
      </c>
      <c r="L87" s="50">
        <f t="shared" si="27"/>
        <v>0.97772086238588385</v>
      </c>
      <c r="M87" s="45">
        <v>2095</v>
      </c>
      <c r="N87" s="45">
        <f t="shared" si="28"/>
        <v>636.8768410908682</v>
      </c>
      <c r="O87" s="18">
        <f t="shared" si="29"/>
        <v>0.97481102661916585</v>
      </c>
      <c r="P87" s="37">
        <f t="shared" si="30"/>
        <v>8.6396181384248205</v>
      </c>
      <c r="Q87" s="37">
        <f t="shared" si="31"/>
        <v>0.84578807292633718</v>
      </c>
      <c r="R87" s="37">
        <f t="shared" si="32"/>
        <v>-15.421192707366282</v>
      </c>
    </row>
    <row r="88" spans="1:18" x14ac:dyDescent="0.25">
      <c r="A88" s="1" t="s">
        <v>959</v>
      </c>
      <c r="B88" s="1" t="str">
        <f>VLOOKUP(A88,[2]PROY_COVID!$1:$1048576,5,FALSE)</f>
        <v>Santa Catarina</v>
      </c>
      <c r="C88" s="130">
        <f>VLOOKUP(A88,[2]PROY_COVID!$1:$1048576,7,FALSE)</f>
        <v>322051</v>
      </c>
      <c r="D88" s="43">
        <v>186</v>
      </c>
      <c r="E88" s="43">
        <f t="shared" si="22"/>
        <v>57.754827651521033</v>
      </c>
      <c r="F88" s="6">
        <f t="shared" si="23"/>
        <v>0.865406748329001</v>
      </c>
      <c r="G88" s="44">
        <v>349</v>
      </c>
      <c r="H88" s="44">
        <f t="shared" si="24"/>
        <v>108.36792930312279</v>
      </c>
      <c r="I88" s="14">
        <f t="shared" si="25"/>
        <v>2.913835380885065</v>
      </c>
      <c r="J88" s="49">
        <v>2823</v>
      </c>
      <c r="K88" s="49">
        <f t="shared" si="26"/>
        <v>876.56923903356926</v>
      </c>
      <c r="L88" s="50">
        <f t="shared" si="27"/>
        <v>1.5954864832741333</v>
      </c>
      <c r="M88" s="45">
        <v>3358</v>
      </c>
      <c r="N88" s="45">
        <f t="shared" si="28"/>
        <v>1042.691995988213</v>
      </c>
      <c r="O88" s="18">
        <f t="shared" si="29"/>
        <v>1.5959563756720672</v>
      </c>
      <c r="P88" s="37">
        <f t="shared" si="30"/>
        <v>5.5390113162596784</v>
      </c>
      <c r="Q88" s="37">
        <f t="shared" si="31"/>
        <v>0.54224962631862206</v>
      </c>
      <c r="R88" s="37">
        <f t="shared" si="32"/>
        <v>-45.775037368137795</v>
      </c>
    </row>
    <row r="89" spans="1:18" x14ac:dyDescent="0.25">
      <c r="A89" s="1" t="s">
        <v>20</v>
      </c>
      <c r="B89" s="1" t="str">
        <f>VLOOKUP(A89,[2]PROY_COVID!$1:$1048576,5,FALSE)</f>
        <v>Campeche</v>
      </c>
      <c r="C89" s="130">
        <f>VLOOKUP(A89,[2]PROY_COVID!$1:$1048576,7,FALSE)</f>
        <v>317424</v>
      </c>
      <c r="D89" s="43">
        <v>333</v>
      </c>
      <c r="E89" s="43">
        <f t="shared" si="22"/>
        <v>104.90700136095569</v>
      </c>
      <c r="F89" s="6">
        <f t="shared" si="23"/>
        <v>1.5719417859320677</v>
      </c>
      <c r="G89" s="44">
        <v>49</v>
      </c>
      <c r="H89" s="44">
        <f t="shared" si="24"/>
        <v>15.436765966026513</v>
      </c>
      <c r="I89" s="14">
        <f t="shared" si="25"/>
        <v>0.41506924721642996</v>
      </c>
      <c r="J89" s="49">
        <v>2191</v>
      </c>
      <c r="K89" s="49">
        <f t="shared" si="26"/>
        <v>690.24396390947118</v>
      </c>
      <c r="L89" s="50">
        <f t="shared" si="27"/>
        <v>1.2563467499650025</v>
      </c>
      <c r="M89" s="45">
        <v>2573</v>
      </c>
      <c r="N89" s="45">
        <f t="shared" si="28"/>
        <v>810.58773123645335</v>
      </c>
      <c r="O89" s="18">
        <f t="shared" si="29"/>
        <v>1.2406949153592601</v>
      </c>
      <c r="P89" s="37">
        <f t="shared" si="30"/>
        <v>12.942090944422851</v>
      </c>
      <c r="Q89" s="37">
        <f t="shared" si="31"/>
        <v>1.2669849505080708</v>
      </c>
      <c r="R89" s="37">
        <f t="shared" si="32"/>
        <v>26.698495050807082</v>
      </c>
    </row>
    <row r="90" spans="1:18" x14ac:dyDescent="0.25">
      <c r="A90" s="1" t="s">
        <v>1578</v>
      </c>
      <c r="B90" s="1" t="str">
        <f>VLOOKUP(A90,[2]PROY_COVID!$1:$1048576,5,FALSE)</f>
        <v>Guasave</v>
      </c>
      <c r="C90" s="130">
        <f>VLOOKUP(A90,[2]PROY_COVID!$1:$1048576,7,FALSE)</f>
        <v>316217</v>
      </c>
      <c r="D90" s="43">
        <v>419</v>
      </c>
      <c r="E90" s="43">
        <f t="shared" si="22"/>
        <v>132.50394507569169</v>
      </c>
      <c r="F90" s="6">
        <f t="shared" si="23"/>
        <v>1.9854584094789336</v>
      </c>
      <c r="G90" s="44">
        <v>83</v>
      </c>
      <c r="H90" s="44">
        <f t="shared" si="24"/>
        <v>26.247798189218162</v>
      </c>
      <c r="I90" s="14">
        <f t="shared" si="25"/>
        <v>0.70576012226036788</v>
      </c>
      <c r="J90" s="49">
        <v>2277</v>
      </c>
      <c r="K90" s="49">
        <f t="shared" si="26"/>
        <v>720.07513827529829</v>
      </c>
      <c r="L90" s="50">
        <f t="shared" si="27"/>
        <v>1.3106439273714847</v>
      </c>
      <c r="M90" s="45">
        <v>2779</v>
      </c>
      <c r="N90" s="45">
        <f t="shared" si="28"/>
        <v>878.82688154020809</v>
      </c>
      <c r="O90" s="18">
        <f t="shared" si="29"/>
        <v>1.3451425445889305</v>
      </c>
      <c r="P90" s="37">
        <f t="shared" si="30"/>
        <v>15.077365958978051</v>
      </c>
      <c r="Q90" s="37">
        <f t="shared" si="31"/>
        <v>1.4760208257970762</v>
      </c>
      <c r="R90" s="37">
        <f t="shared" si="32"/>
        <v>47.602082579707613</v>
      </c>
    </row>
    <row r="91" spans="1:18" x14ac:dyDescent="0.25">
      <c r="A91" s="1" t="s">
        <v>640</v>
      </c>
      <c r="B91" s="1" t="str">
        <f>VLOOKUP(A91,[2]PROY_COVID!$1:$1048576,5,FALSE)</f>
        <v>Coacalco de Berriozábal</v>
      </c>
      <c r="C91" s="130">
        <f>VLOOKUP(A91,[2]PROY_COVID!$1:$1048576,7,FALSE)</f>
        <v>310743</v>
      </c>
      <c r="D91" s="43">
        <v>246</v>
      </c>
      <c r="E91" s="43">
        <f t="shared" si="22"/>
        <v>79.165097846130081</v>
      </c>
      <c r="F91" s="6">
        <f t="shared" si="23"/>
        <v>1.1862213548889768</v>
      </c>
      <c r="G91" s="44">
        <v>85</v>
      </c>
      <c r="H91" s="44">
        <f t="shared" si="24"/>
        <v>27.353793971223809</v>
      </c>
      <c r="I91" s="14">
        <f t="shared" si="25"/>
        <v>0.73549852975271091</v>
      </c>
      <c r="J91" s="49">
        <v>1375</v>
      </c>
      <c r="K91" s="49">
        <f t="shared" si="26"/>
        <v>442.48784365214988</v>
      </c>
      <c r="L91" s="50">
        <f t="shared" si="27"/>
        <v>0.80539373516971735</v>
      </c>
      <c r="M91" s="45">
        <v>1706</v>
      </c>
      <c r="N91" s="45">
        <f t="shared" si="28"/>
        <v>549.00673546950372</v>
      </c>
      <c r="O91" s="18">
        <f t="shared" si="29"/>
        <v>0.8403160311296447</v>
      </c>
      <c r="P91" s="37">
        <f t="shared" si="30"/>
        <v>14.419695193434936</v>
      </c>
      <c r="Q91" s="37">
        <f t="shared" si="31"/>
        <v>1.4116371828517045</v>
      </c>
      <c r="R91" s="37">
        <f t="shared" si="32"/>
        <v>41.163718285170447</v>
      </c>
    </row>
    <row r="92" spans="1:18" x14ac:dyDescent="0.25">
      <c r="A92" s="1" t="s">
        <v>690</v>
      </c>
      <c r="B92" s="1" t="str">
        <f>VLOOKUP(A92,[2]PROY_COVID!$1:$1048576,5,FALSE)</f>
        <v>La Paz</v>
      </c>
      <c r="C92" s="130">
        <f>VLOOKUP(A92,[2]PROY_COVID!$1:$1048576,7,FALSE)</f>
        <v>309596</v>
      </c>
      <c r="D92" s="43">
        <v>251</v>
      </c>
      <c r="E92" s="43">
        <f t="shared" si="22"/>
        <v>81.0733988811225</v>
      </c>
      <c r="F92" s="6">
        <f t="shared" si="23"/>
        <v>1.2148156155019625</v>
      </c>
      <c r="G92" s="44">
        <v>47</v>
      </c>
      <c r="H92" s="44">
        <f t="shared" si="24"/>
        <v>15.181074690887479</v>
      </c>
      <c r="I92" s="14">
        <f t="shared" si="25"/>
        <v>0.4081941293759872</v>
      </c>
      <c r="J92" s="49">
        <v>925</v>
      </c>
      <c r="K92" s="49">
        <f t="shared" si="26"/>
        <v>298.77646998023232</v>
      </c>
      <c r="L92" s="50">
        <f t="shared" si="27"/>
        <v>0.5438176451404827</v>
      </c>
      <c r="M92" s="45">
        <v>1223</v>
      </c>
      <c r="N92" s="45">
        <f t="shared" si="28"/>
        <v>395.03094355224232</v>
      </c>
      <c r="O92" s="18">
        <f t="shared" si="29"/>
        <v>0.60463891098774714</v>
      </c>
      <c r="P92" s="37">
        <f t="shared" si="30"/>
        <v>20.5233033524121</v>
      </c>
      <c r="Q92" s="37">
        <f t="shared" si="31"/>
        <v>2.0091588441065116</v>
      </c>
      <c r="R92" s="37">
        <f t="shared" si="32"/>
        <v>100.91588441065116</v>
      </c>
    </row>
    <row r="93" spans="1:18" x14ac:dyDescent="0.25">
      <c r="A93" s="1" t="s">
        <v>15</v>
      </c>
      <c r="B93" s="1" t="str">
        <f>VLOOKUP(A93,[2]PROY_COVID!$1:$1048576,5,FALSE)</f>
        <v>La Paz</v>
      </c>
      <c r="C93" s="130">
        <f>VLOOKUP(A93,[2]PROY_COVID!$1:$1048576,7,FALSE)</f>
        <v>301961</v>
      </c>
      <c r="D93" s="43">
        <v>275</v>
      </c>
      <c r="E93" s="43">
        <f t="shared" si="22"/>
        <v>91.071363520454625</v>
      </c>
      <c r="F93" s="6">
        <f t="shared" si="23"/>
        <v>1.3646265736549106</v>
      </c>
      <c r="G93" s="44">
        <v>416</v>
      </c>
      <c r="H93" s="44">
        <f t="shared" si="24"/>
        <v>137.76613536185135</v>
      </c>
      <c r="I93" s="14">
        <f t="shared" si="25"/>
        <v>3.7043047891254286</v>
      </c>
      <c r="J93" s="49">
        <v>5369</v>
      </c>
      <c r="K93" s="49">
        <f t="shared" si="26"/>
        <v>1778.0441845138942</v>
      </c>
      <c r="L93" s="50">
        <f t="shared" si="27"/>
        <v>3.2363050592372624</v>
      </c>
      <c r="M93" s="45">
        <v>6060</v>
      </c>
      <c r="N93" s="45">
        <f t="shared" si="28"/>
        <v>2006.8816833962001</v>
      </c>
      <c r="O93" s="18">
        <f t="shared" si="29"/>
        <v>3.0717562138760903</v>
      </c>
      <c r="P93" s="37">
        <f t="shared" si="30"/>
        <v>4.5379537953795381</v>
      </c>
      <c r="Q93" s="37">
        <f t="shared" si="31"/>
        <v>0.44424963396849737</v>
      </c>
      <c r="R93" s="37">
        <f t="shared" si="32"/>
        <v>-55.575036603150267</v>
      </c>
    </row>
    <row r="94" spans="1:18" x14ac:dyDescent="0.25">
      <c r="A94" s="1" t="s">
        <v>1495</v>
      </c>
      <c r="B94" s="1" t="str">
        <f>VLOOKUP(A94,[2]PROY_COVID!$1:$1048576,5,FALSE)</f>
        <v>San Juan del Río</v>
      </c>
      <c r="C94" s="130">
        <f>VLOOKUP(A94,[2]PROY_COVID!$1:$1048576,7,FALSE)</f>
        <v>301541</v>
      </c>
      <c r="D94" s="43">
        <v>115</v>
      </c>
      <c r="E94" s="43">
        <f t="shared" si="22"/>
        <v>38.137434047111334</v>
      </c>
      <c r="F94" s="6">
        <f t="shared" si="23"/>
        <v>0.57145686569204313</v>
      </c>
      <c r="G94" s="44">
        <v>87</v>
      </c>
      <c r="H94" s="44">
        <f t="shared" si="24"/>
        <v>28.851797931292925</v>
      </c>
      <c r="I94" s="14">
        <f t="shared" si="25"/>
        <v>0.77577739239800414</v>
      </c>
      <c r="J94" s="49">
        <v>638</v>
      </c>
      <c r="K94" s="49">
        <f t="shared" si="26"/>
        <v>211.57985149614811</v>
      </c>
      <c r="L94" s="50">
        <f t="shared" si="27"/>
        <v>0.3851068211878298</v>
      </c>
      <c r="M94" s="45">
        <v>840</v>
      </c>
      <c r="N94" s="45">
        <f t="shared" si="28"/>
        <v>278.56908347455237</v>
      </c>
      <c r="O94" s="18">
        <f t="shared" si="29"/>
        <v>0.42638104689293305</v>
      </c>
      <c r="P94" s="37">
        <f t="shared" si="30"/>
        <v>13.690476190476192</v>
      </c>
      <c r="Q94" s="37">
        <f t="shared" si="31"/>
        <v>1.3402492204010643</v>
      </c>
      <c r="R94" s="37">
        <f t="shared" si="32"/>
        <v>34.024922040106432</v>
      </c>
    </row>
    <row r="95" spans="1:18" x14ac:dyDescent="0.25">
      <c r="A95" s="1" t="s">
        <v>929</v>
      </c>
      <c r="B95" s="1" t="str">
        <f>VLOOKUP(A95,[2]PROY_COVID!$1:$1048576,5,FALSE)</f>
        <v>García</v>
      </c>
      <c r="C95" s="130">
        <f>VLOOKUP(A95,[2]PROY_COVID!$1:$1048576,7,FALSE)</f>
        <v>300745</v>
      </c>
      <c r="D95" s="43">
        <v>72</v>
      </c>
      <c r="E95" s="43">
        <f t="shared" si="22"/>
        <v>23.940547640027265</v>
      </c>
      <c r="F95" s="6">
        <f t="shared" si="23"/>
        <v>0.35872865228480849</v>
      </c>
      <c r="G95" s="44">
        <v>277</v>
      </c>
      <c r="H95" s="44">
        <f t="shared" si="24"/>
        <v>92.104606892882671</v>
      </c>
      <c r="I95" s="14">
        <f t="shared" si="25"/>
        <v>2.4765413903618647</v>
      </c>
      <c r="J95" s="49">
        <v>1712</v>
      </c>
      <c r="K95" s="49">
        <f t="shared" si="26"/>
        <v>569.25302166287054</v>
      </c>
      <c r="L95" s="50">
        <f t="shared" si="27"/>
        <v>1.0361252268302397</v>
      </c>
      <c r="M95" s="45">
        <v>2061</v>
      </c>
      <c r="N95" s="45">
        <f t="shared" si="28"/>
        <v>685.29817619578046</v>
      </c>
      <c r="O95" s="18">
        <f t="shared" si="29"/>
        <v>1.0489252797030766</v>
      </c>
      <c r="P95" s="37">
        <f t="shared" si="30"/>
        <v>3.4934497816593884</v>
      </c>
      <c r="Q95" s="37">
        <f t="shared" si="31"/>
        <v>0.34199638356161571</v>
      </c>
      <c r="R95" s="37">
        <f t="shared" si="32"/>
        <v>-65.800361643838428</v>
      </c>
    </row>
    <row r="96" spans="1:18" x14ac:dyDescent="0.25">
      <c r="A96" s="1" t="s">
        <v>564</v>
      </c>
      <c r="B96" s="1" t="str">
        <f>VLOOKUP(A96,[2]PROY_COVID!$1:$1048576,5,FALSE)</f>
        <v>Puerto Vallarta</v>
      </c>
      <c r="C96" s="130">
        <f>VLOOKUP(A96,[2]PROY_COVID!$1:$1048576,7,FALSE)</f>
        <v>299434</v>
      </c>
      <c r="D96" s="43">
        <v>259</v>
      </c>
      <c r="E96" s="43">
        <f t="shared" si="22"/>
        <v>86.496523440891821</v>
      </c>
      <c r="F96" s="6">
        <f t="shared" si="23"/>
        <v>1.2960765036717068</v>
      </c>
      <c r="G96" s="44">
        <v>133</v>
      </c>
      <c r="H96" s="44">
        <f t="shared" si="24"/>
        <v>44.417133658836342</v>
      </c>
      <c r="I96" s="14">
        <f t="shared" si="25"/>
        <v>1.1943036690365982</v>
      </c>
      <c r="J96" s="49">
        <v>1901</v>
      </c>
      <c r="K96" s="49">
        <f t="shared" si="26"/>
        <v>634.86444425148784</v>
      </c>
      <c r="L96" s="50">
        <f t="shared" si="27"/>
        <v>1.1555477815207733</v>
      </c>
      <c r="M96" s="45">
        <v>2293</v>
      </c>
      <c r="N96" s="45">
        <f t="shared" si="28"/>
        <v>765.77810135121604</v>
      </c>
      <c r="O96" s="18">
        <f t="shared" si="29"/>
        <v>1.1721087798734184</v>
      </c>
      <c r="P96" s="37">
        <f t="shared" si="30"/>
        <v>11.295246402093326</v>
      </c>
      <c r="Q96" s="37">
        <f t="shared" si="31"/>
        <v>1.1057646917478734</v>
      </c>
      <c r="R96" s="37">
        <f t="shared" si="32"/>
        <v>10.57646917478734</v>
      </c>
    </row>
    <row r="97" spans="1:18" x14ac:dyDescent="0.25">
      <c r="A97" s="1" t="s">
        <v>317</v>
      </c>
      <c r="B97" s="1" t="str">
        <f>VLOOKUP(A97,[2]PROY_COVID!$1:$1048576,5,FALSE)</f>
        <v>Salamanca</v>
      </c>
      <c r="C97" s="130">
        <f>VLOOKUP(A97,[2]PROY_COVID!$1:$1048576,7,FALSE)</f>
        <v>293293</v>
      </c>
      <c r="D97" s="43">
        <v>165</v>
      </c>
      <c r="E97" s="43">
        <f t="shared" si="22"/>
        <v>56.257735438622817</v>
      </c>
      <c r="F97" s="6">
        <f t="shared" si="23"/>
        <v>0.8429741005903526</v>
      </c>
      <c r="G97" s="44">
        <v>129</v>
      </c>
      <c r="H97" s="44">
        <f t="shared" si="24"/>
        <v>43.983320433832382</v>
      </c>
      <c r="I97" s="14">
        <f t="shared" si="25"/>
        <v>1.18263914493024</v>
      </c>
      <c r="J97" s="49">
        <v>2236</v>
      </c>
      <c r="K97" s="49">
        <f t="shared" si="26"/>
        <v>762.37755418642791</v>
      </c>
      <c r="L97" s="50">
        <f t="shared" si="27"/>
        <v>1.3876406206052787</v>
      </c>
      <c r="M97" s="45">
        <v>2530</v>
      </c>
      <c r="N97" s="45">
        <f t="shared" si="28"/>
        <v>862.61861005888318</v>
      </c>
      <c r="O97" s="18">
        <f t="shared" si="29"/>
        <v>1.320333977621148</v>
      </c>
      <c r="P97" s="37">
        <f t="shared" si="30"/>
        <v>6.5217391304347823</v>
      </c>
      <c r="Q97" s="37">
        <f t="shared" si="31"/>
        <v>0.63845520518160326</v>
      </c>
      <c r="R97" s="37">
        <f t="shared" si="32"/>
        <v>-36.154479481839672</v>
      </c>
    </row>
    <row r="98" spans="1:18" x14ac:dyDescent="0.25">
      <c r="A98" s="1" t="s">
        <v>657</v>
      </c>
      <c r="B98" s="1" t="str">
        <f>VLOOKUP(A98,[2]PROY_COVID!$1:$1048576,5,FALSE)</f>
        <v>Huixquilucan</v>
      </c>
      <c r="C98" s="130">
        <f>VLOOKUP(A98,[2]PROY_COVID!$1:$1048576,7,FALSE)</f>
        <v>290231</v>
      </c>
      <c r="D98" s="43">
        <v>134</v>
      </c>
      <c r="E98" s="43">
        <f t="shared" si="22"/>
        <v>46.170119663302678</v>
      </c>
      <c r="F98" s="6">
        <f t="shared" si="23"/>
        <v>0.69181979675992256</v>
      </c>
      <c r="G98" s="44">
        <v>75</v>
      </c>
      <c r="H98" s="44">
        <f t="shared" si="24"/>
        <v>25.841484886176872</v>
      </c>
      <c r="I98" s="14">
        <f t="shared" si="25"/>
        <v>0.69483502582510837</v>
      </c>
      <c r="J98" s="49">
        <v>1583</v>
      </c>
      <c r="K98" s="49">
        <f t="shared" si="26"/>
        <v>545.42760766423987</v>
      </c>
      <c r="L98" s="50">
        <f t="shared" si="27"/>
        <v>0.99275942718714949</v>
      </c>
      <c r="M98" s="45">
        <v>1792</v>
      </c>
      <c r="N98" s="45">
        <f t="shared" si="28"/>
        <v>617.43921221371943</v>
      </c>
      <c r="O98" s="18">
        <f t="shared" si="29"/>
        <v>0.94505956803524116</v>
      </c>
      <c r="P98" s="37">
        <f t="shared" si="30"/>
        <v>7.4776785714285712</v>
      </c>
      <c r="Q98" s="37">
        <f t="shared" si="31"/>
        <v>0.73203829701253775</v>
      </c>
      <c r="R98" s="37">
        <f t="shared" si="32"/>
        <v>-26.796170298746226</v>
      </c>
    </row>
    <row r="99" spans="1:18" x14ac:dyDescent="0.25">
      <c r="A99" s="1" t="s">
        <v>365</v>
      </c>
      <c r="B99" s="1" t="str">
        <f>VLOOKUP(A99,[2]PROY_COVID!$1:$1048576,5,FALSE)</f>
        <v>Chilpancingo de los Bravo</v>
      </c>
      <c r="C99" s="130">
        <f>VLOOKUP(A99,[2]PROY_COVID!$1:$1048576,7,FALSE)</f>
        <v>284330</v>
      </c>
      <c r="D99" s="43">
        <v>236</v>
      </c>
      <c r="E99" s="43">
        <f t="shared" si="22"/>
        <v>83.002145394436042</v>
      </c>
      <c r="F99" s="6">
        <f t="shared" si="23"/>
        <v>1.2437162341395736</v>
      </c>
      <c r="G99" s="44">
        <v>229</v>
      </c>
      <c r="H99" s="44">
        <f t="shared" si="24"/>
        <v>80.540217353075647</v>
      </c>
      <c r="I99" s="14">
        <f t="shared" si="25"/>
        <v>2.1655939761580592</v>
      </c>
      <c r="J99" s="49">
        <v>3477</v>
      </c>
      <c r="K99" s="49">
        <f t="shared" si="26"/>
        <v>1222.8748285442971</v>
      </c>
      <c r="L99" s="50">
        <f t="shared" si="27"/>
        <v>2.2258142001762402</v>
      </c>
      <c r="M99" s="45">
        <v>3942</v>
      </c>
      <c r="N99" s="45">
        <f t="shared" si="28"/>
        <v>1386.4171912918086</v>
      </c>
      <c r="O99" s="18">
        <f t="shared" si="29"/>
        <v>2.1220661176040476</v>
      </c>
      <c r="P99" s="37">
        <f t="shared" si="30"/>
        <v>5.986808726534754</v>
      </c>
      <c r="Q99" s="37">
        <f t="shared" si="31"/>
        <v>0.58608740972868978</v>
      </c>
      <c r="R99" s="37">
        <f t="shared" si="32"/>
        <v>-41.391259027131021</v>
      </c>
    </row>
    <row r="100" spans="1:18" x14ac:dyDescent="0.25">
      <c r="A100" s="1" t="s">
        <v>463</v>
      </c>
      <c r="B100" s="1" t="str">
        <f>VLOOKUP(A100,[2]PROY_COVID!$1:$1048576,5,FALSE)</f>
        <v>Pachuca de Soto</v>
      </c>
      <c r="C100" s="130">
        <f>VLOOKUP(A100,[2]PROY_COVID!$1:$1048576,7,FALSE)</f>
        <v>280312</v>
      </c>
      <c r="D100" s="43">
        <v>309</v>
      </c>
      <c r="E100" s="43">
        <f t="shared" si="22"/>
        <v>110.23431033990697</v>
      </c>
      <c r="F100" s="6">
        <f t="shared" si="23"/>
        <v>1.6517669594852729</v>
      </c>
      <c r="G100" s="44">
        <v>232</v>
      </c>
      <c r="H100" s="44">
        <f t="shared" si="24"/>
        <v>82.764919090156681</v>
      </c>
      <c r="I100" s="14">
        <f t="shared" si="25"/>
        <v>2.2254125467915427</v>
      </c>
      <c r="J100" s="49">
        <v>2543</v>
      </c>
      <c r="K100" s="49">
        <f t="shared" si="26"/>
        <v>907.20340192357094</v>
      </c>
      <c r="L100" s="50">
        <f t="shared" si="27"/>
        <v>1.6512452193111207</v>
      </c>
      <c r="M100" s="45">
        <v>3084</v>
      </c>
      <c r="N100" s="45">
        <f t="shared" si="28"/>
        <v>1100.2026313536346</v>
      </c>
      <c r="O100" s="18">
        <f t="shared" si="29"/>
        <v>1.6839828163981296</v>
      </c>
      <c r="P100" s="37">
        <f t="shared" si="30"/>
        <v>10.019455252918288</v>
      </c>
      <c r="Q100" s="37">
        <f t="shared" si="31"/>
        <v>0.98086924842750867</v>
      </c>
      <c r="R100" s="37">
        <f t="shared" si="32"/>
        <v>-1.9130751572491334</v>
      </c>
    </row>
    <row r="101" spans="1:18" x14ac:dyDescent="0.25">
      <c r="A101" s="1" t="s">
        <v>1656</v>
      </c>
      <c r="B101" s="1" t="str">
        <f>VLOOKUP(A101,[2]PROY_COVID!$1:$1048576,5,FALSE)</f>
        <v>Cárdenas</v>
      </c>
      <c r="C101" s="130">
        <f>VLOOKUP(A101,[2]PROY_COVID!$1:$1048576,7,FALSE)</f>
        <v>276096</v>
      </c>
      <c r="D101" s="43">
        <v>209</v>
      </c>
      <c r="E101" s="43">
        <f t="shared" si="22"/>
        <v>75.698307834955955</v>
      </c>
      <c r="F101" s="6">
        <f t="shared" si="23"/>
        <v>1.134274468495132</v>
      </c>
      <c r="G101" s="44">
        <v>75</v>
      </c>
      <c r="H101" s="44">
        <f t="shared" si="24"/>
        <v>27.164464534075105</v>
      </c>
      <c r="I101" s="14">
        <f t="shared" si="25"/>
        <v>0.73040777258724143</v>
      </c>
      <c r="J101" s="49">
        <v>1809</v>
      </c>
      <c r="K101" s="49">
        <f t="shared" si="26"/>
        <v>655.20688456189157</v>
      </c>
      <c r="L101" s="50">
        <f t="shared" si="27"/>
        <v>1.1925740506468077</v>
      </c>
      <c r="M101" s="45">
        <v>2093</v>
      </c>
      <c r="N101" s="45">
        <f t="shared" si="28"/>
        <v>758.06965693092263</v>
      </c>
      <c r="O101" s="18">
        <f t="shared" si="29"/>
        <v>1.1603101460808751</v>
      </c>
      <c r="P101" s="37">
        <f t="shared" si="30"/>
        <v>9.9856665074056377</v>
      </c>
      <c r="Q101" s="37">
        <f t="shared" si="31"/>
        <v>0.97756144969197867</v>
      </c>
      <c r="R101" s="37">
        <f t="shared" si="32"/>
        <v>-2.2438550308021332</v>
      </c>
    </row>
    <row r="102" spans="1:18" x14ac:dyDescent="0.25">
      <c r="A102" s="1" t="s">
        <v>21</v>
      </c>
      <c r="B102" s="1" t="str">
        <f>VLOOKUP(A102,[2]PROY_COVID!$1:$1048576,5,FALSE)</f>
        <v>Carmen</v>
      </c>
      <c r="C102" s="130">
        <f>VLOOKUP(A102,[2]PROY_COVID!$1:$1048576,7,FALSE)</f>
        <v>275478</v>
      </c>
      <c r="D102" s="43">
        <v>301</v>
      </c>
      <c r="E102" s="43">
        <f t="shared" si="22"/>
        <v>109.26462367230778</v>
      </c>
      <c r="F102" s="6">
        <f t="shared" si="23"/>
        <v>1.6372370332431172</v>
      </c>
      <c r="G102" s="44">
        <v>30</v>
      </c>
      <c r="H102" s="44">
        <f t="shared" si="24"/>
        <v>10.890161827804762</v>
      </c>
      <c r="I102" s="14">
        <f t="shared" si="25"/>
        <v>0.29281853996362256</v>
      </c>
      <c r="J102" s="49">
        <v>1744</v>
      </c>
      <c r="K102" s="49">
        <f t="shared" si="26"/>
        <v>633.08140758971683</v>
      </c>
      <c r="L102" s="50">
        <f t="shared" si="27"/>
        <v>1.1523023894098496</v>
      </c>
      <c r="M102" s="45">
        <v>2075</v>
      </c>
      <c r="N102" s="45">
        <f t="shared" si="28"/>
        <v>753.23619308982938</v>
      </c>
      <c r="O102" s="18">
        <f t="shared" si="29"/>
        <v>1.1529119906682959</v>
      </c>
      <c r="P102" s="37">
        <f t="shared" si="30"/>
        <v>14.506024096385541</v>
      </c>
      <c r="Q102" s="37">
        <f t="shared" si="31"/>
        <v>1.4200884772601574</v>
      </c>
      <c r="R102" s="37">
        <f t="shared" si="32"/>
        <v>42.008847726015745</v>
      </c>
    </row>
    <row r="103" spans="1:18" x14ac:dyDescent="0.25">
      <c r="A103" s="1" t="s">
        <v>1501</v>
      </c>
      <c r="B103" s="1" t="str">
        <f>VLOOKUP(A103,[2]PROY_COVID!$1:$1048576,5,FALSE)</f>
        <v>Othón P. Blanco</v>
      </c>
      <c r="C103" s="130">
        <f>VLOOKUP(A103,[2]PROY_COVID!$1:$1048576,7,FALSE)</f>
        <v>265298</v>
      </c>
      <c r="D103" s="43">
        <v>200</v>
      </c>
      <c r="E103" s="43">
        <f t="shared" si="22"/>
        <v>75.386923384269764</v>
      </c>
      <c r="F103" s="6">
        <f t="shared" si="23"/>
        <v>1.1296086385393316</v>
      </c>
      <c r="G103" s="44">
        <v>130</v>
      </c>
      <c r="H103" s="44">
        <f t="shared" si="24"/>
        <v>49.00150019977535</v>
      </c>
      <c r="I103" s="14">
        <f t="shared" si="25"/>
        <v>1.3175697451887871</v>
      </c>
      <c r="J103" s="49">
        <v>3041</v>
      </c>
      <c r="K103" s="49">
        <f t="shared" si="26"/>
        <v>1146.2581700578219</v>
      </c>
      <c r="L103" s="50">
        <f t="shared" si="27"/>
        <v>2.0863604781364682</v>
      </c>
      <c r="M103" s="45">
        <v>3371</v>
      </c>
      <c r="N103" s="45">
        <f t="shared" si="28"/>
        <v>1270.646593641867</v>
      </c>
      <c r="O103" s="18">
        <f t="shared" si="29"/>
        <v>1.9448663077410406</v>
      </c>
      <c r="P103" s="37">
        <f t="shared" si="30"/>
        <v>5.9329575793533076</v>
      </c>
      <c r="Q103" s="37">
        <f t="shared" si="31"/>
        <v>0.58081557279449725</v>
      </c>
      <c r="R103" s="37">
        <f t="shared" si="32"/>
        <v>-41.918442720550274</v>
      </c>
    </row>
    <row r="104" spans="1:18" x14ac:dyDescent="0.25">
      <c r="A104" s="1" t="s">
        <v>719</v>
      </c>
      <c r="B104" s="1" t="str">
        <f>VLOOKUP(A104,[2]PROY_COVID!$1:$1048576,5,FALSE)</f>
        <v>Texcoco</v>
      </c>
      <c r="C104" s="130">
        <f>VLOOKUP(A104,[2]PROY_COVID!$1:$1048576,7,FALSE)</f>
        <v>262015</v>
      </c>
      <c r="D104" s="43">
        <v>210</v>
      </c>
      <c r="E104" s="43">
        <f t="shared" ref="E104:E110" si="33">((D104/($C104/100000)))</f>
        <v>80.148083125011922</v>
      </c>
      <c r="F104" s="6">
        <f t="shared" ref="F104:F110" si="34">((D104/$C104)/(D$2257/$C$2257))</f>
        <v>1.2009505494592598</v>
      </c>
      <c r="G104" s="44">
        <v>36</v>
      </c>
      <c r="H104" s="44">
        <f t="shared" ref="H104:H110" si="35">((G104/($C104/100000)))</f>
        <v>13.739671392859186</v>
      </c>
      <c r="I104" s="14">
        <f t="shared" ref="I104:I110" si="36">((G104/$C104)/(G$2257/$C$2257))</f>
        <v>0.36943716543907251</v>
      </c>
      <c r="J104" s="49">
        <v>876</v>
      </c>
      <c r="K104" s="49">
        <f t="shared" ref="K104:K110" si="37">((J104/($C104/100000)))</f>
        <v>334.33200389290687</v>
      </c>
      <c r="L104" s="50">
        <f t="shared" ref="L104:L110" si="38">((J104/$C104)/(J$2257/$C$2257))</f>
        <v>0.60853400893373111</v>
      </c>
      <c r="M104" s="45">
        <v>1122</v>
      </c>
      <c r="N104" s="45">
        <f t="shared" ref="N104:N110" si="39">((M104/($C104/100000)))</f>
        <v>428.21975841077796</v>
      </c>
      <c r="O104" s="18">
        <f t="shared" ref="O104:O110" si="40">((M104/$C104)/(M$2257/$C$2257))</f>
        <v>0.65543809317987622</v>
      </c>
      <c r="P104" s="37">
        <f t="shared" ref="P104:P110" si="41">D104/M104*100</f>
        <v>18.71657754010695</v>
      </c>
      <c r="Q104" s="37">
        <f t="shared" ref="Q104:Q110" si="42">P104/P$2257</f>
        <v>1.8322867742288436</v>
      </c>
      <c r="R104" s="37">
        <f t="shared" ref="R104:R110" si="43">(Q104-1)*100</f>
        <v>83.22867742288436</v>
      </c>
    </row>
    <row r="105" spans="1:18" x14ac:dyDescent="0.25">
      <c r="A105" s="1" t="s">
        <v>1011</v>
      </c>
      <c r="B105" s="1" t="str">
        <f>VLOOKUP(A105,[2]PROY_COVID!$1:$1048576,5,FALSE)</f>
        <v>Oaxaca de Juárez</v>
      </c>
      <c r="C105" s="130">
        <f>VLOOKUP(A105,[2]PROY_COVID!$1:$1048576,7,FALSE)</f>
        <v>258636</v>
      </c>
      <c r="D105" s="43">
        <v>311</v>
      </c>
      <c r="E105" s="43">
        <f t="shared" si="33"/>
        <v>120.24621475741969</v>
      </c>
      <c r="F105" s="6">
        <f t="shared" si="34"/>
        <v>1.8017867933045197</v>
      </c>
      <c r="G105" s="44">
        <v>439</v>
      </c>
      <c r="H105" s="44">
        <f t="shared" si="35"/>
        <v>169.73661825886575</v>
      </c>
      <c r="I105" s="14">
        <f t="shared" si="36"/>
        <v>4.5639384907967671</v>
      </c>
      <c r="J105" s="49">
        <v>4730</v>
      </c>
      <c r="K105" s="49">
        <f t="shared" si="37"/>
        <v>1828.8250668893734</v>
      </c>
      <c r="L105" s="50">
        <f t="shared" si="38"/>
        <v>3.3287338233679051</v>
      </c>
      <c r="M105" s="45">
        <v>5480</v>
      </c>
      <c r="N105" s="45">
        <f t="shared" si="39"/>
        <v>2118.8078999056588</v>
      </c>
      <c r="O105" s="18">
        <f t="shared" si="40"/>
        <v>3.2430717696973725</v>
      </c>
      <c r="P105" s="37">
        <f t="shared" si="41"/>
        <v>5.6751824817518246</v>
      </c>
      <c r="Q105" s="37">
        <f t="shared" si="42"/>
        <v>0.55558030202725162</v>
      </c>
      <c r="R105" s="37">
        <f t="shared" si="43"/>
        <v>-44.441969797274837</v>
      </c>
    </row>
    <row r="106" spans="1:18" x14ac:dyDescent="0.25">
      <c r="A106" s="1" t="s">
        <v>1674</v>
      </c>
      <c r="B106" s="1" t="str">
        <f>VLOOKUP(A106,[2]PROY_COVID!$1:$1048576,5,FALSE)</f>
        <v>Altamira</v>
      </c>
      <c r="C106" s="130">
        <f>VLOOKUP(A106,[2]PROY_COVID!$1:$1048576,7,FALSE)</f>
        <v>255602</v>
      </c>
      <c r="D106" s="43">
        <v>142</v>
      </c>
      <c r="E106" s="43">
        <f t="shared" si="33"/>
        <v>55.555120851949511</v>
      </c>
      <c r="F106" s="6">
        <f t="shared" si="34"/>
        <v>0.83244602130232703</v>
      </c>
      <c r="G106" s="44">
        <v>90</v>
      </c>
      <c r="H106" s="44">
        <f t="shared" si="35"/>
        <v>35.210992089263776</v>
      </c>
      <c r="I106" s="14">
        <f t="shared" si="36"/>
        <v>0.94676566402569795</v>
      </c>
      <c r="J106" s="49">
        <v>2124</v>
      </c>
      <c r="K106" s="49">
        <f t="shared" si="37"/>
        <v>830.97941330662513</v>
      </c>
      <c r="L106" s="50">
        <f t="shared" si="38"/>
        <v>1.5125062148787269</v>
      </c>
      <c r="M106" s="45">
        <v>2356</v>
      </c>
      <c r="N106" s="45">
        <f t="shared" si="39"/>
        <v>921.74552624783837</v>
      </c>
      <c r="O106" s="18">
        <f t="shared" si="40"/>
        <v>1.4108343163872066</v>
      </c>
      <c r="P106" s="37">
        <f t="shared" si="41"/>
        <v>6.0271646859083194</v>
      </c>
      <c r="Q106" s="37">
        <f t="shared" si="42"/>
        <v>0.59003811548475282</v>
      </c>
      <c r="R106" s="37">
        <f t="shared" si="43"/>
        <v>-40.996188451524716</v>
      </c>
    </row>
    <row r="107" spans="1:18" x14ac:dyDescent="0.25">
      <c r="A107" s="1" t="s">
        <v>1626</v>
      </c>
      <c r="B107" s="1" t="str">
        <f>VLOOKUP(A107,[2]PROY_COVID!$1:$1048576,5,FALSE)</f>
        <v>Nogales</v>
      </c>
      <c r="C107" s="130">
        <f>VLOOKUP(A107,[2]PROY_COVID!$1:$1048576,7,FALSE)</f>
        <v>253486</v>
      </c>
      <c r="D107" s="43">
        <v>272</v>
      </c>
      <c r="E107" s="43">
        <f t="shared" si="33"/>
        <v>107.30375642047292</v>
      </c>
      <c r="F107" s="6">
        <f t="shared" si="34"/>
        <v>1.6078551127817802</v>
      </c>
      <c r="G107" s="44">
        <v>56</v>
      </c>
      <c r="H107" s="44">
        <f t="shared" si="35"/>
        <v>22.091949851273835</v>
      </c>
      <c r="I107" s="14">
        <f t="shared" si="36"/>
        <v>0.59401619578169118</v>
      </c>
      <c r="J107" s="49">
        <v>2351</v>
      </c>
      <c r="K107" s="49">
        <f t="shared" si="37"/>
        <v>927.46739464901407</v>
      </c>
      <c r="L107" s="50">
        <f t="shared" si="38"/>
        <v>1.6881287021564182</v>
      </c>
      <c r="M107" s="45">
        <v>2679</v>
      </c>
      <c r="N107" s="45">
        <f t="shared" si="39"/>
        <v>1056.8631009207609</v>
      </c>
      <c r="O107" s="18">
        <f t="shared" si="40"/>
        <v>1.617646832062291</v>
      </c>
      <c r="P107" s="37">
        <f t="shared" si="41"/>
        <v>10.153042179917881</v>
      </c>
      <c r="Q107" s="37">
        <f t="shared" si="42"/>
        <v>0.99394693632353137</v>
      </c>
      <c r="R107" s="37">
        <f t="shared" si="43"/>
        <v>-0.60530636764686285</v>
      </c>
    </row>
    <row r="108" spans="1:18" x14ac:dyDescent="0.25">
      <c r="A108" s="1" t="s">
        <v>45</v>
      </c>
      <c r="B108" s="1" t="str">
        <f>VLOOKUP(A108,[2]PROY_COVID!$1:$1048576,5,FALSE)</f>
        <v>Monclova</v>
      </c>
      <c r="C108" s="130">
        <f>VLOOKUP(A108,[2]PROY_COVID!$1:$1048576,7,FALSE)</f>
        <v>251346</v>
      </c>
      <c r="D108" s="43">
        <v>241</v>
      </c>
      <c r="E108" s="43">
        <f t="shared" si="33"/>
        <v>95.88376182632706</v>
      </c>
      <c r="F108" s="6">
        <f t="shared" si="34"/>
        <v>1.4367362506965902</v>
      </c>
      <c r="G108" s="44">
        <v>318</v>
      </c>
      <c r="H108" s="44">
        <f t="shared" si="35"/>
        <v>126.51882265880501</v>
      </c>
      <c r="I108" s="14">
        <f t="shared" si="36"/>
        <v>3.4018830495502113</v>
      </c>
      <c r="J108" s="49">
        <v>2633</v>
      </c>
      <c r="K108" s="49">
        <f t="shared" si="37"/>
        <v>1047.5599372975898</v>
      </c>
      <c r="L108" s="50">
        <f t="shared" si="38"/>
        <v>1.90671500430532</v>
      </c>
      <c r="M108" s="45">
        <v>3192</v>
      </c>
      <c r="N108" s="45">
        <f t="shared" si="39"/>
        <v>1269.962521782722</v>
      </c>
      <c r="O108" s="18">
        <f t="shared" si="40"/>
        <v>1.9438192594763366</v>
      </c>
      <c r="P108" s="37">
        <f t="shared" si="41"/>
        <v>7.5501253132832087</v>
      </c>
      <c r="Q108" s="37">
        <f t="shared" si="42"/>
        <v>0.73913057692598738</v>
      </c>
      <c r="R108" s="37">
        <f t="shared" si="43"/>
        <v>-26.086942307401262</v>
      </c>
    </row>
    <row r="109" spans="1:18" x14ac:dyDescent="0.25">
      <c r="A109" s="1" t="s">
        <v>674</v>
      </c>
      <c r="B109" s="1" t="str">
        <f>VLOOKUP(A109,[2]PROY_COVID!$1:$1048576,5,FALSE)</f>
        <v>Metepec</v>
      </c>
      <c r="C109" s="130">
        <f>VLOOKUP(A109,[2]PROY_COVID!$1:$1048576,7,FALSE)</f>
        <v>246055</v>
      </c>
      <c r="D109" s="43">
        <v>223</v>
      </c>
      <c r="E109" s="43">
        <f t="shared" si="33"/>
        <v>90.630143667066307</v>
      </c>
      <c r="F109" s="6">
        <f t="shared" si="34"/>
        <v>1.3580152711171749</v>
      </c>
      <c r="G109" s="44">
        <v>60</v>
      </c>
      <c r="H109" s="44">
        <f t="shared" si="35"/>
        <v>24.384792018044745</v>
      </c>
      <c r="I109" s="14">
        <f t="shared" si="36"/>
        <v>0.6556669504956113</v>
      </c>
      <c r="J109" s="49">
        <v>1436</v>
      </c>
      <c r="K109" s="49">
        <f t="shared" si="37"/>
        <v>583.60935563187093</v>
      </c>
      <c r="L109" s="50">
        <f t="shared" si="38"/>
        <v>1.0622558914451226</v>
      </c>
      <c r="M109" s="45">
        <v>1719</v>
      </c>
      <c r="N109" s="45">
        <f t="shared" si="39"/>
        <v>698.62429131698195</v>
      </c>
      <c r="O109" s="18">
        <f t="shared" si="40"/>
        <v>1.0693223849579843</v>
      </c>
      <c r="P109" s="37">
        <f t="shared" si="41"/>
        <v>12.972658522396744</v>
      </c>
      <c r="Q109" s="37">
        <f t="shared" si="42"/>
        <v>1.2699774083290456</v>
      </c>
      <c r="R109" s="37">
        <f t="shared" si="43"/>
        <v>26.997740832904562</v>
      </c>
    </row>
    <row r="110" spans="1:18" x14ac:dyDescent="0.25">
      <c r="A110" s="1" t="s">
        <v>246</v>
      </c>
      <c r="B110" s="1" t="str">
        <f>VLOOKUP(A110,[2]PROY_COVID!$1:$1048576,5,FALSE)</f>
        <v>La Magdalena Contreras</v>
      </c>
      <c r="C110" s="130">
        <f>VLOOKUP(A110,[2]PROY_COVID!$1:$1048576,7,FALSE)</f>
        <v>245147</v>
      </c>
      <c r="D110" s="43">
        <v>204</v>
      </c>
      <c r="E110" s="43">
        <f t="shared" si="33"/>
        <v>83.215376896311199</v>
      </c>
      <c r="F110" s="6">
        <f t="shared" si="34"/>
        <v>1.2469113260164382</v>
      </c>
      <c r="G110" s="44">
        <v>377</v>
      </c>
      <c r="H110" s="44">
        <f t="shared" si="35"/>
        <v>153.78527985249667</v>
      </c>
      <c r="I110" s="14">
        <f t="shared" si="36"/>
        <v>4.1350332370021867</v>
      </c>
      <c r="J110" s="49">
        <v>4931</v>
      </c>
      <c r="K110" s="49">
        <f t="shared" si="37"/>
        <v>2011.4461935083848</v>
      </c>
      <c r="L110" s="50">
        <f t="shared" si="38"/>
        <v>3.6611314550737197</v>
      </c>
      <c r="M110" s="45">
        <v>5512</v>
      </c>
      <c r="N110" s="45">
        <f t="shared" si="39"/>
        <v>2248.4468502571926</v>
      </c>
      <c r="O110" s="18">
        <f t="shared" si="40"/>
        <v>3.4414986398997054</v>
      </c>
      <c r="P110" s="37">
        <f t="shared" si="41"/>
        <v>3.7010159651669086</v>
      </c>
      <c r="Q110" s="37">
        <f t="shared" si="42"/>
        <v>0.362316379137891</v>
      </c>
      <c r="R110" s="37">
        <f t="shared" si="43"/>
        <v>-63.768362086210907</v>
      </c>
    </row>
    <row r="111" spans="1:18" x14ac:dyDescent="0.25">
      <c r="A111" s="1" t="s">
        <v>2083</v>
      </c>
      <c r="B111" s="1" t="str">
        <f>VLOOKUP(A111,[2]PROY_COVID!$1:$1048576,5,FALSE)</f>
        <v>Fresnillo</v>
      </c>
      <c r="C111" s="130">
        <f>VLOOKUP(A111,[2]PROY_COVID!$1:$1048576,7,FALSE)</f>
        <v>242826</v>
      </c>
      <c r="D111" s="43">
        <v>139</v>
      </c>
      <c r="E111" s="43"/>
      <c r="F111" s="6"/>
      <c r="G111" s="44">
        <v>178</v>
      </c>
      <c r="H111" s="44"/>
      <c r="I111" s="14"/>
      <c r="J111" s="49">
        <v>1195</v>
      </c>
      <c r="K111" s="49"/>
      <c r="L111" s="50"/>
      <c r="M111" s="45">
        <v>1512</v>
      </c>
      <c r="N111" s="45"/>
      <c r="O111" s="18"/>
      <c r="P111" s="37"/>
      <c r="Q111" s="37"/>
      <c r="R111" s="37"/>
    </row>
    <row r="112" spans="1:18" x14ac:dyDescent="0.25">
      <c r="A112" s="1" t="s">
        <v>1505</v>
      </c>
      <c r="B112" s="1" t="str">
        <f>VLOOKUP(A112,[2]PROY_COVID!$1:$1048576,5,FALSE)</f>
        <v>Solidaridad</v>
      </c>
      <c r="C112" s="130">
        <f>VLOOKUP(A112,[2]PROY_COVID!$1:$1048576,7,FALSE)</f>
        <v>239850</v>
      </c>
      <c r="D112" s="43">
        <v>187</v>
      </c>
      <c r="E112" s="43">
        <f t="shared" ref="E112:E131" si="44">((D112/($C112/100000)))</f>
        <v>77.965395038565774</v>
      </c>
      <c r="F112" s="6">
        <f t="shared" ref="F112:F131" si="45">((D112/$C112)/(D$2257/$C$2257))</f>
        <v>1.1682448333084807</v>
      </c>
      <c r="G112" s="44">
        <v>46</v>
      </c>
      <c r="H112" s="44">
        <f t="shared" ref="H112:H131" si="46">((G112/($C112/100000)))</f>
        <v>19.178653324994791</v>
      </c>
      <c r="I112" s="14">
        <f t="shared" ref="I112:I131" si="47">((G112/$C112)/(G$2257/$C$2257))</f>
        <v>0.51568244383247108</v>
      </c>
      <c r="J112" s="49">
        <v>1341</v>
      </c>
      <c r="K112" s="49">
        <f t="shared" ref="K112:K131" si="48">((J112/($C112/100000)))</f>
        <v>559.0994371482177</v>
      </c>
      <c r="L112" s="50">
        <f t="shared" ref="L112:L131" si="49">((J112/$C112)/(J$2257/$C$2257))</f>
        <v>1.0176441917579035</v>
      </c>
      <c r="M112" s="45">
        <v>1574</v>
      </c>
      <c r="N112" s="45">
        <f t="shared" ref="N112:N131" si="50">((M112/($C112/100000)))</f>
        <v>656.2434855117782</v>
      </c>
      <c r="O112" s="18">
        <f t="shared" ref="O112:O131" si="51">((M112/$C112)/(M$2257/$C$2257))</f>
        <v>1.0044538355769845</v>
      </c>
      <c r="P112" s="37">
        <f t="shared" ref="P112:P131" si="52">D112/M112*100</f>
        <v>11.880559085133418</v>
      </c>
      <c r="Q112" s="37">
        <f t="shared" ref="Q112:Q131" si="53">P112/P$2257</f>
        <v>1.1630647342168894</v>
      </c>
      <c r="R112" s="37">
        <f t="shared" ref="R112:R131" si="54">(Q112-1)*100</f>
        <v>16.306473421688938</v>
      </c>
    </row>
    <row r="113" spans="1:18" x14ac:dyDescent="0.25">
      <c r="A113" s="1" t="s">
        <v>131</v>
      </c>
      <c r="B113" s="1" t="str">
        <f>VLOOKUP(A113,[2]PROY_COVID!$1:$1048576,5,FALSE)</f>
        <v>Ocosingo</v>
      </c>
      <c r="C113" s="130">
        <f>VLOOKUP(A113,[2]PROY_COVID!$1:$1048576,7,FALSE)</f>
        <v>239322</v>
      </c>
      <c r="D113" s="43">
        <v>22</v>
      </c>
      <c r="E113" s="43">
        <f t="shared" si="44"/>
        <v>9.1926358629795839</v>
      </c>
      <c r="F113" s="6">
        <f t="shared" si="45"/>
        <v>0.13774379448856702</v>
      </c>
      <c r="G113" s="44">
        <v>2</v>
      </c>
      <c r="H113" s="44">
        <f t="shared" si="46"/>
        <v>0.83569416936178043</v>
      </c>
      <c r="I113" s="14">
        <f t="shared" si="47"/>
        <v>2.247044170673787E-2</v>
      </c>
      <c r="J113" s="49">
        <v>72</v>
      </c>
      <c r="K113" s="49">
        <f t="shared" si="48"/>
        <v>30.084990097024093</v>
      </c>
      <c r="L113" s="50">
        <f t="shared" si="49"/>
        <v>5.4759159815098039E-2</v>
      </c>
      <c r="M113" s="45">
        <v>96</v>
      </c>
      <c r="N113" s="45">
        <f t="shared" si="50"/>
        <v>40.113320129365462</v>
      </c>
      <c r="O113" s="18">
        <f t="shared" si="51"/>
        <v>6.1397909695433364E-2</v>
      </c>
      <c r="P113" s="37">
        <f t="shared" si="52"/>
        <v>22.916666666666664</v>
      </c>
      <c r="Q113" s="37">
        <f t="shared" si="53"/>
        <v>2.2434606515409117</v>
      </c>
      <c r="R113" s="37">
        <f t="shared" si="54"/>
        <v>124.34606515409116</v>
      </c>
    </row>
    <row r="114" spans="1:18" x14ac:dyDescent="0.25">
      <c r="A114" s="1" t="s">
        <v>150</v>
      </c>
      <c r="B114" s="1" t="str">
        <f>VLOOKUP(A114,[2]PROY_COVID!$1:$1048576,5,FALSE)</f>
        <v>San Cristóbal de las Casas</v>
      </c>
      <c r="C114" s="130">
        <f>VLOOKUP(A114,[2]PROY_COVID!$1:$1048576,7,FALSE)</f>
        <v>231345</v>
      </c>
      <c r="D114" s="43">
        <v>49</v>
      </c>
      <c r="E114" s="43">
        <f t="shared" si="44"/>
        <v>21.180488015734078</v>
      </c>
      <c r="F114" s="6">
        <f t="shared" si="45"/>
        <v>0.31737151692868165</v>
      </c>
      <c r="G114" s="44">
        <v>6</v>
      </c>
      <c r="H114" s="44">
        <f t="shared" si="46"/>
        <v>2.5935291447837643</v>
      </c>
      <c r="I114" s="14">
        <f t="shared" si="47"/>
        <v>6.9735732997988992E-2</v>
      </c>
      <c r="J114" s="49">
        <v>336</v>
      </c>
      <c r="K114" s="49">
        <f t="shared" si="48"/>
        <v>145.23763210789082</v>
      </c>
      <c r="L114" s="50">
        <f t="shared" si="49"/>
        <v>0.26435410755043265</v>
      </c>
      <c r="M114" s="45">
        <v>391</v>
      </c>
      <c r="N114" s="45">
        <f t="shared" si="50"/>
        <v>169.01164926840866</v>
      </c>
      <c r="O114" s="18">
        <f t="shared" si="51"/>
        <v>0.25869117654166524</v>
      </c>
      <c r="P114" s="37">
        <f t="shared" si="52"/>
        <v>12.531969309462914</v>
      </c>
      <c r="Q114" s="37">
        <f t="shared" si="53"/>
        <v>1.2268354923097475</v>
      </c>
      <c r="R114" s="37">
        <f t="shared" si="54"/>
        <v>22.683549230974755</v>
      </c>
    </row>
    <row r="115" spans="1:18" x14ac:dyDescent="0.25">
      <c r="A115" s="1" t="s">
        <v>1815</v>
      </c>
      <c r="B115" s="1" t="str">
        <f>VLOOKUP(A115,[2]PROY_COVID!$1:$1048576,5,FALSE)</f>
        <v>Córdoba</v>
      </c>
      <c r="C115" s="130">
        <f>VLOOKUP(A115,[2]PROY_COVID!$1:$1048576,7,FALSE)</f>
        <v>228703</v>
      </c>
      <c r="D115" s="43">
        <v>183</v>
      </c>
      <c r="E115" s="43">
        <f t="shared" si="44"/>
        <v>80.016440536416226</v>
      </c>
      <c r="F115" s="6">
        <f t="shared" si="45"/>
        <v>1.198977997740716</v>
      </c>
      <c r="G115" s="44">
        <v>47</v>
      </c>
      <c r="H115" s="44">
        <f t="shared" si="46"/>
        <v>20.550670520281763</v>
      </c>
      <c r="I115" s="14">
        <f t="shared" si="47"/>
        <v>0.55257372958941575</v>
      </c>
      <c r="J115" s="49">
        <v>1722</v>
      </c>
      <c r="K115" s="49">
        <f t="shared" si="48"/>
        <v>752.94158799840841</v>
      </c>
      <c r="L115" s="50">
        <f t="shared" si="49"/>
        <v>1.370465757697455</v>
      </c>
      <c r="M115" s="45">
        <v>1952</v>
      </c>
      <c r="N115" s="45">
        <f t="shared" si="50"/>
        <v>853.50869905510638</v>
      </c>
      <c r="O115" s="18">
        <f t="shared" si="51"/>
        <v>1.3063902429380183</v>
      </c>
      <c r="P115" s="37">
        <f t="shared" si="52"/>
        <v>9.375</v>
      </c>
      <c r="Q115" s="37">
        <f t="shared" si="53"/>
        <v>0.91777935744855477</v>
      </c>
      <c r="R115" s="37">
        <f t="shared" si="54"/>
        <v>-8.2220642551445238</v>
      </c>
    </row>
    <row r="116" spans="1:18" x14ac:dyDescent="0.25">
      <c r="A116" s="1" t="s">
        <v>867</v>
      </c>
      <c r="B116" s="1" t="str">
        <f>VLOOKUP(A116,[2]PROY_COVID!$1:$1048576,5,FALSE)</f>
        <v>Jiutepec</v>
      </c>
      <c r="C116" s="130">
        <f>VLOOKUP(A116,[2]PROY_COVID!$1:$1048576,7,FALSE)</f>
        <v>227649</v>
      </c>
      <c r="D116" s="43">
        <v>103</v>
      </c>
      <c r="E116" s="43">
        <f t="shared" si="44"/>
        <v>45.245092225311772</v>
      </c>
      <c r="F116" s="6">
        <f t="shared" si="45"/>
        <v>0.67795905091791275</v>
      </c>
      <c r="G116" s="44">
        <v>33</v>
      </c>
      <c r="H116" s="44">
        <f t="shared" si="46"/>
        <v>14.496000421701831</v>
      </c>
      <c r="I116" s="14">
        <f t="shared" si="47"/>
        <v>0.38977360905301006</v>
      </c>
      <c r="J116" s="49">
        <v>515</v>
      </c>
      <c r="K116" s="49">
        <f t="shared" si="48"/>
        <v>226.22546112655888</v>
      </c>
      <c r="L116" s="50">
        <f t="shared" si="49"/>
        <v>0.41176401056215928</v>
      </c>
      <c r="M116" s="45">
        <v>651</v>
      </c>
      <c r="N116" s="45">
        <f t="shared" si="50"/>
        <v>285.96655377357251</v>
      </c>
      <c r="O116" s="18">
        <f t="shared" si="51"/>
        <v>0.43770370011458426</v>
      </c>
      <c r="P116" s="37">
        <f t="shared" si="52"/>
        <v>15.821812596006144</v>
      </c>
      <c r="Q116" s="37">
        <f t="shared" si="53"/>
        <v>1.5488995197902899</v>
      </c>
      <c r="R116" s="37">
        <f t="shared" si="54"/>
        <v>54.889951979028993</v>
      </c>
    </row>
    <row r="117" spans="1:18" x14ac:dyDescent="0.25">
      <c r="A117" s="1" t="s">
        <v>649</v>
      </c>
      <c r="B117" s="1" t="str">
        <f>VLOOKUP(A117,[2]PROY_COVID!$1:$1048576,5,FALSE)</f>
        <v>Chicoloapan</v>
      </c>
      <c r="C117" s="130">
        <f>VLOOKUP(A117,[2]PROY_COVID!$1:$1048576,7,FALSE)</f>
        <v>226911</v>
      </c>
      <c r="D117" s="43">
        <v>120</v>
      </c>
      <c r="E117" s="43">
        <f t="shared" si="44"/>
        <v>52.884170445681349</v>
      </c>
      <c r="F117" s="6">
        <f t="shared" si="45"/>
        <v>0.79242411144600555</v>
      </c>
      <c r="G117" s="44">
        <v>24</v>
      </c>
      <c r="H117" s="44">
        <f t="shared" si="46"/>
        <v>10.57683408913627</v>
      </c>
      <c r="I117" s="14">
        <f t="shared" si="47"/>
        <v>0.28439367241640578</v>
      </c>
      <c r="J117" s="49">
        <v>638</v>
      </c>
      <c r="K117" s="49">
        <f t="shared" si="48"/>
        <v>281.16750620287252</v>
      </c>
      <c r="L117" s="50">
        <f t="shared" si="49"/>
        <v>0.51176671015419872</v>
      </c>
      <c r="M117" s="45">
        <v>782</v>
      </c>
      <c r="N117" s="45">
        <f t="shared" si="50"/>
        <v>344.62851073769014</v>
      </c>
      <c r="O117" s="18">
        <f t="shared" si="51"/>
        <v>0.52749236693709456</v>
      </c>
      <c r="P117" s="37">
        <f t="shared" si="52"/>
        <v>15.34526854219949</v>
      </c>
      <c r="Q117" s="37">
        <f t="shared" si="53"/>
        <v>1.5022475416037726</v>
      </c>
      <c r="R117" s="37">
        <f t="shared" si="54"/>
        <v>50.224754160377259</v>
      </c>
    </row>
    <row r="118" spans="1:18" x14ac:dyDescent="0.25">
      <c r="A118" s="1" t="s">
        <v>1680</v>
      </c>
      <c r="B118" s="1" t="str">
        <f>VLOOKUP(A118,[2]PROY_COVID!$1:$1048576,5,FALSE)</f>
        <v>Ciudad Madero</v>
      </c>
      <c r="C118" s="130">
        <f>VLOOKUP(A118,[2]PROY_COVID!$1:$1048576,7,FALSE)</f>
        <v>223413</v>
      </c>
      <c r="D118" s="43">
        <v>166</v>
      </c>
      <c r="E118" s="43">
        <f t="shared" si="44"/>
        <v>74.301853517924201</v>
      </c>
      <c r="F118" s="6">
        <f t="shared" si="45"/>
        <v>1.1133497936439791</v>
      </c>
      <c r="G118" s="44">
        <v>94</v>
      </c>
      <c r="H118" s="44">
        <f t="shared" si="46"/>
        <v>42.074543558342619</v>
      </c>
      <c r="I118" s="14">
        <f t="shared" si="47"/>
        <v>1.131315274207751</v>
      </c>
      <c r="J118" s="49">
        <v>2638</v>
      </c>
      <c r="K118" s="49">
        <f t="shared" si="48"/>
        <v>1180.7728287968919</v>
      </c>
      <c r="L118" s="50">
        <f t="shared" si="49"/>
        <v>2.1491822941902901</v>
      </c>
      <c r="M118" s="45">
        <v>2898</v>
      </c>
      <c r="N118" s="45">
        <f t="shared" si="50"/>
        <v>1297.1492258731587</v>
      </c>
      <c r="O118" s="18">
        <f t="shared" si="51"/>
        <v>1.9854315418124264</v>
      </c>
      <c r="P118" s="37">
        <f t="shared" si="52"/>
        <v>5.7280883367839888</v>
      </c>
      <c r="Q118" s="37">
        <f t="shared" si="53"/>
        <v>0.56075959820183152</v>
      </c>
      <c r="R118" s="37">
        <f t="shared" si="54"/>
        <v>-43.924040179816849</v>
      </c>
    </row>
    <row r="119" spans="1:18" x14ac:dyDescent="0.25">
      <c r="A119" s="1" t="s">
        <v>1899</v>
      </c>
      <c r="B119" s="1" t="str">
        <f>VLOOKUP(A119,[2]PROY_COVID!$1:$1048576,5,FALSE)</f>
        <v>Poza Rica de Hidalgo</v>
      </c>
      <c r="C119" s="130">
        <f>VLOOKUP(A119,[2]PROY_COVID!$1:$1048576,7,FALSE)</f>
        <v>217773</v>
      </c>
      <c r="D119" s="43">
        <v>285</v>
      </c>
      <c r="E119" s="43">
        <f t="shared" si="44"/>
        <v>130.87021807111074</v>
      </c>
      <c r="F119" s="6">
        <f t="shared" si="45"/>
        <v>1.9609784061236739</v>
      </c>
      <c r="G119" s="44">
        <v>66</v>
      </c>
      <c r="H119" s="44">
        <f t="shared" si="46"/>
        <v>30.30678734278354</v>
      </c>
      <c r="I119" s="14">
        <f t="shared" si="47"/>
        <v>0.81489966458017005</v>
      </c>
      <c r="J119" s="49">
        <v>1415</v>
      </c>
      <c r="K119" s="49">
        <f t="shared" si="48"/>
        <v>649.75915287937437</v>
      </c>
      <c r="L119" s="50">
        <f t="shared" si="49"/>
        <v>1.1826583681463092</v>
      </c>
      <c r="M119" s="45">
        <v>1766</v>
      </c>
      <c r="N119" s="45">
        <f t="shared" si="50"/>
        <v>810.9361582932687</v>
      </c>
      <c r="O119" s="18">
        <f t="shared" si="51"/>
        <v>1.2412282218245638</v>
      </c>
      <c r="P119" s="37">
        <f t="shared" si="52"/>
        <v>16.138165345413363</v>
      </c>
      <c r="Q119" s="37">
        <f t="shared" si="53"/>
        <v>1.5798693355852811</v>
      </c>
      <c r="R119" s="37">
        <f t="shared" si="54"/>
        <v>57.986933558528108</v>
      </c>
    </row>
    <row r="120" spans="1:18" x14ac:dyDescent="0.25">
      <c r="A120" s="1" t="s">
        <v>1659</v>
      </c>
      <c r="B120" s="1" t="str">
        <f>VLOOKUP(A120,[2]PROY_COVID!$1:$1048576,5,FALSE)</f>
        <v>Comalcalco</v>
      </c>
      <c r="C120" s="130">
        <f>VLOOKUP(A120,[2]PROY_COVID!$1:$1048576,7,FALSE)</f>
        <v>217559</v>
      </c>
      <c r="D120" s="43">
        <v>218</v>
      </c>
      <c r="E120" s="43">
        <f t="shared" si="44"/>
        <v>100.20270363441641</v>
      </c>
      <c r="F120" s="6">
        <f t="shared" si="45"/>
        <v>1.5014519037137342</v>
      </c>
      <c r="G120" s="44">
        <v>27</v>
      </c>
      <c r="H120" s="44">
        <f t="shared" si="46"/>
        <v>12.410426596923132</v>
      </c>
      <c r="I120" s="14">
        <f t="shared" si="47"/>
        <v>0.33369595915080014</v>
      </c>
      <c r="J120" s="49">
        <v>1020</v>
      </c>
      <c r="K120" s="49">
        <f t="shared" si="48"/>
        <v>468.83833810598503</v>
      </c>
      <c r="L120" s="50">
        <f t="shared" si="49"/>
        <v>0.85335555707329658</v>
      </c>
      <c r="M120" s="45">
        <v>1265</v>
      </c>
      <c r="N120" s="45">
        <f t="shared" si="50"/>
        <v>581.45146833732451</v>
      </c>
      <c r="O120" s="18">
        <f t="shared" si="51"/>
        <v>0.88997631285867129</v>
      </c>
      <c r="P120" s="37">
        <f t="shared" si="52"/>
        <v>17.233201581027668</v>
      </c>
      <c r="Q120" s="37">
        <f t="shared" si="53"/>
        <v>1.6870695118738124</v>
      </c>
      <c r="R120" s="37">
        <f t="shared" si="54"/>
        <v>68.706951187381236</v>
      </c>
    </row>
    <row r="121" spans="1:18" x14ac:dyDescent="0.25">
      <c r="A121" s="1" t="s">
        <v>740</v>
      </c>
      <c r="B121" s="1" t="str">
        <f>VLOOKUP(A121,[2]PROY_COVID!$1:$1048576,5,FALSE)</f>
        <v>Zumpango</v>
      </c>
      <c r="C121" s="130">
        <f>VLOOKUP(A121,[2]PROY_COVID!$1:$1048576,7,FALSE)</f>
        <v>217166</v>
      </c>
      <c r="D121" s="43">
        <v>201</v>
      </c>
      <c r="E121" s="43">
        <f t="shared" si="44"/>
        <v>92.555924960629184</v>
      </c>
      <c r="F121" s="6">
        <f t="shared" si="45"/>
        <v>1.3868714584702193</v>
      </c>
      <c r="G121" s="44">
        <v>25</v>
      </c>
      <c r="H121" s="44">
        <f t="shared" si="46"/>
        <v>11.511930965252386</v>
      </c>
      <c r="I121" s="14">
        <f t="shared" si="47"/>
        <v>0.30953688941523538</v>
      </c>
      <c r="J121" s="49">
        <v>968</v>
      </c>
      <c r="K121" s="49">
        <f t="shared" si="48"/>
        <v>445.74196697457239</v>
      </c>
      <c r="L121" s="50">
        <f t="shared" si="49"/>
        <v>0.81131672395900745</v>
      </c>
      <c r="M121" s="45">
        <v>1194</v>
      </c>
      <c r="N121" s="45">
        <f t="shared" si="50"/>
        <v>549.80982290045404</v>
      </c>
      <c r="O121" s="18">
        <f t="shared" si="51"/>
        <v>0.84154524599901981</v>
      </c>
      <c r="P121" s="37">
        <f t="shared" si="52"/>
        <v>16.834170854271356</v>
      </c>
      <c r="Q121" s="37">
        <f t="shared" si="53"/>
        <v>1.6480058143799845</v>
      </c>
      <c r="R121" s="37">
        <f t="shared" si="54"/>
        <v>64.800581437998446</v>
      </c>
    </row>
    <row r="122" spans="1:18" x14ac:dyDescent="0.25">
      <c r="A122" s="1" t="s">
        <v>862</v>
      </c>
      <c r="B122" s="1" t="str">
        <f>VLOOKUP(A122,[2]PROY_COVID!$1:$1048576,5,FALSE)</f>
        <v>Cuautla</v>
      </c>
      <c r="C122" s="130">
        <f>VLOOKUP(A122,[2]PROY_COVID!$1:$1048576,7,FALSE)</f>
        <v>208227</v>
      </c>
      <c r="D122" s="43">
        <v>160</v>
      </c>
      <c r="E122" s="43">
        <f t="shared" si="44"/>
        <v>76.839218737243499</v>
      </c>
      <c r="F122" s="6">
        <f t="shared" si="45"/>
        <v>1.1513700436051333</v>
      </c>
      <c r="G122" s="44">
        <v>31</v>
      </c>
      <c r="H122" s="44">
        <f t="shared" si="46"/>
        <v>14.887598630340927</v>
      </c>
      <c r="I122" s="14">
        <f t="shared" si="47"/>
        <v>0.40030304080243567</v>
      </c>
      <c r="J122" s="49">
        <v>835</v>
      </c>
      <c r="K122" s="49">
        <f t="shared" si="48"/>
        <v>401.00467278498951</v>
      </c>
      <c r="L122" s="50">
        <f t="shared" si="49"/>
        <v>0.72988818985206894</v>
      </c>
      <c r="M122" s="45">
        <v>1026</v>
      </c>
      <c r="N122" s="45">
        <f t="shared" si="50"/>
        <v>492.73149015257388</v>
      </c>
      <c r="O122" s="18">
        <f t="shared" si="51"/>
        <v>0.754180492637337</v>
      </c>
      <c r="P122" s="37">
        <f t="shared" si="52"/>
        <v>15.594541910331383</v>
      </c>
      <c r="Q122" s="37">
        <f t="shared" si="53"/>
        <v>1.5266505231113061</v>
      </c>
      <c r="R122" s="37">
        <f t="shared" si="54"/>
        <v>52.665052311130609</v>
      </c>
    </row>
    <row r="123" spans="1:18" x14ac:dyDescent="0.25">
      <c r="A123" s="1" t="s">
        <v>1485</v>
      </c>
      <c r="B123" s="1" t="str">
        <f>VLOOKUP(A123,[2]PROY_COVID!$1:$1048576,5,FALSE)</f>
        <v>Corregidora</v>
      </c>
      <c r="C123" s="130">
        <f>VLOOKUP(A123,[2]PROY_COVID!$1:$1048576,7,FALSE)</f>
        <v>208076</v>
      </c>
      <c r="D123" s="43">
        <v>47</v>
      </c>
      <c r="E123" s="43">
        <f t="shared" si="44"/>
        <v>22.58790057478998</v>
      </c>
      <c r="F123" s="6">
        <f t="shared" si="45"/>
        <v>0.33846039167416608</v>
      </c>
      <c r="G123" s="44">
        <v>108</v>
      </c>
      <c r="H123" s="44">
        <f t="shared" si="46"/>
        <v>51.904111959091864</v>
      </c>
      <c r="I123" s="14">
        <f t="shared" si="47"/>
        <v>1.3956162013281479</v>
      </c>
      <c r="J123" s="49">
        <v>586</v>
      </c>
      <c r="K123" s="49">
        <f t="shared" si="48"/>
        <v>281.62786674099846</v>
      </c>
      <c r="L123" s="50">
        <f t="shared" si="49"/>
        <v>0.51260463485347585</v>
      </c>
      <c r="M123" s="45">
        <v>741</v>
      </c>
      <c r="N123" s="45">
        <f t="shared" si="50"/>
        <v>356.1198792748803</v>
      </c>
      <c r="O123" s="18">
        <f t="shared" si="51"/>
        <v>0.54508118794338289</v>
      </c>
      <c r="P123" s="37">
        <f t="shared" si="52"/>
        <v>6.3427800269905532</v>
      </c>
      <c r="Q123" s="37">
        <f t="shared" si="53"/>
        <v>0.6209357416116178</v>
      </c>
      <c r="R123" s="37">
        <f t="shared" si="54"/>
        <v>-37.906425838838217</v>
      </c>
    </row>
    <row r="124" spans="1:18" x14ac:dyDescent="0.25">
      <c r="A124" s="1" t="s">
        <v>851</v>
      </c>
      <c r="B124" s="1" t="str">
        <f>VLOOKUP(A124,[2]PROY_COVID!$1:$1048576,5,FALSE)</f>
        <v>Zamora</v>
      </c>
      <c r="C124" s="130">
        <f>VLOOKUP(A124,[2]PROY_COVID!$1:$1048576,7,FALSE)</f>
        <v>207985</v>
      </c>
      <c r="D124" s="43">
        <v>76</v>
      </c>
      <c r="E124" s="43">
        <f t="shared" si="44"/>
        <v>36.541096713705315</v>
      </c>
      <c r="F124" s="6">
        <f t="shared" si="45"/>
        <v>0.54753711461470245</v>
      </c>
      <c r="G124" s="44">
        <v>33</v>
      </c>
      <c r="H124" s="44">
        <f t="shared" si="46"/>
        <v>15.866528836214151</v>
      </c>
      <c r="I124" s="14">
        <f t="shared" si="47"/>
        <v>0.42662486394359544</v>
      </c>
      <c r="J124" s="49">
        <v>663</v>
      </c>
      <c r="K124" s="49">
        <f t="shared" si="48"/>
        <v>318.77298843666608</v>
      </c>
      <c r="L124" s="50">
        <f t="shared" si="49"/>
        <v>0.58021428500541417</v>
      </c>
      <c r="M124" s="45">
        <v>772</v>
      </c>
      <c r="N124" s="45">
        <f t="shared" si="50"/>
        <v>371.18061398658557</v>
      </c>
      <c r="O124" s="18">
        <f t="shared" si="51"/>
        <v>0.56813332191768384</v>
      </c>
      <c r="P124" s="37">
        <f t="shared" si="52"/>
        <v>9.8445595854922274</v>
      </c>
      <c r="Q124" s="37">
        <f t="shared" si="53"/>
        <v>0.96374758087862056</v>
      </c>
      <c r="R124" s="37">
        <f t="shared" si="54"/>
        <v>-3.6252419121379442</v>
      </c>
    </row>
    <row r="125" spans="1:18" x14ac:dyDescent="0.25">
      <c r="A125" s="1" t="s">
        <v>1638</v>
      </c>
      <c r="B125" s="1" t="str">
        <f>VLOOKUP(A125,[2]PROY_COVID!$1:$1048576,5,FALSE)</f>
        <v>San Luis Río Colorado</v>
      </c>
      <c r="C125" s="130">
        <f>VLOOKUP(A125,[2]PROY_COVID!$1:$1048576,7,FALSE)</f>
        <v>206982</v>
      </c>
      <c r="D125" s="43">
        <v>254</v>
      </c>
      <c r="E125" s="43">
        <f t="shared" si="44"/>
        <v>122.71598496487617</v>
      </c>
      <c r="F125" s="6">
        <f t="shared" si="45"/>
        <v>1.8387941897641034</v>
      </c>
      <c r="G125" s="44">
        <v>34</v>
      </c>
      <c r="H125" s="44">
        <f t="shared" si="46"/>
        <v>16.426549168526734</v>
      </c>
      <c r="I125" s="14">
        <f t="shared" si="47"/>
        <v>0.44168288958643098</v>
      </c>
      <c r="J125" s="49">
        <v>1748</v>
      </c>
      <c r="K125" s="49">
        <f t="shared" si="48"/>
        <v>844.51788078190373</v>
      </c>
      <c r="L125" s="50">
        <f t="shared" si="49"/>
        <v>1.5371482407440975</v>
      </c>
      <c r="M125" s="45">
        <v>2036</v>
      </c>
      <c r="N125" s="45">
        <f t="shared" si="50"/>
        <v>983.66041491530666</v>
      </c>
      <c r="O125" s="18">
        <f t="shared" si="51"/>
        <v>1.5056019579324182</v>
      </c>
      <c r="P125" s="37">
        <f t="shared" si="52"/>
        <v>12.475442043222005</v>
      </c>
      <c r="Q125" s="37">
        <f t="shared" si="53"/>
        <v>1.2213016727802641</v>
      </c>
      <c r="R125" s="37">
        <f t="shared" si="54"/>
        <v>22.130167278026413</v>
      </c>
    </row>
    <row r="126" spans="1:18" x14ac:dyDescent="0.25">
      <c r="A126" s="1" t="s">
        <v>73</v>
      </c>
      <c r="B126" s="1" t="str">
        <f>VLOOKUP(A126,[2]PROY_COVID!$1:$1048576,5,FALSE)</f>
        <v>Manzanillo</v>
      </c>
      <c r="C126" s="130">
        <f>VLOOKUP(A126,[2]PROY_COVID!$1:$1048576,7,FALSE)</f>
        <v>203306</v>
      </c>
      <c r="D126" s="43">
        <v>216</v>
      </c>
      <c r="E126" s="43">
        <f t="shared" si="44"/>
        <v>106.24379014883969</v>
      </c>
      <c r="F126" s="6">
        <f t="shared" si="45"/>
        <v>1.5919724238054176</v>
      </c>
      <c r="G126" s="44">
        <v>153</v>
      </c>
      <c r="H126" s="44">
        <f t="shared" si="46"/>
        <v>75.256018022094779</v>
      </c>
      <c r="I126" s="14">
        <f t="shared" si="47"/>
        <v>2.0235105473311359</v>
      </c>
      <c r="J126" s="49">
        <v>1312</v>
      </c>
      <c r="K126" s="49">
        <f t="shared" si="48"/>
        <v>645.3326512744336</v>
      </c>
      <c r="L126" s="50">
        <f t="shared" si="49"/>
        <v>1.1746014763864971</v>
      </c>
      <c r="M126" s="45">
        <v>1681</v>
      </c>
      <c r="N126" s="45">
        <f t="shared" si="50"/>
        <v>826.83245944536816</v>
      </c>
      <c r="O126" s="18">
        <f t="shared" si="51"/>
        <v>1.2655592834140912</v>
      </c>
      <c r="P126" s="37">
        <f t="shared" si="52"/>
        <v>12.849494348602022</v>
      </c>
      <c r="Q126" s="37">
        <f t="shared" si="53"/>
        <v>1.2579200711252052</v>
      </c>
      <c r="R126" s="37">
        <f t="shared" si="54"/>
        <v>25.792007112520523</v>
      </c>
    </row>
    <row r="127" spans="1:18" x14ac:dyDescent="0.25">
      <c r="A127" s="1" t="s">
        <v>738</v>
      </c>
      <c r="B127" s="1" t="str">
        <f>VLOOKUP(A127,[2]PROY_COVID!$1:$1048576,5,FALSE)</f>
        <v>Zinacantepec</v>
      </c>
      <c r="C127" s="130">
        <f>VLOOKUP(A127,[2]PROY_COVID!$1:$1048576,7,FALSE)</f>
        <v>201988</v>
      </c>
      <c r="D127" s="43">
        <v>155</v>
      </c>
      <c r="E127" s="43">
        <f t="shared" si="44"/>
        <v>76.737231914767207</v>
      </c>
      <c r="F127" s="6">
        <f t="shared" si="45"/>
        <v>1.1498418582048731</v>
      </c>
      <c r="G127" s="44">
        <v>43</v>
      </c>
      <c r="H127" s="44">
        <f t="shared" si="46"/>
        <v>21.288393369903162</v>
      </c>
      <c r="I127" s="14">
        <f t="shared" si="47"/>
        <v>0.57240988364659429</v>
      </c>
      <c r="J127" s="49">
        <v>717</v>
      </c>
      <c r="K127" s="49">
        <f t="shared" si="48"/>
        <v>354.97158247024572</v>
      </c>
      <c r="L127" s="50">
        <f t="shared" si="49"/>
        <v>0.64610111393153424</v>
      </c>
      <c r="M127" s="45">
        <v>915</v>
      </c>
      <c r="N127" s="45">
        <f t="shared" si="50"/>
        <v>452.99720775491613</v>
      </c>
      <c r="O127" s="18">
        <f t="shared" si="51"/>
        <v>0.69336274245868013</v>
      </c>
      <c r="P127" s="37">
        <f t="shared" si="52"/>
        <v>16.939890710382514</v>
      </c>
      <c r="Q127" s="37">
        <f t="shared" si="53"/>
        <v>1.6583554145518513</v>
      </c>
      <c r="R127" s="37">
        <f t="shared" si="54"/>
        <v>65.835541455185137</v>
      </c>
    </row>
    <row r="128" spans="1:18" x14ac:dyDescent="0.25">
      <c r="A128" s="1" t="s">
        <v>327</v>
      </c>
      <c r="B128" s="1" t="str">
        <f>VLOOKUP(A128,[2]PROY_COVID!$1:$1048576,5,FALSE)</f>
        <v>Silao</v>
      </c>
      <c r="C128" s="130">
        <f>VLOOKUP(A128,[2]PROY_COVID!$1:$1048576,7,FALSE)</f>
        <v>201020</v>
      </c>
      <c r="D128" s="43">
        <v>164</v>
      </c>
      <c r="E128" s="43">
        <f t="shared" si="44"/>
        <v>81.58392199781116</v>
      </c>
      <c r="F128" s="6">
        <f t="shared" si="45"/>
        <v>1.2224653682295803</v>
      </c>
      <c r="G128" s="44">
        <v>26</v>
      </c>
      <c r="H128" s="44">
        <f t="shared" si="46"/>
        <v>12.934036414287135</v>
      </c>
      <c r="I128" s="14">
        <f t="shared" si="47"/>
        <v>0.34777496593283735</v>
      </c>
      <c r="J128" s="49">
        <v>1334</v>
      </c>
      <c r="K128" s="49">
        <f t="shared" si="48"/>
        <v>663.61556064073216</v>
      </c>
      <c r="L128" s="50">
        <f t="shared" si="49"/>
        <v>1.2078790926544556</v>
      </c>
      <c r="M128" s="45">
        <v>1524</v>
      </c>
      <c r="N128" s="45">
        <f t="shared" si="50"/>
        <v>758.13351905283048</v>
      </c>
      <c r="O128" s="18">
        <f t="shared" si="51"/>
        <v>1.1604078941800406</v>
      </c>
      <c r="P128" s="37">
        <f t="shared" si="52"/>
        <v>10.761154855643044</v>
      </c>
      <c r="Q128" s="37">
        <f t="shared" si="53"/>
        <v>1.0534790174737565</v>
      </c>
      <c r="R128" s="37">
        <f t="shared" si="54"/>
        <v>5.3479017473756496</v>
      </c>
    </row>
    <row r="129" spans="1:18" x14ac:dyDescent="0.25">
      <c r="A129" s="1" t="s">
        <v>1662</v>
      </c>
      <c r="B129" s="1" t="str">
        <f>VLOOKUP(A129,[2]PROY_COVID!$1:$1048576,5,FALSE)</f>
        <v>Huimanguillo</v>
      </c>
      <c r="C129" s="130">
        <f>VLOOKUP(A129,[2]PROY_COVID!$1:$1048576,7,FALSE)</f>
        <v>200660</v>
      </c>
      <c r="D129" s="43">
        <v>127</v>
      </c>
      <c r="E129" s="43">
        <f t="shared" si="44"/>
        <v>63.291139240506325</v>
      </c>
      <c r="F129" s="6">
        <f t="shared" si="45"/>
        <v>0.94836364742787216</v>
      </c>
      <c r="G129" s="44">
        <v>17</v>
      </c>
      <c r="H129" s="44">
        <f t="shared" si="46"/>
        <v>8.472042260540217</v>
      </c>
      <c r="I129" s="14">
        <f t="shared" si="47"/>
        <v>0.22779928200034549</v>
      </c>
      <c r="J129" s="49">
        <v>724</v>
      </c>
      <c r="K129" s="49">
        <f t="shared" si="48"/>
        <v>360.80932921359511</v>
      </c>
      <c r="L129" s="50">
        <f t="shared" si="49"/>
        <v>0.65672668189244099</v>
      </c>
      <c r="M129" s="45">
        <v>868</v>
      </c>
      <c r="N129" s="45">
        <f t="shared" si="50"/>
        <v>432.57251071464162</v>
      </c>
      <c r="O129" s="18">
        <f t="shared" si="51"/>
        <v>0.66210046597817185</v>
      </c>
      <c r="P129" s="37">
        <f t="shared" si="52"/>
        <v>14.631336405529954</v>
      </c>
      <c r="Q129" s="37">
        <f t="shared" si="53"/>
        <v>1.4323561093206323</v>
      </c>
      <c r="R129" s="37">
        <f t="shared" si="54"/>
        <v>43.235610932063231</v>
      </c>
    </row>
    <row r="130" spans="1:18" x14ac:dyDescent="0.25">
      <c r="A130" s="1" t="s">
        <v>567</v>
      </c>
      <c r="B130" s="1" t="str">
        <f>VLOOKUP(A130,[2]PROY_COVID!$1:$1048576,5,FALSE)</f>
        <v>El Salto</v>
      </c>
      <c r="C130" s="130">
        <f>VLOOKUP(A130,[2]PROY_COVID!$1:$1048576,7,FALSE)</f>
        <v>200159</v>
      </c>
      <c r="D130" s="43">
        <v>65</v>
      </c>
      <c r="E130" s="43">
        <f t="shared" si="44"/>
        <v>32.474183024495524</v>
      </c>
      <c r="F130" s="6">
        <f t="shared" si="45"/>
        <v>0.48659788763354372</v>
      </c>
      <c r="G130" s="44">
        <v>29</v>
      </c>
      <c r="H130" s="44">
        <f t="shared" si="46"/>
        <v>14.488481657082618</v>
      </c>
      <c r="I130" s="14">
        <f t="shared" si="47"/>
        <v>0.38957144183888237</v>
      </c>
      <c r="J130" s="49">
        <v>356</v>
      </c>
      <c r="K130" s="49">
        <f t="shared" si="48"/>
        <v>177.85860241108318</v>
      </c>
      <c r="L130" s="50">
        <f t="shared" si="49"/>
        <v>0.32372912879508886</v>
      </c>
      <c r="M130" s="45">
        <v>450</v>
      </c>
      <c r="N130" s="45">
        <f t="shared" si="50"/>
        <v>224.82126709266132</v>
      </c>
      <c r="O130" s="18">
        <f t="shared" si="51"/>
        <v>0.34411402023197424</v>
      </c>
      <c r="P130" s="37">
        <f t="shared" si="52"/>
        <v>14.444444444444443</v>
      </c>
      <c r="Q130" s="37">
        <f t="shared" si="53"/>
        <v>1.4140600470318472</v>
      </c>
      <c r="R130" s="37">
        <f t="shared" si="54"/>
        <v>41.40600470318472</v>
      </c>
    </row>
    <row r="131" spans="1:18" x14ac:dyDescent="0.25">
      <c r="A131" s="1" t="s">
        <v>242</v>
      </c>
      <c r="B131" s="1" t="str">
        <f>VLOOKUP(A131,[2]PROY_COVID!$1:$1048576,5,FALSE)</f>
        <v>Cuajimalpa de Morelos</v>
      </c>
      <c r="C131" s="130">
        <f>VLOOKUP(A131,[2]PROY_COVID!$1:$1048576,7,FALSE)</f>
        <v>199809</v>
      </c>
      <c r="D131" s="43">
        <v>193</v>
      </c>
      <c r="E131" s="43">
        <f t="shared" si="44"/>
        <v>96.592245594542788</v>
      </c>
      <c r="F131" s="6">
        <f t="shared" si="45"/>
        <v>1.4473522746555729</v>
      </c>
      <c r="G131" s="44">
        <v>229</v>
      </c>
      <c r="H131" s="44">
        <f t="shared" si="46"/>
        <v>114.60945202668549</v>
      </c>
      <c r="I131" s="14">
        <f t="shared" si="47"/>
        <v>3.0816596611815332</v>
      </c>
      <c r="J131" s="49">
        <v>3896</v>
      </c>
      <c r="K131" s="49">
        <f t="shared" si="48"/>
        <v>1949.8621183229986</v>
      </c>
      <c r="L131" s="50">
        <f t="shared" si="49"/>
        <v>3.5490392720859263</v>
      </c>
      <c r="M131" s="45">
        <v>4318</v>
      </c>
      <c r="N131" s="45">
        <f t="shared" si="50"/>
        <v>2161.0638159442269</v>
      </c>
      <c r="O131" s="18">
        <f t="shared" si="51"/>
        <v>3.3077491613634518</v>
      </c>
      <c r="P131" s="37">
        <f t="shared" si="52"/>
        <v>4.4696618805002313</v>
      </c>
      <c r="Q131" s="37">
        <f t="shared" si="53"/>
        <v>0.43756409692776549</v>
      </c>
      <c r="R131" s="37">
        <f t="shared" si="54"/>
        <v>-56.243590307223457</v>
      </c>
    </row>
    <row r="132" spans="1:18" x14ac:dyDescent="0.25">
      <c r="A132" s="1" t="s">
        <v>2090</v>
      </c>
      <c r="B132" s="1" t="str">
        <f>VLOOKUP(A132,[2]PROY_COVID!$1:$1048576,5,FALSE)</f>
        <v>Guadalupe</v>
      </c>
      <c r="C132" s="130">
        <f>VLOOKUP(A132,[2]PROY_COVID!$1:$1048576,7,FALSE)</f>
        <v>199581</v>
      </c>
      <c r="D132" s="43">
        <v>122</v>
      </c>
      <c r="E132" s="43"/>
      <c r="F132" s="6"/>
      <c r="G132" s="44">
        <v>298</v>
      </c>
      <c r="H132" s="44"/>
      <c r="I132" s="14"/>
      <c r="J132" s="49">
        <v>1665</v>
      </c>
      <c r="K132" s="49"/>
      <c r="L132" s="50"/>
      <c r="M132" s="45">
        <v>2085</v>
      </c>
      <c r="N132" s="45"/>
      <c r="O132" s="18"/>
      <c r="P132" s="37"/>
      <c r="Q132" s="37"/>
      <c r="R132" s="37"/>
    </row>
    <row r="133" spans="1:18" x14ac:dyDescent="0.25">
      <c r="A133" s="1" t="s">
        <v>305</v>
      </c>
      <c r="B133" s="1" t="str">
        <f>VLOOKUP(A133,[2]PROY_COVID!$1:$1048576,5,FALSE)</f>
        <v>Guanajuato</v>
      </c>
      <c r="C133" s="130">
        <f>VLOOKUP(A133,[2]PROY_COVID!$1:$1048576,7,FALSE)</f>
        <v>198035</v>
      </c>
      <c r="D133" s="43">
        <v>81</v>
      </c>
      <c r="E133" s="43">
        <f t="shared" ref="E133:E168" si="55">((D133/($C133/100000)))</f>
        <v>40.901860782184968</v>
      </c>
      <c r="F133" s="6">
        <f t="shared" ref="F133:F168" si="56">((D133/$C133)/(D$2257/$C$2257))</f>
        <v>0.61287943847208359</v>
      </c>
      <c r="G133" s="44">
        <v>83</v>
      </c>
      <c r="H133" s="44">
        <f t="shared" ref="H133:H168" si="57">((G133/($C133/100000)))</f>
        <v>41.911783270633975</v>
      </c>
      <c r="I133" s="14">
        <f t="shared" ref="I133:I168" si="58">((G133/$C133)/(G$2257/$C$2257))</f>
        <v>1.1269389177711351</v>
      </c>
      <c r="J133" s="49">
        <v>1235</v>
      </c>
      <c r="K133" s="49">
        <f t="shared" ref="K133:K168" si="59">((J133/($C133/100000)))</f>
        <v>623.62713661726457</v>
      </c>
      <c r="L133" s="50">
        <f t="shared" ref="L133:L168" si="60">((J133/$C133)/(J$2257/$C$2257))</f>
        <v>1.1350942090698812</v>
      </c>
      <c r="M133" s="45">
        <v>1399</v>
      </c>
      <c r="N133" s="45">
        <f t="shared" ref="N133:N168" si="61">((M133/($C133/100000)))</f>
        <v>706.44078067008354</v>
      </c>
      <c r="O133" s="18">
        <f t="shared" ref="O133:O168" si="62">((M133/$C133)/(M$2257/$C$2257))</f>
        <v>1.0812863935688228</v>
      </c>
      <c r="P133" s="37">
        <f t="shared" ref="P133:P168" si="63">D133/M133*100</f>
        <v>5.7898498927805573</v>
      </c>
      <c r="Q133" s="37">
        <f t="shared" ref="Q133:Q168" si="64">P133/P$2257</f>
        <v>0.56680583619410385</v>
      </c>
      <c r="R133" s="37">
        <f t="shared" ref="R133:R168" si="65">(Q133-1)*100</f>
        <v>-43.319416380589615</v>
      </c>
    </row>
    <row r="134" spans="1:18" x14ac:dyDescent="0.25">
      <c r="A134" s="1" t="s">
        <v>795</v>
      </c>
      <c r="B134" s="1" t="str">
        <f>VLOOKUP(A134,[2]PROY_COVID!$1:$1048576,5,FALSE)</f>
        <v>Lázaro Cárdenas</v>
      </c>
      <c r="C134" s="130">
        <f>VLOOKUP(A134,[2]PROY_COVID!$1:$1048576,7,FALSE)</f>
        <v>192153</v>
      </c>
      <c r="D134" s="43">
        <v>261</v>
      </c>
      <c r="E134" s="43">
        <f t="shared" si="55"/>
        <v>135.82926105759472</v>
      </c>
      <c r="F134" s="6">
        <f t="shared" si="56"/>
        <v>2.035285428415408</v>
      </c>
      <c r="G134" s="44">
        <v>186</v>
      </c>
      <c r="H134" s="44">
        <f t="shared" si="57"/>
        <v>96.79786420196406</v>
      </c>
      <c r="I134" s="14">
        <f t="shared" si="58"/>
        <v>2.6027353601713874</v>
      </c>
      <c r="J134" s="49">
        <v>4190</v>
      </c>
      <c r="K134" s="49">
        <f t="shared" si="59"/>
        <v>2180.5540376679</v>
      </c>
      <c r="L134" s="50">
        <f t="shared" si="60"/>
        <v>3.9689329013914167</v>
      </c>
      <c r="M134" s="45">
        <v>4637</v>
      </c>
      <c r="N134" s="45">
        <f t="shared" si="61"/>
        <v>2413.1811629274589</v>
      </c>
      <c r="O134" s="18">
        <f t="shared" si="62"/>
        <v>3.6936428757906645</v>
      </c>
      <c r="P134" s="37">
        <f t="shared" si="63"/>
        <v>5.6286392063834372</v>
      </c>
      <c r="Q134" s="37">
        <f t="shared" si="64"/>
        <v>0.55102387990872903</v>
      </c>
      <c r="R134" s="37">
        <f t="shared" si="65"/>
        <v>-44.897612009127094</v>
      </c>
    </row>
    <row r="135" spans="1:18" x14ac:dyDescent="0.25">
      <c r="A135" s="1" t="s">
        <v>625</v>
      </c>
      <c r="B135" s="1" t="str">
        <f>VLOOKUP(A135,[2]PROY_COVID!$1:$1048576,5,FALSE)</f>
        <v>Almoloya de Juárez</v>
      </c>
      <c r="C135" s="130">
        <f>VLOOKUP(A135,[2]PROY_COVID!$1:$1048576,7,FALSE)</f>
        <v>188124</v>
      </c>
      <c r="D135" s="43">
        <v>71</v>
      </c>
      <c r="E135" s="43">
        <f t="shared" si="55"/>
        <v>37.741064404329059</v>
      </c>
      <c r="F135" s="6">
        <f t="shared" si="56"/>
        <v>0.56551760524153594</v>
      </c>
      <c r="G135" s="44">
        <v>30</v>
      </c>
      <c r="H135" s="44">
        <f t="shared" si="57"/>
        <v>15.946928621547491</v>
      </c>
      <c r="I135" s="14">
        <f t="shared" si="58"/>
        <v>0.42878668193371827</v>
      </c>
      <c r="J135" s="49">
        <v>380</v>
      </c>
      <c r="K135" s="49">
        <f t="shared" si="59"/>
        <v>201.99442920626819</v>
      </c>
      <c r="L135" s="50">
        <f t="shared" si="60"/>
        <v>0.36765992592963059</v>
      </c>
      <c r="M135" s="45">
        <v>481</v>
      </c>
      <c r="N135" s="45">
        <f t="shared" si="61"/>
        <v>255.68242223214475</v>
      </c>
      <c r="O135" s="18">
        <f t="shared" si="62"/>
        <v>0.39135045965508852</v>
      </c>
      <c r="P135" s="37">
        <f t="shared" si="63"/>
        <v>14.760914760914762</v>
      </c>
      <c r="Q135" s="37">
        <f t="shared" si="64"/>
        <v>1.4450413722266922</v>
      </c>
      <c r="R135" s="37">
        <f t="shared" si="65"/>
        <v>44.504137222669215</v>
      </c>
    </row>
    <row r="136" spans="1:18" x14ac:dyDescent="0.25">
      <c r="A136" s="1" t="s">
        <v>1521</v>
      </c>
      <c r="B136" s="1" t="str">
        <f>VLOOKUP(A136,[2]PROY_COVID!$1:$1048576,5,FALSE)</f>
        <v>Ciudad Valles</v>
      </c>
      <c r="C136" s="130">
        <f>VLOOKUP(A136,[2]PROY_COVID!$1:$1048576,7,FALSE)</f>
        <v>187772</v>
      </c>
      <c r="D136" s="43">
        <v>185</v>
      </c>
      <c r="E136" s="43">
        <f t="shared" si="55"/>
        <v>98.523741558911865</v>
      </c>
      <c r="F136" s="6">
        <f t="shared" si="56"/>
        <v>1.476294091468201</v>
      </c>
      <c r="G136" s="44">
        <v>64</v>
      </c>
      <c r="H136" s="44">
        <f t="shared" si="57"/>
        <v>34.083888971731675</v>
      </c>
      <c r="I136" s="14">
        <f t="shared" si="58"/>
        <v>0.9164597149973237</v>
      </c>
      <c r="J136" s="49">
        <v>2874</v>
      </c>
      <c r="K136" s="49">
        <f t="shared" si="59"/>
        <v>1530.5796391368256</v>
      </c>
      <c r="L136" s="50">
        <f t="shared" si="60"/>
        <v>2.785882754121932</v>
      </c>
      <c r="M136" s="45">
        <v>3123</v>
      </c>
      <c r="N136" s="45">
        <f t="shared" si="61"/>
        <v>1663.1872696674691</v>
      </c>
      <c r="O136" s="18">
        <f t="shared" si="62"/>
        <v>2.5456935865770478</v>
      </c>
      <c r="P136" s="37">
        <f t="shared" si="63"/>
        <v>5.9237912263848864</v>
      </c>
      <c r="Q136" s="37">
        <f t="shared" si="64"/>
        <v>0.57991821924383014</v>
      </c>
      <c r="R136" s="37">
        <f t="shared" si="65"/>
        <v>-42.008178075616989</v>
      </c>
    </row>
    <row r="137" spans="1:18" x14ac:dyDescent="0.25">
      <c r="A137" s="1" t="s">
        <v>622</v>
      </c>
      <c r="B137" s="1" t="str">
        <f>VLOOKUP(A137,[2]PROY_COVID!$1:$1048576,5,FALSE)</f>
        <v>Acolman</v>
      </c>
      <c r="C137" s="130">
        <f>VLOOKUP(A137,[2]PROY_COVID!$1:$1048576,7,FALSE)</f>
        <v>186256</v>
      </c>
      <c r="D137" s="43">
        <v>72</v>
      </c>
      <c r="E137" s="43">
        <f t="shared" si="55"/>
        <v>38.656472811614123</v>
      </c>
      <c r="F137" s="6">
        <f t="shared" si="56"/>
        <v>0.57923421812663611</v>
      </c>
      <c r="G137" s="44">
        <v>21</v>
      </c>
      <c r="H137" s="44">
        <f t="shared" si="57"/>
        <v>11.274804570054119</v>
      </c>
      <c r="I137" s="14">
        <f t="shared" si="58"/>
        <v>0.30316095066182658</v>
      </c>
      <c r="J137" s="49">
        <v>760</v>
      </c>
      <c r="K137" s="49">
        <f t="shared" si="59"/>
        <v>408.04054634481577</v>
      </c>
      <c r="L137" s="50">
        <f t="shared" si="60"/>
        <v>0.74269452694770455</v>
      </c>
      <c r="M137" s="45">
        <v>853</v>
      </c>
      <c r="N137" s="45">
        <f t="shared" si="61"/>
        <v>457.97182372648399</v>
      </c>
      <c r="O137" s="18">
        <f t="shared" si="62"/>
        <v>0.70097694694753232</v>
      </c>
      <c r="P137" s="37">
        <f t="shared" si="63"/>
        <v>8.4407971864009372</v>
      </c>
      <c r="Q137" s="37">
        <f t="shared" si="64"/>
        <v>0.82632420459611966</v>
      </c>
      <c r="R137" s="37">
        <f t="shared" si="65"/>
        <v>-17.367579540388036</v>
      </c>
    </row>
    <row r="138" spans="1:18" x14ac:dyDescent="0.25">
      <c r="A138" s="1" t="s">
        <v>466</v>
      </c>
      <c r="B138" s="1" t="str">
        <f>VLOOKUP(A138,[2]PROY_COVID!$1:$1048576,5,FALSE)</f>
        <v>Mineral de la Reforma</v>
      </c>
      <c r="C138" s="130">
        <f>VLOOKUP(A138,[2]PROY_COVID!$1:$1048576,7,FALSE)</f>
        <v>185907</v>
      </c>
      <c r="D138" s="43">
        <v>110</v>
      </c>
      <c r="E138" s="43">
        <f t="shared" si="55"/>
        <v>59.169369631052085</v>
      </c>
      <c r="F138" s="6">
        <f t="shared" si="56"/>
        <v>0.88660245134913795</v>
      </c>
      <c r="G138" s="44">
        <v>106</v>
      </c>
      <c r="H138" s="44">
        <f t="shared" si="57"/>
        <v>57.01775618992292</v>
      </c>
      <c r="I138" s="14">
        <f t="shared" si="58"/>
        <v>1.5331136840324235</v>
      </c>
      <c r="J138" s="49">
        <v>1097</v>
      </c>
      <c r="K138" s="49">
        <f t="shared" si="59"/>
        <v>590.07998622967398</v>
      </c>
      <c r="L138" s="50">
        <f t="shared" si="60"/>
        <v>1.0740334022193279</v>
      </c>
      <c r="M138" s="45">
        <v>1313</v>
      </c>
      <c r="N138" s="45">
        <f t="shared" si="61"/>
        <v>706.26711205064896</v>
      </c>
      <c r="O138" s="18">
        <f t="shared" si="62"/>
        <v>1.0810205743801198</v>
      </c>
      <c r="P138" s="37">
        <f t="shared" si="63"/>
        <v>8.3777608530083771</v>
      </c>
      <c r="Q138" s="37">
        <f t="shared" si="64"/>
        <v>0.82015317040337965</v>
      </c>
      <c r="R138" s="37">
        <f t="shared" si="65"/>
        <v>-17.984682959662035</v>
      </c>
    </row>
    <row r="139" spans="1:18" x14ac:dyDescent="0.25">
      <c r="A139" s="1" t="s">
        <v>293</v>
      </c>
      <c r="B139" s="1" t="str">
        <f>VLOOKUP(A139,[2]PROY_COVID!$1:$1048576,5,FALSE)</f>
        <v>San Miguel de Allende</v>
      </c>
      <c r="C139" s="130">
        <f>VLOOKUP(A139,[2]PROY_COVID!$1:$1048576,7,FALSE)</f>
        <v>183034</v>
      </c>
      <c r="D139" s="43">
        <v>36</v>
      </c>
      <c r="E139" s="43">
        <f t="shared" si="55"/>
        <v>19.668476895003113</v>
      </c>
      <c r="F139" s="6">
        <f t="shared" si="56"/>
        <v>0.29471532210243656</v>
      </c>
      <c r="G139" s="44">
        <v>21</v>
      </c>
      <c r="H139" s="44">
        <f t="shared" si="57"/>
        <v>11.473278188751816</v>
      </c>
      <c r="I139" s="14">
        <f t="shared" si="58"/>
        <v>0.30849757982926213</v>
      </c>
      <c r="J139" s="49">
        <v>529</v>
      </c>
      <c r="K139" s="49">
        <f t="shared" si="59"/>
        <v>289.01734104046244</v>
      </c>
      <c r="L139" s="50">
        <f t="shared" si="60"/>
        <v>0.52605457792505195</v>
      </c>
      <c r="M139" s="45">
        <v>586</v>
      </c>
      <c r="N139" s="45">
        <f t="shared" si="61"/>
        <v>320.15909612421734</v>
      </c>
      <c r="O139" s="18">
        <f t="shared" si="62"/>
        <v>0.49003919916407129</v>
      </c>
      <c r="P139" s="37">
        <f t="shared" si="63"/>
        <v>6.1433447098976108</v>
      </c>
      <c r="Q139" s="37">
        <f t="shared" si="64"/>
        <v>0.60141172911304608</v>
      </c>
      <c r="R139" s="37">
        <f t="shared" si="65"/>
        <v>-39.858827088695392</v>
      </c>
    </row>
    <row r="140" spans="1:18" x14ac:dyDescent="0.25">
      <c r="A140" s="1" t="s">
        <v>201</v>
      </c>
      <c r="B140" s="1" t="str">
        <f>VLOOKUP(A140,[2]PROY_COVID!$1:$1048576,5,FALSE)</f>
        <v>Cuauhtémoc</v>
      </c>
      <c r="C140" s="130">
        <f>VLOOKUP(A140,[2]PROY_COVID!$1:$1048576,7,FALSE)</f>
        <v>181552</v>
      </c>
      <c r="D140" s="43">
        <v>64</v>
      </c>
      <c r="E140" s="43">
        <f t="shared" si="55"/>
        <v>35.25160835463118</v>
      </c>
      <c r="F140" s="6">
        <f t="shared" si="56"/>
        <v>0.52821523325497066</v>
      </c>
      <c r="G140" s="44">
        <v>7</v>
      </c>
      <c r="H140" s="44">
        <f t="shared" si="57"/>
        <v>3.8556446637877855</v>
      </c>
      <c r="I140" s="14">
        <f t="shared" si="58"/>
        <v>0.10367194344039021</v>
      </c>
      <c r="J140" s="49">
        <v>513</v>
      </c>
      <c r="K140" s="49">
        <f t="shared" si="59"/>
        <v>282.56367321759058</v>
      </c>
      <c r="L140" s="50">
        <f t="shared" si="60"/>
        <v>0.51430794192595441</v>
      </c>
      <c r="M140" s="45">
        <v>584</v>
      </c>
      <c r="N140" s="45">
        <f t="shared" si="61"/>
        <v>321.67092623600951</v>
      </c>
      <c r="O140" s="18">
        <f t="shared" si="62"/>
        <v>0.49235322374192464</v>
      </c>
      <c r="P140" s="37">
        <f t="shared" si="63"/>
        <v>10.95890410958904</v>
      </c>
      <c r="Q140" s="37">
        <f t="shared" si="64"/>
        <v>1.072837970350822</v>
      </c>
      <c r="R140" s="37">
        <f t="shared" si="65"/>
        <v>7.2837970350821957</v>
      </c>
    </row>
    <row r="141" spans="1:18" x14ac:dyDescent="0.25">
      <c r="A141" s="1" t="s">
        <v>1490</v>
      </c>
      <c r="B141" s="1" t="str">
        <f>VLOOKUP(A141,[2]PROY_COVID!$1:$1048576,5,FALSE)</f>
        <v>El Marqués</v>
      </c>
      <c r="C141" s="130">
        <f>VLOOKUP(A141,[2]PROY_COVID!$1:$1048576,7,FALSE)</f>
        <v>178672</v>
      </c>
      <c r="D141" s="43">
        <v>71</v>
      </c>
      <c r="E141" s="43">
        <f t="shared" si="55"/>
        <v>39.7376197725441</v>
      </c>
      <c r="F141" s="6">
        <f t="shared" si="56"/>
        <v>0.59543428163595136</v>
      </c>
      <c r="G141" s="44">
        <v>53</v>
      </c>
      <c r="H141" s="44">
        <f t="shared" si="57"/>
        <v>29.66329363302588</v>
      </c>
      <c r="I141" s="14">
        <f t="shared" si="58"/>
        <v>0.79759717711061551</v>
      </c>
      <c r="J141" s="49">
        <v>422</v>
      </c>
      <c r="K141" s="49">
        <f t="shared" si="59"/>
        <v>236.18697949314944</v>
      </c>
      <c r="L141" s="50">
        <f t="shared" si="60"/>
        <v>0.4298954566579693</v>
      </c>
      <c r="M141" s="45">
        <v>546</v>
      </c>
      <c r="N141" s="45">
        <f t="shared" si="61"/>
        <v>305.58789289871942</v>
      </c>
      <c r="O141" s="18">
        <f t="shared" si="62"/>
        <v>0.46773634771952094</v>
      </c>
      <c r="P141" s="37">
        <f t="shared" si="63"/>
        <v>13.003663003663005</v>
      </c>
      <c r="Q141" s="37">
        <f t="shared" si="64"/>
        <v>1.2730126374378001</v>
      </c>
      <c r="R141" s="37">
        <f t="shared" si="65"/>
        <v>27.301263743780012</v>
      </c>
    </row>
    <row r="142" spans="1:18" x14ac:dyDescent="0.25">
      <c r="A142" s="1" t="s">
        <v>52</v>
      </c>
      <c r="B142" s="1" t="str">
        <f>VLOOKUP(A142,[2]PROY_COVID!$1:$1048576,5,FALSE)</f>
        <v>Piedras Negras</v>
      </c>
      <c r="C142" s="130">
        <f>VLOOKUP(A142,[2]PROY_COVID!$1:$1048576,7,FALSE)</f>
        <v>177255</v>
      </c>
      <c r="D142" s="43">
        <v>175</v>
      </c>
      <c r="E142" s="43">
        <f t="shared" si="55"/>
        <v>98.727821500098727</v>
      </c>
      <c r="F142" s="6">
        <f t="shared" si="56"/>
        <v>1.4793520550269763</v>
      </c>
      <c r="G142" s="44">
        <v>194</v>
      </c>
      <c r="H142" s="44">
        <f t="shared" si="57"/>
        <v>109.44684212010944</v>
      </c>
      <c r="I142" s="14">
        <f t="shared" si="58"/>
        <v>2.9428455719927356</v>
      </c>
      <c r="J142" s="49">
        <v>3271</v>
      </c>
      <c r="K142" s="49">
        <f t="shared" si="59"/>
        <v>1845.3640235818452</v>
      </c>
      <c r="L142" s="50">
        <f t="shared" si="60"/>
        <v>3.3588371862002449</v>
      </c>
      <c r="M142" s="45">
        <v>3640</v>
      </c>
      <c r="N142" s="45">
        <f t="shared" si="61"/>
        <v>2053.5386872020536</v>
      </c>
      <c r="O142" s="18">
        <f t="shared" si="62"/>
        <v>3.1431699611573625</v>
      </c>
      <c r="P142" s="37">
        <f t="shared" si="63"/>
        <v>4.8076923076923084</v>
      </c>
      <c r="Q142" s="37">
        <f t="shared" si="64"/>
        <v>0.4706560807428487</v>
      </c>
      <c r="R142" s="37">
        <f t="shared" si="65"/>
        <v>-52.934391925715133</v>
      </c>
    </row>
    <row r="143" spans="1:18" x14ac:dyDescent="0.25">
      <c r="A143" s="1" t="s">
        <v>1625</v>
      </c>
      <c r="B143" s="1" t="str">
        <f>VLOOKUP(A143,[2]PROY_COVID!$1:$1048576,5,FALSE)</f>
        <v>Navojoa</v>
      </c>
      <c r="C143" s="130">
        <f>VLOOKUP(A143,[2]PROY_COVID!$1:$1048576,7,FALSE)</f>
        <v>177079</v>
      </c>
      <c r="D143" s="43">
        <v>137</v>
      </c>
      <c r="E143" s="43">
        <f t="shared" si="55"/>
        <v>77.366599088542401</v>
      </c>
      <c r="F143" s="6">
        <f t="shared" si="56"/>
        <v>1.1592723875910595</v>
      </c>
      <c r="G143" s="44">
        <v>67</v>
      </c>
      <c r="H143" s="44">
        <f t="shared" si="57"/>
        <v>37.836219992206864</v>
      </c>
      <c r="I143" s="14">
        <f t="shared" si="58"/>
        <v>1.0173537244940809</v>
      </c>
      <c r="J143" s="49">
        <v>1434</v>
      </c>
      <c r="K143" s="49">
        <f t="shared" si="59"/>
        <v>809.80805177350214</v>
      </c>
      <c r="L143" s="50">
        <f t="shared" si="60"/>
        <v>1.4739711857510234</v>
      </c>
      <c r="M143" s="45">
        <v>1638</v>
      </c>
      <c r="N143" s="45">
        <f t="shared" si="61"/>
        <v>925.01087085425149</v>
      </c>
      <c r="O143" s="18">
        <f t="shared" si="62"/>
        <v>1.41583229044227</v>
      </c>
      <c r="P143" s="37">
        <f t="shared" si="63"/>
        <v>8.3638583638583626</v>
      </c>
      <c r="Q143" s="37">
        <f t="shared" si="64"/>
        <v>0.81879216586374926</v>
      </c>
      <c r="R143" s="37">
        <f t="shared" si="65"/>
        <v>-18.120783413625073</v>
      </c>
    </row>
    <row r="144" spans="1:18" x14ac:dyDescent="0.25">
      <c r="A144" s="1" t="s">
        <v>1666</v>
      </c>
      <c r="B144" s="1" t="str">
        <f>VLOOKUP(A144,[2]PROY_COVID!$1:$1048576,5,FALSE)</f>
        <v>Macuspana</v>
      </c>
      <c r="C144" s="130">
        <f>VLOOKUP(A144,[2]PROY_COVID!$1:$1048576,7,FALSE)</f>
        <v>177047</v>
      </c>
      <c r="D144" s="43">
        <v>180</v>
      </c>
      <c r="E144" s="43">
        <f t="shared" si="55"/>
        <v>101.66791868825793</v>
      </c>
      <c r="F144" s="6">
        <f t="shared" si="56"/>
        <v>1.5234068994588266</v>
      </c>
      <c r="G144" s="44">
        <v>31</v>
      </c>
      <c r="H144" s="44">
        <f t="shared" si="57"/>
        <v>17.509474885199975</v>
      </c>
      <c r="I144" s="14">
        <f t="shared" si="58"/>
        <v>0.47080098096645956</v>
      </c>
      <c r="J144" s="49">
        <v>1657</v>
      </c>
      <c r="K144" s="49">
        <f t="shared" si="59"/>
        <v>935.90967370246324</v>
      </c>
      <c r="L144" s="50">
        <f t="shared" si="60"/>
        <v>1.7034949065793072</v>
      </c>
      <c r="M144" s="45">
        <v>1868</v>
      </c>
      <c r="N144" s="45">
        <f t="shared" si="61"/>
        <v>1055.0870672759211</v>
      </c>
      <c r="O144" s="18">
        <f t="shared" si="62"/>
        <v>1.6149284145144478</v>
      </c>
      <c r="P144" s="37">
        <f t="shared" si="63"/>
        <v>9.6359743040685224</v>
      </c>
      <c r="Q144" s="37">
        <f t="shared" si="64"/>
        <v>0.94332781921907127</v>
      </c>
      <c r="R144" s="37">
        <f t="shared" si="65"/>
        <v>-5.6672180780928727</v>
      </c>
    </row>
    <row r="145" spans="1:18" x14ac:dyDescent="0.25">
      <c r="A145" s="1" t="s">
        <v>551</v>
      </c>
      <c r="B145" s="1" t="str">
        <f>VLOOKUP(A145,[2]PROY_COVID!$1:$1048576,5,FALSE)</f>
        <v>Lagos de Moreno</v>
      </c>
      <c r="C145" s="130">
        <f>VLOOKUP(A145,[2]PROY_COVID!$1:$1048576,7,FALSE)</f>
        <v>175696</v>
      </c>
      <c r="D145" s="43">
        <v>69</v>
      </c>
      <c r="E145" s="43">
        <f t="shared" si="55"/>
        <v>39.272379564702668</v>
      </c>
      <c r="F145" s="6">
        <f t="shared" si="56"/>
        <v>0.58846305460902137</v>
      </c>
      <c r="G145" s="44">
        <v>43</v>
      </c>
      <c r="H145" s="44">
        <f t="shared" si="57"/>
        <v>24.47409161278572</v>
      </c>
      <c r="I145" s="14">
        <f t="shared" si="58"/>
        <v>0.65806806972275</v>
      </c>
      <c r="J145" s="49">
        <v>300</v>
      </c>
      <c r="K145" s="49">
        <f t="shared" si="59"/>
        <v>170.74947636827247</v>
      </c>
      <c r="L145" s="50">
        <f t="shared" si="60"/>
        <v>0.31078946127754981</v>
      </c>
      <c r="M145" s="45">
        <v>412</v>
      </c>
      <c r="N145" s="45">
        <f t="shared" si="61"/>
        <v>234.49594754576086</v>
      </c>
      <c r="O145" s="18">
        <f t="shared" si="62"/>
        <v>0.35892219753756538</v>
      </c>
      <c r="P145" s="37">
        <f t="shared" si="63"/>
        <v>16.747572815533982</v>
      </c>
      <c r="Q145" s="37">
        <f t="shared" si="64"/>
        <v>1.6395281725294573</v>
      </c>
      <c r="R145" s="37">
        <f t="shared" si="65"/>
        <v>63.952817252945728</v>
      </c>
    </row>
    <row r="146" spans="1:18" x14ac:dyDescent="0.25">
      <c r="A146" s="1" t="s">
        <v>644</v>
      </c>
      <c r="B146" s="1" t="str">
        <f>VLOOKUP(A146,[2]PROY_COVID!$1:$1048576,5,FALSE)</f>
        <v>Cuautitlán</v>
      </c>
      <c r="C146" s="130">
        <f>VLOOKUP(A146,[2]PROY_COVID!$1:$1048576,7,FALSE)</f>
        <v>175004</v>
      </c>
      <c r="D146" s="43">
        <v>195</v>
      </c>
      <c r="E146" s="43">
        <f t="shared" si="55"/>
        <v>111.42602454801033</v>
      </c>
      <c r="F146" s="6">
        <f t="shared" si="56"/>
        <v>1.6696237787280712</v>
      </c>
      <c r="G146" s="44">
        <v>83</v>
      </c>
      <c r="H146" s="44">
        <f t="shared" si="57"/>
        <v>47.42748737171722</v>
      </c>
      <c r="I146" s="14">
        <f t="shared" si="58"/>
        <v>1.2752471290988019</v>
      </c>
      <c r="J146" s="49">
        <v>1431</v>
      </c>
      <c r="K146" s="49">
        <f t="shared" si="59"/>
        <v>817.695595529245</v>
      </c>
      <c r="L146" s="50">
        <f t="shared" si="60"/>
        <v>1.4883276893654962</v>
      </c>
      <c r="M146" s="45">
        <v>1709</v>
      </c>
      <c r="N146" s="45">
        <f t="shared" si="61"/>
        <v>976.54910744897256</v>
      </c>
      <c r="O146" s="18">
        <f t="shared" si="62"/>
        <v>1.4947173088376453</v>
      </c>
      <c r="P146" s="37">
        <f t="shared" si="63"/>
        <v>11.410181392627267</v>
      </c>
      <c r="Q146" s="37">
        <f t="shared" si="64"/>
        <v>1.117016421002337</v>
      </c>
      <c r="R146" s="37">
        <f t="shared" si="65"/>
        <v>11.7016421002337</v>
      </c>
    </row>
    <row r="147" spans="1:18" x14ac:dyDescent="0.25">
      <c r="A147" s="1" t="s">
        <v>911</v>
      </c>
      <c r="B147" s="1" t="str">
        <f>VLOOKUP(A147,[2]PROY_COVID!$1:$1048576,5,FALSE)</f>
        <v>Bahía de Banderas</v>
      </c>
      <c r="C147" s="130">
        <f>VLOOKUP(A147,[2]PROY_COVID!$1:$1048576,7,FALSE)</f>
        <v>174510</v>
      </c>
      <c r="D147" s="43">
        <v>87</v>
      </c>
      <c r="E147" s="43">
        <f t="shared" si="55"/>
        <v>49.853876568678011</v>
      </c>
      <c r="F147" s="6">
        <f t="shared" si="56"/>
        <v>0.74701774669322851</v>
      </c>
      <c r="G147" s="44">
        <v>39</v>
      </c>
      <c r="H147" s="44">
        <f t="shared" si="57"/>
        <v>22.348289496303934</v>
      </c>
      <c r="I147" s="14">
        <f t="shared" si="58"/>
        <v>0.60090874722209875</v>
      </c>
      <c r="J147" s="49">
        <v>560</v>
      </c>
      <c r="K147" s="49">
        <f t="shared" si="59"/>
        <v>320.89851584436423</v>
      </c>
      <c r="L147" s="50">
        <f t="shared" si="60"/>
        <v>0.58408306125011777</v>
      </c>
      <c r="M147" s="45">
        <v>686</v>
      </c>
      <c r="N147" s="45">
        <f t="shared" si="61"/>
        <v>393.10068190934612</v>
      </c>
      <c r="O147" s="18">
        <f t="shared" si="62"/>
        <v>0.60168443029014129</v>
      </c>
      <c r="P147" s="37">
        <f t="shared" si="63"/>
        <v>12.682215743440233</v>
      </c>
      <c r="Q147" s="37">
        <f t="shared" si="64"/>
        <v>1.241544087044109</v>
      </c>
      <c r="R147" s="37">
        <f t="shared" si="65"/>
        <v>24.154408704410901</v>
      </c>
    </row>
    <row r="148" spans="1:18" x14ac:dyDescent="0.25">
      <c r="A148" s="1" t="s">
        <v>1908</v>
      </c>
      <c r="B148" s="1" t="str">
        <f>VLOOKUP(A148,[2]PROY_COVID!$1:$1048576,5,FALSE)</f>
        <v>San Andrés Tuxtla</v>
      </c>
      <c r="C148" s="130">
        <f>VLOOKUP(A148,[2]PROY_COVID!$1:$1048576,7,FALSE)</f>
        <v>173149</v>
      </c>
      <c r="D148" s="43">
        <v>98</v>
      </c>
      <c r="E148" s="43">
        <f t="shared" si="55"/>
        <v>56.598652028022109</v>
      </c>
      <c r="F148" s="6">
        <f t="shared" si="56"/>
        <v>0.84808244441337655</v>
      </c>
      <c r="G148" s="44">
        <v>9</v>
      </c>
      <c r="H148" s="44">
        <f t="shared" si="57"/>
        <v>5.197835390328561</v>
      </c>
      <c r="I148" s="14">
        <f t="shared" si="58"/>
        <v>0.13976124450981317</v>
      </c>
      <c r="J148" s="49">
        <v>271</v>
      </c>
      <c r="K148" s="49">
        <f t="shared" si="59"/>
        <v>156.5125989754489</v>
      </c>
      <c r="L148" s="50">
        <f t="shared" si="60"/>
        <v>0.28487622541118013</v>
      </c>
      <c r="M148" s="45">
        <v>378</v>
      </c>
      <c r="N148" s="45">
        <f t="shared" si="61"/>
        <v>218.30908639379956</v>
      </c>
      <c r="O148" s="18">
        <f t="shared" si="62"/>
        <v>0.3341464014664472</v>
      </c>
      <c r="P148" s="37">
        <f t="shared" si="63"/>
        <v>25.925925925925924</v>
      </c>
      <c r="Q148" s="37">
        <f t="shared" si="64"/>
        <v>2.5380564946725466</v>
      </c>
      <c r="R148" s="37">
        <f t="shared" si="65"/>
        <v>153.80564946725465</v>
      </c>
    </row>
    <row r="149" spans="1:18" x14ac:dyDescent="0.25">
      <c r="A149" s="1" t="s">
        <v>855</v>
      </c>
      <c r="B149" s="1" t="str">
        <f>VLOOKUP(A149,[2]PROY_COVID!$1:$1048576,5,FALSE)</f>
        <v>Zitácuaro</v>
      </c>
      <c r="C149" s="130">
        <f>VLOOKUP(A149,[2]PROY_COVID!$1:$1048576,7,FALSE)</f>
        <v>172015</v>
      </c>
      <c r="D149" s="43">
        <v>66</v>
      </c>
      <c r="E149" s="43">
        <f t="shared" si="55"/>
        <v>38.368746911606543</v>
      </c>
      <c r="F149" s="6">
        <f t="shared" si="56"/>
        <v>0.57492289133958385</v>
      </c>
      <c r="G149" s="44">
        <v>30</v>
      </c>
      <c r="H149" s="44">
        <f t="shared" si="57"/>
        <v>17.440339505275702</v>
      </c>
      <c r="I149" s="14">
        <f t="shared" si="58"/>
        <v>0.46894204431066366</v>
      </c>
      <c r="J149" s="49">
        <v>534</v>
      </c>
      <c r="K149" s="49">
        <f t="shared" si="59"/>
        <v>310.4380431939075</v>
      </c>
      <c r="L149" s="50">
        <f t="shared" si="60"/>
        <v>0.56504344409350526</v>
      </c>
      <c r="M149" s="45">
        <v>630</v>
      </c>
      <c r="N149" s="45">
        <f t="shared" si="61"/>
        <v>366.24712961078973</v>
      </c>
      <c r="O149" s="18">
        <f t="shared" si="62"/>
        <v>0.56058207392295112</v>
      </c>
      <c r="P149" s="37">
        <f t="shared" si="63"/>
        <v>10.476190476190476</v>
      </c>
      <c r="Q149" s="37">
        <f t="shared" si="64"/>
        <v>1.0255820121329882</v>
      </c>
      <c r="R149" s="37">
        <f t="shared" si="65"/>
        <v>2.5582012132988163</v>
      </c>
    </row>
    <row r="150" spans="1:18" x14ac:dyDescent="0.25">
      <c r="A150" s="1" t="s">
        <v>1612</v>
      </c>
      <c r="B150" s="1" t="str">
        <f>VLOOKUP(A150,[2]PROY_COVID!$1:$1048576,5,FALSE)</f>
        <v>Guaymas</v>
      </c>
      <c r="C150" s="130">
        <f>VLOOKUP(A150,[2]PROY_COVID!$1:$1048576,7,FALSE)</f>
        <v>171035</v>
      </c>
      <c r="D150" s="43">
        <v>200</v>
      </c>
      <c r="E150" s="43">
        <f t="shared" si="55"/>
        <v>116.93513023650129</v>
      </c>
      <c r="F150" s="6">
        <f t="shared" si="56"/>
        <v>1.7521730206519577</v>
      </c>
      <c r="G150" s="44">
        <v>18</v>
      </c>
      <c r="H150" s="44">
        <f t="shared" si="57"/>
        <v>10.524161721285116</v>
      </c>
      <c r="I150" s="14">
        <f t="shared" si="58"/>
        <v>0.28297739907772845</v>
      </c>
      <c r="J150" s="49">
        <v>1571</v>
      </c>
      <c r="K150" s="49">
        <f t="shared" si="59"/>
        <v>918.52544800771773</v>
      </c>
      <c r="L150" s="50">
        <f t="shared" si="60"/>
        <v>1.6718530283533126</v>
      </c>
      <c r="M150" s="45">
        <v>1789</v>
      </c>
      <c r="N150" s="45">
        <f t="shared" si="61"/>
        <v>1045.9847399655041</v>
      </c>
      <c r="O150" s="18">
        <f t="shared" si="62"/>
        <v>1.6009962875197006</v>
      </c>
      <c r="P150" s="37">
        <f t="shared" si="63"/>
        <v>11.179429849077698</v>
      </c>
      <c r="Q150" s="37">
        <f t="shared" si="64"/>
        <v>1.0944266606429571</v>
      </c>
      <c r="R150" s="37">
        <f t="shared" si="65"/>
        <v>9.4426660642957128</v>
      </c>
    </row>
    <row r="151" spans="1:18" x14ac:dyDescent="0.25">
      <c r="A151" s="1" t="s">
        <v>1069</v>
      </c>
      <c r="B151" s="1" t="str">
        <f>VLOOKUP(A151,[2]PROY_COVID!$1:$1048576,5,FALSE)</f>
        <v>San Juan Bautista Tuxtepec</v>
      </c>
      <c r="C151" s="130">
        <f>VLOOKUP(A151,[2]PROY_COVID!$1:$1048576,7,FALSE)</f>
        <v>170588</v>
      </c>
      <c r="D151" s="43">
        <v>198</v>
      </c>
      <c r="E151" s="43">
        <f t="shared" si="55"/>
        <v>116.06912561258704</v>
      </c>
      <c r="F151" s="6">
        <f t="shared" si="56"/>
        <v>1.7391966812515272</v>
      </c>
      <c r="G151" s="44">
        <v>46</v>
      </c>
      <c r="H151" s="44">
        <f t="shared" si="57"/>
        <v>26.965554435247498</v>
      </c>
      <c r="I151" s="14">
        <f t="shared" si="58"/>
        <v>0.72505940718701312</v>
      </c>
      <c r="J151" s="49">
        <v>1145</v>
      </c>
      <c r="K151" s="49">
        <f t="shared" si="59"/>
        <v>671.20782235561705</v>
      </c>
      <c r="L151" s="50">
        <f t="shared" si="60"/>
        <v>1.2216981390048998</v>
      </c>
      <c r="M151" s="45">
        <v>1389</v>
      </c>
      <c r="N151" s="45">
        <f t="shared" si="61"/>
        <v>814.24250240345157</v>
      </c>
      <c r="O151" s="18">
        <f t="shared" si="62"/>
        <v>1.2462889501922072</v>
      </c>
      <c r="P151" s="37">
        <f t="shared" si="63"/>
        <v>14.254859611231103</v>
      </c>
      <c r="Q151" s="37">
        <f t="shared" si="64"/>
        <v>1.395500362081604</v>
      </c>
      <c r="R151" s="37">
        <f t="shared" si="65"/>
        <v>39.5500362081604</v>
      </c>
    </row>
    <row r="152" spans="1:18" x14ac:dyDescent="0.25">
      <c r="A152" s="1" t="s">
        <v>94</v>
      </c>
      <c r="B152" s="1" t="str">
        <f>VLOOKUP(A152,[2]PROY_COVID!$1:$1048576,5,FALSE)</f>
        <v>Comitán de Domínguez</v>
      </c>
      <c r="C152" s="130">
        <f>VLOOKUP(A152,[2]PROY_COVID!$1:$1048576,7,FALSE)</f>
        <v>170498</v>
      </c>
      <c r="D152" s="43">
        <v>31</v>
      </c>
      <c r="E152" s="43">
        <f t="shared" si="55"/>
        <v>18.182031460779598</v>
      </c>
      <c r="F152" s="6">
        <f t="shared" si="56"/>
        <v>0.27244220724593354</v>
      </c>
      <c r="G152" s="44">
        <v>4</v>
      </c>
      <c r="H152" s="44">
        <f t="shared" si="57"/>
        <v>2.3460685755844644</v>
      </c>
      <c r="I152" s="14">
        <f t="shared" si="58"/>
        <v>6.3081925302817865E-2</v>
      </c>
      <c r="J152" s="49">
        <v>244</v>
      </c>
      <c r="K152" s="49">
        <f t="shared" si="59"/>
        <v>143.11018311065234</v>
      </c>
      <c r="L152" s="50">
        <f t="shared" si="60"/>
        <v>0.26048183372675682</v>
      </c>
      <c r="M152" s="45">
        <v>279</v>
      </c>
      <c r="N152" s="45">
        <f t="shared" si="61"/>
        <v>163.63828314701638</v>
      </c>
      <c r="O152" s="18">
        <f t="shared" si="62"/>
        <v>0.25046664048187822</v>
      </c>
      <c r="P152" s="37">
        <f t="shared" si="63"/>
        <v>11.111111111111111</v>
      </c>
      <c r="Q152" s="37">
        <f t="shared" si="64"/>
        <v>1.0877384977168056</v>
      </c>
      <c r="R152" s="37">
        <f t="shared" si="65"/>
        <v>8.7738497716805632</v>
      </c>
    </row>
    <row r="153" spans="1:18" x14ac:dyDescent="0.25">
      <c r="A153" s="1" t="s">
        <v>1951</v>
      </c>
      <c r="B153" s="1" t="str">
        <f>VLOOKUP(A153,[2]PROY_COVID!$1:$1048576,5,FALSE)</f>
        <v>Tuxpan</v>
      </c>
      <c r="C153" s="130">
        <f>VLOOKUP(A153,[2]PROY_COVID!$1:$1048576,7,FALSE)</f>
        <v>169763</v>
      </c>
      <c r="D153" s="43">
        <v>113</v>
      </c>
      <c r="E153" s="43">
        <f t="shared" si="55"/>
        <v>66.563385425563879</v>
      </c>
      <c r="F153" s="6">
        <f t="shared" si="56"/>
        <v>0.99739546079989339</v>
      </c>
      <c r="G153" s="44">
        <v>74</v>
      </c>
      <c r="H153" s="44">
        <f t="shared" si="57"/>
        <v>43.590181606121476</v>
      </c>
      <c r="I153" s="14">
        <f t="shared" si="58"/>
        <v>1.1720682884679057</v>
      </c>
      <c r="J153" s="49">
        <v>867</v>
      </c>
      <c r="K153" s="49">
        <f t="shared" si="59"/>
        <v>510.71199260145028</v>
      </c>
      <c r="L153" s="50">
        <f t="shared" si="60"/>
        <v>0.92957184071389487</v>
      </c>
      <c r="M153" s="45">
        <v>1054</v>
      </c>
      <c r="N153" s="45">
        <f t="shared" si="61"/>
        <v>620.8655596331356</v>
      </c>
      <c r="O153" s="18">
        <f t="shared" si="62"/>
        <v>0.95030397484983675</v>
      </c>
      <c r="P153" s="37">
        <f t="shared" si="63"/>
        <v>10.721062618595825</v>
      </c>
      <c r="Q153" s="37">
        <f t="shared" si="64"/>
        <v>1.0495541292011303</v>
      </c>
      <c r="R153" s="37">
        <f t="shared" si="65"/>
        <v>4.9554129201130337</v>
      </c>
    </row>
    <row r="154" spans="1:18" x14ac:dyDescent="0.25">
      <c r="A154" s="1" t="s">
        <v>492</v>
      </c>
      <c r="B154" s="1" t="str">
        <f>VLOOKUP(A154,[2]PROY_COVID!$1:$1048576,5,FALSE)</f>
        <v>Tulancingo de Bravo</v>
      </c>
      <c r="C154" s="130">
        <f>VLOOKUP(A154,[2]PROY_COVID!$1:$1048576,7,FALSE)</f>
        <v>169624</v>
      </c>
      <c r="D154" s="43">
        <v>163</v>
      </c>
      <c r="E154" s="43">
        <f t="shared" si="55"/>
        <v>96.094892232231288</v>
      </c>
      <c r="F154" s="6">
        <f t="shared" si="56"/>
        <v>1.4398998594454453</v>
      </c>
      <c r="G154" s="44">
        <v>54</v>
      </c>
      <c r="H154" s="44">
        <f t="shared" si="57"/>
        <v>31.835117672027543</v>
      </c>
      <c r="I154" s="14">
        <f t="shared" si="58"/>
        <v>0.85599395341330153</v>
      </c>
      <c r="J154" s="49">
        <v>838</v>
      </c>
      <c r="K154" s="49">
        <f t="shared" si="59"/>
        <v>494.03386313257556</v>
      </c>
      <c r="L154" s="50">
        <f t="shared" si="60"/>
        <v>0.89921516271407909</v>
      </c>
      <c r="M154" s="45">
        <v>1055</v>
      </c>
      <c r="N154" s="45">
        <f t="shared" si="61"/>
        <v>621.96387303683446</v>
      </c>
      <c r="O154" s="18">
        <f t="shared" si="62"/>
        <v>0.95198506599263188</v>
      </c>
      <c r="P154" s="37">
        <f t="shared" si="63"/>
        <v>15.450236966824646</v>
      </c>
      <c r="Q154" s="37">
        <f t="shared" si="64"/>
        <v>1.5125235792896248</v>
      </c>
      <c r="R154" s="37">
        <f t="shared" si="65"/>
        <v>51.252357928962475</v>
      </c>
    </row>
    <row r="155" spans="1:18" x14ac:dyDescent="0.25">
      <c r="A155" s="1" t="s">
        <v>68</v>
      </c>
      <c r="B155" s="1" t="str">
        <f>VLOOKUP(A155,[2]PROY_COVID!$1:$1048576,5,FALSE)</f>
        <v>Colima</v>
      </c>
      <c r="C155" s="130">
        <f>VLOOKUP(A155,[2]PROY_COVID!$1:$1048576,7,FALSE)</f>
        <v>169188</v>
      </c>
      <c r="D155" s="43">
        <v>126</v>
      </c>
      <c r="E155" s="43">
        <f t="shared" si="55"/>
        <v>74.473366905454284</v>
      </c>
      <c r="F155" s="6">
        <f t="shared" si="56"/>
        <v>1.1159197752201149</v>
      </c>
      <c r="G155" s="44">
        <v>176</v>
      </c>
      <c r="H155" s="44">
        <f t="shared" si="57"/>
        <v>104.02629028063456</v>
      </c>
      <c r="I155" s="14">
        <f t="shared" si="58"/>
        <v>2.7970958484781017</v>
      </c>
      <c r="J155" s="49">
        <v>1244</v>
      </c>
      <c r="K155" s="49">
        <f t="shared" si="59"/>
        <v>735.27673357448521</v>
      </c>
      <c r="L155" s="50">
        <f t="shared" si="60"/>
        <v>1.3383130934156828</v>
      </c>
      <c r="M155" s="45">
        <v>1546</v>
      </c>
      <c r="N155" s="45">
        <f t="shared" si="61"/>
        <v>913.77639076057403</v>
      </c>
      <c r="O155" s="18">
        <f t="shared" si="62"/>
        <v>1.3986366658456963</v>
      </c>
      <c r="P155" s="37">
        <f t="shared" si="63"/>
        <v>8.1500646830530403</v>
      </c>
      <c r="Q155" s="37">
        <f t="shared" si="64"/>
        <v>0.79786252031750171</v>
      </c>
      <c r="R155" s="37">
        <f t="shared" si="65"/>
        <v>-20.21374796824983</v>
      </c>
    </row>
    <row r="156" spans="1:18" x14ac:dyDescent="0.25">
      <c r="A156" s="1" t="s">
        <v>1892</v>
      </c>
      <c r="B156" s="1" t="str">
        <f>VLOOKUP(A156,[2]PROY_COVID!$1:$1048576,5,FALSE)</f>
        <v>Papantla</v>
      </c>
      <c r="C156" s="130">
        <f>VLOOKUP(A156,[2]PROY_COVID!$1:$1048576,7,FALSE)</f>
        <v>166496</v>
      </c>
      <c r="D156" s="43">
        <v>75</v>
      </c>
      <c r="E156" s="43">
        <f t="shared" si="55"/>
        <v>45.046127234287908</v>
      </c>
      <c r="F156" s="6">
        <f t="shared" si="56"/>
        <v>0.67497773051726684</v>
      </c>
      <c r="G156" s="44">
        <v>20</v>
      </c>
      <c r="H156" s="44">
        <f t="shared" si="57"/>
        <v>12.01230059581011</v>
      </c>
      <c r="I156" s="14">
        <f t="shared" si="58"/>
        <v>0.32299100579833273</v>
      </c>
      <c r="J156" s="49">
        <v>301</v>
      </c>
      <c r="K156" s="49">
        <f t="shared" si="59"/>
        <v>180.78512396694214</v>
      </c>
      <c r="L156" s="50">
        <f t="shared" si="60"/>
        <v>0.3290558336091105</v>
      </c>
      <c r="M156" s="45">
        <v>396</v>
      </c>
      <c r="N156" s="45">
        <f t="shared" si="61"/>
        <v>237.84355179704016</v>
      </c>
      <c r="O156" s="18">
        <f t="shared" si="62"/>
        <v>0.36404607915228193</v>
      </c>
      <c r="P156" s="37">
        <f t="shared" si="63"/>
        <v>18.939393939393938</v>
      </c>
      <c r="Q156" s="37">
        <f t="shared" si="64"/>
        <v>1.8540997120172822</v>
      </c>
      <c r="R156" s="37">
        <f t="shared" si="65"/>
        <v>85.409971201728212</v>
      </c>
    </row>
    <row r="157" spans="1:18" x14ac:dyDescent="0.25">
      <c r="A157" s="1" t="s">
        <v>265</v>
      </c>
      <c r="B157" s="1" t="str">
        <f>VLOOKUP(A157,[2]PROY_COVID!$1:$1048576,5,FALSE)</f>
        <v>Lerdo</v>
      </c>
      <c r="C157" s="130">
        <f>VLOOKUP(A157,[2]PROY_COVID!$1:$1048576,7,FALSE)</f>
        <v>164763</v>
      </c>
      <c r="D157" s="43">
        <v>45</v>
      </c>
      <c r="E157" s="43">
        <f t="shared" si="55"/>
        <v>27.311957174851152</v>
      </c>
      <c r="F157" s="6">
        <f t="shared" si="56"/>
        <v>0.40924634373082375</v>
      </c>
      <c r="G157" s="44">
        <v>79</v>
      </c>
      <c r="H157" s="44">
        <f t="shared" si="57"/>
        <v>47.947658151405356</v>
      </c>
      <c r="I157" s="14">
        <f t="shared" si="58"/>
        <v>1.2892336658140899</v>
      </c>
      <c r="J157" s="49">
        <v>766</v>
      </c>
      <c r="K157" s="49">
        <f t="shared" si="59"/>
        <v>464.91020435413293</v>
      </c>
      <c r="L157" s="50">
        <f t="shared" si="60"/>
        <v>0.84620576898298805</v>
      </c>
      <c r="M157" s="45">
        <v>890</v>
      </c>
      <c r="N157" s="45">
        <f t="shared" si="61"/>
        <v>540.16981968038942</v>
      </c>
      <c r="O157" s="18">
        <f t="shared" si="62"/>
        <v>0.82679014606562085</v>
      </c>
      <c r="P157" s="37">
        <f t="shared" si="63"/>
        <v>5.0561797752808983</v>
      </c>
      <c r="Q157" s="37">
        <f t="shared" si="64"/>
        <v>0.49498212536551267</v>
      </c>
      <c r="R157" s="37">
        <f t="shared" si="65"/>
        <v>-50.501787463448736</v>
      </c>
    </row>
    <row r="158" spans="1:18" x14ac:dyDescent="0.25">
      <c r="A158" s="1" t="s">
        <v>1876</v>
      </c>
      <c r="B158" s="1" t="str">
        <f>VLOOKUP(A158,[2]PROY_COVID!$1:$1048576,5,FALSE)</f>
        <v>Minatitlán</v>
      </c>
      <c r="C158" s="130">
        <f>VLOOKUP(A158,[2]PROY_COVID!$1:$1048576,7,FALSE)</f>
        <v>164357</v>
      </c>
      <c r="D158" s="43">
        <v>195</v>
      </c>
      <c r="E158" s="43">
        <f t="shared" si="55"/>
        <v>118.64417092061792</v>
      </c>
      <c r="F158" s="6">
        <f t="shared" si="56"/>
        <v>1.7777815351492627</v>
      </c>
      <c r="G158" s="44">
        <v>39</v>
      </c>
      <c r="H158" s="44">
        <f t="shared" si="57"/>
        <v>23.728834184123585</v>
      </c>
      <c r="I158" s="14">
        <f t="shared" si="58"/>
        <v>0.63802932322765959</v>
      </c>
      <c r="J158" s="49">
        <v>755</v>
      </c>
      <c r="K158" s="49">
        <f t="shared" si="59"/>
        <v>459.36589253880271</v>
      </c>
      <c r="L158" s="50">
        <f t="shared" si="60"/>
        <v>0.83611429626581968</v>
      </c>
      <c r="M158" s="45">
        <v>989</v>
      </c>
      <c r="N158" s="45">
        <f t="shared" si="61"/>
        <v>601.73889764354419</v>
      </c>
      <c r="O158" s="18">
        <f t="shared" si="62"/>
        <v>0.92102848576479535</v>
      </c>
      <c r="P158" s="37">
        <f t="shared" si="63"/>
        <v>19.716885743174924</v>
      </c>
      <c r="Q158" s="37">
        <f t="shared" si="64"/>
        <v>1.9302134110141496</v>
      </c>
      <c r="R158" s="37">
        <f t="shared" si="65"/>
        <v>93.021341101414961</v>
      </c>
    </row>
    <row r="159" spans="1:18" x14ac:dyDescent="0.25">
      <c r="A159" s="1" t="s">
        <v>662</v>
      </c>
      <c r="B159" s="1" t="str">
        <f>VLOOKUP(A159,[2]PROY_COVID!$1:$1048576,5,FALSE)</f>
        <v>Ixtlahuaca</v>
      </c>
      <c r="C159" s="130">
        <f>VLOOKUP(A159,[2]PROY_COVID!$1:$1048576,7,FALSE)</f>
        <v>163284</v>
      </c>
      <c r="D159" s="43">
        <v>129</v>
      </c>
      <c r="E159" s="43">
        <f t="shared" si="55"/>
        <v>79.003454104505025</v>
      </c>
      <c r="F159" s="6">
        <f t="shared" si="56"/>
        <v>1.1837992615243924</v>
      </c>
      <c r="G159" s="44">
        <v>20</v>
      </c>
      <c r="H159" s="44">
        <f t="shared" si="57"/>
        <v>12.248597535582176</v>
      </c>
      <c r="I159" s="14">
        <f t="shared" si="58"/>
        <v>0.32934464185957718</v>
      </c>
      <c r="J159" s="49">
        <v>401</v>
      </c>
      <c r="K159" s="49">
        <f t="shared" si="59"/>
        <v>245.58438058842262</v>
      </c>
      <c r="L159" s="50">
        <f t="shared" si="60"/>
        <v>0.4470001253569808</v>
      </c>
      <c r="M159" s="45">
        <v>550</v>
      </c>
      <c r="N159" s="45">
        <f t="shared" si="61"/>
        <v>336.83643222850981</v>
      </c>
      <c r="O159" s="18">
        <f t="shared" si="62"/>
        <v>0.51556572184505334</v>
      </c>
      <c r="P159" s="37">
        <f t="shared" si="63"/>
        <v>23.454545454545457</v>
      </c>
      <c r="Q159" s="37">
        <f t="shared" si="64"/>
        <v>2.2961170833622027</v>
      </c>
      <c r="R159" s="37">
        <f t="shared" si="65"/>
        <v>129.61170833622026</v>
      </c>
    </row>
    <row r="160" spans="1:18" x14ac:dyDescent="0.25">
      <c r="A160" s="1" t="s">
        <v>30</v>
      </c>
      <c r="B160" s="1" t="str">
        <f>VLOOKUP(A160,[2]PROY_COVID!$1:$1048576,5,FALSE)</f>
        <v>Acuña</v>
      </c>
      <c r="C160" s="130">
        <f>VLOOKUP(A160,[2]PROY_COVID!$1:$1048576,7,FALSE)</f>
        <v>163157</v>
      </c>
      <c r="D160" s="43">
        <v>201</v>
      </c>
      <c r="E160" s="43">
        <f t="shared" si="55"/>
        <v>123.19422396832499</v>
      </c>
      <c r="F160" s="6">
        <f t="shared" si="56"/>
        <v>1.8459601926374205</v>
      </c>
      <c r="G160" s="44">
        <v>32</v>
      </c>
      <c r="H160" s="44">
        <f t="shared" si="57"/>
        <v>19.613010781026865</v>
      </c>
      <c r="I160" s="14">
        <f t="shared" si="58"/>
        <v>0.5273616014160516</v>
      </c>
      <c r="J160" s="49">
        <v>1622</v>
      </c>
      <c r="K160" s="49">
        <f t="shared" si="59"/>
        <v>994.1344839632992</v>
      </c>
      <c r="L160" s="50">
        <f t="shared" si="60"/>
        <v>1.8094727274127023</v>
      </c>
      <c r="M160" s="45">
        <v>1855</v>
      </c>
      <c r="N160" s="45">
        <f t="shared" si="61"/>
        <v>1136.941718712651</v>
      </c>
      <c r="O160" s="18">
        <f t="shared" si="62"/>
        <v>1.7402160865609304</v>
      </c>
      <c r="P160" s="37">
        <f t="shared" si="63"/>
        <v>10.835579514824797</v>
      </c>
      <c r="Q160" s="37">
        <f t="shared" si="64"/>
        <v>1.0607649285011866</v>
      </c>
      <c r="R160" s="37">
        <f t="shared" si="65"/>
        <v>6.0764928501186644</v>
      </c>
    </row>
    <row r="161" spans="1:18" x14ac:dyDescent="0.25">
      <c r="A161" s="1" t="s">
        <v>1400</v>
      </c>
      <c r="B161" s="1" t="str">
        <f>VLOOKUP(A161,[2]PROY_COVID!$1:$1048576,5,FALSE)</f>
        <v>San Martín Texmelucan</v>
      </c>
      <c r="C161" s="130">
        <f>VLOOKUP(A161,[2]PROY_COVID!$1:$1048576,7,FALSE)</f>
        <v>162438</v>
      </c>
      <c r="D161" s="43">
        <v>148</v>
      </c>
      <c r="E161" s="43">
        <f t="shared" si="55"/>
        <v>91.111685689309155</v>
      </c>
      <c r="F161" s="6">
        <f t="shared" si="56"/>
        <v>1.3652307669051185</v>
      </c>
      <c r="G161" s="44">
        <v>31</v>
      </c>
      <c r="H161" s="44">
        <f t="shared" si="57"/>
        <v>19.084204434922864</v>
      </c>
      <c r="I161" s="14">
        <f t="shared" si="58"/>
        <v>0.5131428685231828</v>
      </c>
      <c r="J161" s="49">
        <v>619</v>
      </c>
      <c r="K161" s="49">
        <f t="shared" si="59"/>
        <v>381.06846920055654</v>
      </c>
      <c r="L161" s="50">
        <f t="shared" si="60"/>
        <v>0.69360133203142171</v>
      </c>
      <c r="M161" s="45">
        <v>798</v>
      </c>
      <c r="N161" s="45">
        <f t="shared" si="61"/>
        <v>491.26435932478853</v>
      </c>
      <c r="O161" s="18">
        <f t="shared" si="62"/>
        <v>0.75193488529829733</v>
      </c>
      <c r="P161" s="37">
        <f t="shared" si="63"/>
        <v>18.546365914786968</v>
      </c>
      <c r="Q161" s="37">
        <f t="shared" si="64"/>
        <v>1.8156236578430891</v>
      </c>
      <c r="R161" s="37">
        <f t="shared" si="65"/>
        <v>81.562365784308909</v>
      </c>
    </row>
    <row r="162" spans="1:18" x14ac:dyDescent="0.25">
      <c r="A162" s="1" t="s">
        <v>728</v>
      </c>
      <c r="B162" s="1" t="str">
        <f>VLOOKUP(A162,[2]PROY_COVID!$1:$1048576,5,FALSE)</f>
        <v>Tultepec</v>
      </c>
      <c r="C162" s="130">
        <f>VLOOKUP(A162,[2]PROY_COVID!$1:$1048576,7,FALSE)</f>
        <v>160943</v>
      </c>
      <c r="D162" s="43">
        <v>115</v>
      </c>
      <c r="E162" s="43">
        <f t="shared" si="55"/>
        <v>71.45386876098992</v>
      </c>
      <c r="F162" s="6">
        <f t="shared" si="56"/>
        <v>1.0706751752958772</v>
      </c>
      <c r="G162" s="44">
        <v>23</v>
      </c>
      <c r="H162" s="44">
        <f t="shared" si="57"/>
        <v>14.290773752197984</v>
      </c>
      <c r="I162" s="14">
        <f t="shared" si="58"/>
        <v>0.38425540145647269</v>
      </c>
      <c r="J162" s="49">
        <v>648</v>
      </c>
      <c r="K162" s="49">
        <f t="shared" si="59"/>
        <v>402.62701701844753</v>
      </c>
      <c r="L162" s="50">
        <f t="shared" si="60"/>
        <v>0.73284109782606299</v>
      </c>
      <c r="M162" s="45">
        <v>786</v>
      </c>
      <c r="N162" s="45">
        <f t="shared" si="61"/>
        <v>488.37165953163543</v>
      </c>
      <c r="O162" s="18">
        <f t="shared" si="62"/>
        <v>0.74750728568541969</v>
      </c>
      <c r="P162" s="37">
        <f t="shared" si="63"/>
        <v>14.631043256997456</v>
      </c>
      <c r="Q162" s="37">
        <f t="shared" si="64"/>
        <v>1.4323274111156412</v>
      </c>
      <c r="R162" s="37">
        <f t="shared" si="65"/>
        <v>43.232741111564124</v>
      </c>
    </row>
    <row r="163" spans="1:18" x14ac:dyDescent="0.25">
      <c r="A163" s="1" t="s">
        <v>304</v>
      </c>
      <c r="B163" s="1" t="str">
        <f>VLOOKUP(A163,[2]PROY_COVID!$1:$1048576,5,FALSE)</f>
        <v>Dolores Hidalgo Cuna de la Independencia Nacional</v>
      </c>
      <c r="C163" s="130">
        <f>VLOOKUP(A163,[2]PROY_COVID!$1:$1048576,7,FALSE)</f>
        <v>160771</v>
      </c>
      <c r="D163" s="43">
        <v>43</v>
      </c>
      <c r="E163" s="43">
        <f t="shared" si="55"/>
        <v>26.746117147993107</v>
      </c>
      <c r="F163" s="6">
        <f t="shared" si="56"/>
        <v>0.40076771436546166</v>
      </c>
      <c r="G163" s="44">
        <v>78</v>
      </c>
      <c r="H163" s="44">
        <f t="shared" si="57"/>
        <v>48.516212501010756</v>
      </c>
      <c r="I163" s="14">
        <f t="shared" si="58"/>
        <v>1.3045211571456103</v>
      </c>
      <c r="J163" s="49">
        <v>668</v>
      </c>
      <c r="K163" s="49">
        <f t="shared" si="59"/>
        <v>415.49781988045106</v>
      </c>
      <c r="L163" s="50">
        <f t="shared" si="60"/>
        <v>0.75626787472032531</v>
      </c>
      <c r="M163" s="45">
        <v>789</v>
      </c>
      <c r="N163" s="45">
        <f t="shared" si="61"/>
        <v>490.76014952945496</v>
      </c>
      <c r="O163" s="18">
        <f t="shared" si="62"/>
        <v>0.75116313597957707</v>
      </c>
      <c r="P163" s="37">
        <f t="shared" si="63"/>
        <v>5.4499366286438535</v>
      </c>
      <c r="Q163" s="37">
        <f t="shared" si="64"/>
        <v>0.53352952929835717</v>
      </c>
      <c r="R163" s="37">
        <f t="shared" si="65"/>
        <v>-46.647047070164284</v>
      </c>
    </row>
    <row r="164" spans="1:18" x14ac:dyDescent="0.25">
      <c r="A164" s="1" t="s">
        <v>204</v>
      </c>
      <c r="B164" s="1" t="str">
        <f>VLOOKUP(A164,[2]PROY_COVID!$1:$1048576,5,FALSE)</f>
        <v>Delicias</v>
      </c>
      <c r="C164" s="130">
        <f>VLOOKUP(A164,[2]PROY_COVID!$1:$1048576,7,FALSE)</f>
        <v>160245</v>
      </c>
      <c r="D164" s="43">
        <v>65</v>
      </c>
      <c r="E164" s="43">
        <f t="shared" si="55"/>
        <v>40.562888077631129</v>
      </c>
      <c r="F164" s="6">
        <f t="shared" si="56"/>
        <v>0.60780022210267071</v>
      </c>
      <c r="G164" s="44">
        <v>24</v>
      </c>
      <c r="H164" s="44">
        <f t="shared" si="57"/>
        <v>14.977066367125341</v>
      </c>
      <c r="I164" s="14">
        <f t="shared" si="58"/>
        <v>0.40270868109257107</v>
      </c>
      <c r="J164" s="49">
        <v>589</v>
      </c>
      <c r="K164" s="49">
        <f t="shared" si="59"/>
        <v>367.56217042653441</v>
      </c>
      <c r="L164" s="50">
        <f t="shared" si="60"/>
        <v>0.66901785799031499</v>
      </c>
      <c r="M164" s="45">
        <v>678</v>
      </c>
      <c r="N164" s="45">
        <f t="shared" si="61"/>
        <v>423.10212487129087</v>
      </c>
      <c r="O164" s="18">
        <f t="shared" si="62"/>
        <v>0.64760498435471736</v>
      </c>
      <c r="P164" s="37">
        <f t="shared" si="63"/>
        <v>9.5870206489675525</v>
      </c>
      <c r="Q164" s="37">
        <f t="shared" si="64"/>
        <v>0.9385354294459165</v>
      </c>
      <c r="R164" s="37">
        <f t="shared" si="65"/>
        <v>-6.1464570554083497</v>
      </c>
    </row>
    <row r="165" spans="1:18" x14ac:dyDescent="0.25">
      <c r="A165" s="1" t="s">
        <v>1585</v>
      </c>
      <c r="B165" s="1" t="str">
        <f>VLOOKUP(A165,[2]PROY_COVID!$1:$1048576,5,FALSE)</f>
        <v>Navolato</v>
      </c>
      <c r="C165" s="130">
        <f>VLOOKUP(A165,[2]PROY_COVID!$1:$1048576,7,FALSE)</f>
        <v>160045</v>
      </c>
      <c r="D165" s="43">
        <v>126</v>
      </c>
      <c r="E165" s="43">
        <f t="shared" si="55"/>
        <v>78.727857789996563</v>
      </c>
      <c r="F165" s="6">
        <f t="shared" si="56"/>
        <v>1.1796696862128826</v>
      </c>
      <c r="G165" s="44">
        <v>24</v>
      </c>
      <c r="H165" s="44">
        <f t="shared" si="57"/>
        <v>14.995782436189822</v>
      </c>
      <c r="I165" s="14">
        <f t="shared" si="58"/>
        <v>0.40321192540647344</v>
      </c>
      <c r="J165" s="49">
        <v>487</v>
      </c>
      <c r="K165" s="49">
        <f t="shared" si="59"/>
        <v>304.2894186010185</v>
      </c>
      <c r="L165" s="50">
        <f t="shared" si="60"/>
        <v>0.55385203217549506</v>
      </c>
      <c r="M165" s="45">
        <v>637</v>
      </c>
      <c r="N165" s="45">
        <f t="shared" si="61"/>
        <v>398.01305882720487</v>
      </c>
      <c r="O165" s="18">
        <f t="shared" si="62"/>
        <v>0.60920337096670285</v>
      </c>
      <c r="P165" s="37">
        <f t="shared" si="63"/>
        <v>19.780219780219781</v>
      </c>
      <c r="Q165" s="37">
        <f t="shared" si="64"/>
        <v>1.9364135893420058</v>
      </c>
      <c r="R165" s="37">
        <f t="shared" si="65"/>
        <v>93.641358934200582</v>
      </c>
    </row>
    <row r="166" spans="1:18" x14ac:dyDescent="0.25">
      <c r="A166" s="1" t="s">
        <v>313</v>
      </c>
      <c r="B166" s="1" t="str">
        <f>VLOOKUP(A166,[2]PROY_COVID!$1:$1048576,5,FALSE)</f>
        <v>Pénjamo</v>
      </c>
      <c r="C166" s="130">
        <f>VLOOKUP(A166,[2]PROY_COVID!$1:$1048576,7,FALSE)</f>
        <v>159968</v>
      </c>
      <c r="D166" s="43">
        <v>54</v>
      </c>
      <c r="E166" s="43">
        <f t="shared" si="55"/>
        <v>33.756751350270051</v>
      </c>
      <c r="F166" s="6">
        <f t="shared" si="56"/>
        <v>0.50581607820655416</v>
      </c>
      <c r="G166" s="44">
        <v>41</v>
      </c>
      <c r="H166" s="44">
        <f t="shared" si="57"/>
        <v>25.63012602520504</v>
      </c>
      <c r="I166" s="14">
        <f t="shared" si="58"/>
        <v>0.68915193368591454</v>
      </c>
      <c r="J166" s="49">
        <v>689</v>
      </c>
      <c r="K166" s="49">
        <f t="shared" si="59"/>
        <v>430.71114222844568</v>
      </c>
      <c r="L166" s="50">
        <f t="shared" si="60"/>
        <v>0.78395838573880305</v>
      </c>
      <c r="M166" s="45">
        <v>784</v>
      </c>
      <c r="N166" s="45">
        <f t="shared" si="61"/>
        <v>490.09801960392076</v>
      </c>
      <c r="O166" s="18">
        <f t="shared" si="62"/>
        <v>0.7501496722911194</v>
      </c>
      <c r="P166" s="37">
        <f t="shared" si="63"/>
        <v>6.8877551020408152</v>
      </c>
      <c r="Q166" s="37">
        <f t="shared" si="64"/>
        <v>0.67428687486016259</v>
      </c>
      <c r="R166" s="37">
        <f t="shared" si="65"/>
        <v>-32.571312513983742</v>
      </c>
    </row>
    <row r="167" spans="1:18" x14ac:dyDescent="0.25">
      <c r="A167" s="1" t="s">
        <v>671</v>
      </c>
      <c r="B167" s="1" t="str">
        <f>VLOOKUP(A167,[2]PROY_COVID!$1:$1048576,5,FALSE)</f>
        <v>Lerma</v>
      </c>
      <c r="C167" s="130">
        <f>VLOOKUP(A167,[2]PROY_COVID!$1:$1048576,7,FALSE)</f>
        <v>159948</v>
      </c>
      <c r="D167" s="43">
        <v>131</v>
      </c>
      <c r="E167" s="43">
        <f t="shared" si="55"/>
        <v>81.901618025858397</v>
      </c>
      <c r="F167" s="6">
        <f t="shared" si="56"/>
        <v>1.2272257717797095</v>
      </c>
      <c r="G167" s="44">
        <v>37</v>
      </c>
      <c r="H167" s="44">
        <f t="shared" si="57"/>
        <v>23.132518068372221</v>
      </c>
      <c r="I167" s="14">
        <f t="shared" si="58"/>
        <v>0.62199536366561969</v>
      </c>
      <c r="J167" s="49">
        <v>671</v>
      </c>
      <c r="K167" s="49">
        <f t="shared" si="59"/>
        <v>419.51134118588539</v>
      </c>
      <c r="L167" s="50">
        <f t="shared" si="60"/>
        <v>0.76357308086720432</v>
      </c>
      <c r="M167" s="45">
        <v>839</v>
      </c>
      <c r="N167" s="45">
        <f t="shared" si="61"/>
        <v>524.54547728011607</v>
      </c>
      <c r="O167" s="18">
        <f t="shared" si="62"/>
        <v>0.8028753476732472</v>
      </c>
      <c r="P167" s="37">
        <f t="shared" si="63"/>
        <v>15.613825983313468</v>
      </c>
      <c r="Q167" s="37">
        <f t="shared" si="64"/>
        <v>1.5285383656830915</v>
      </c>
      <c r="R167" s="37">
        <f t="shared" si="65"/>
        <v>52.853836568309156</v>
      </c>
    </row>
    <row r="168" spans="1:18" x14ac:dyDescent="0.25">
      <c r="A168" s="1" t="s">
        <v>371</v>
      </c>
      <c r="B168" s="1" t="str">
        <f>VLOOKUP(A168,[2]PROY_COVID!$1:$1048576,5,FALSE)</f>
        <v>Iguala de la Independencia</v>
      </c>
      <c r="C168" s="130">
        <f>VLOOKUP(A168,[2]PROY_COVID!$1:$1048576,7,FALSE)</f>
        <v>158141</v>
      </c>
      <c r="D168" s="43">
        <v>101</v>
      </c>
      <c r="E168" s="43">
        <f t="shared" si="55"/>
        <v>63.867055349340148</v>
      </c>
      <c r="F168" s="6">
        <f t="shared" si="56"/>
        <v>0.95699325827293258</v>
      </c>
      <c r="G168" s="44">
        <v>12</v>
      </c>
      <c r="H168" s="44">
        <f t="shared" si="57"/>
        <v>7.5881649920008094</v>
      </c>
      <c r="I168" s="14">
        <f t="shared" si="58"/>
        <v>0.2040332760058399</v>
      </c>
      <c r="J168" s="49">
        <v>283</v>
      </c>
      <c r="K168" s="49">
        <f t="shared" si="59"/>
        <v>178.95422439468575</v>
      </c>
      <c r="L168" s="50">
        <f t="shared" si="60"/>
        <v>0.32572332387720604</v>
      </c>
      <c r="M168" s="45">
        <v>396</v>
      </c>
      <c r="N168" s="45">
        <f t="shared" si="61"/>
        <v>250.4094447360267</v>
      </c>
      <c r="O168" s="18">
        <f t="shared" si="62"/>
        <v>0.38327957958112274</v>
      </c>
      <c r="P168" s="37">
        <f t="shared" si="63"/>
        <v>25.505050505050502</v>
      </c>
      <c r="Q168" s="37">
        <f t="shared" si="64"/>
        <v>2.4968542788499399</v>
      </c>
      <c r="R168" s="37">
        <f t="shared" si="65"/>
        <v>149.685427884994</v>
      </c>
    </row>
    <row r="169" spans="1:18" x14ac:dyDescent="0.25">
      <c r="A169" s="1" t="s">
        <v>2126</v>
      </c>
      <c r="B169" s="1" t="str">
        <f>VLOOKUP(A169,[2]PROY_COVID!$1:$1048576,5,FALSE)</f>
        <v>Zacatecas</v>
      </c>
      <c r="C169" s="130">
        <f>VLOOKUP(A169,[2]PROY_COVID!$1:$1048576,7,FALSE)</f>
        <v>155533</v>
      </c>
      <c r="D169" s="43">
        <v>146</v>
      </c>
      <c r="E169" s="43"/>
      <c r="F169" s="6"/>
      <c r="G169" s="44">
        <v>407</v>
      </c>
      <c r="H169" s="44"/>
      <c r="I169" s="14"/>
      <c r="J169" s="49">
        <v>1557</v>
      </c>
      <c r="K169" s="49"/>
      <c r="L169" s="50"/>
      <c r="M169" s="45">
        <v>2110</v>
      </c>
      <c r="N169" s="45"/>
      <c r="O169" s="18"/>
      <c r="P169" s="37"/>
      <c r="Q169" s="37"/>
      <c r="R169" s="37"/>
    </row>
    <row r="170" spans="1:18" x14ac:dyDescent="0.25">
      <c r="A170" s="1" t="s">
        <v>1388</v>
      </c>
      <c r="B170" s="1" t="str">
        <f>VLOOKUP(A170,[2]PROY_COVID!$1:$1048576,5,FALSE)</f>
        <v>San Andrés Cholula</v>
      </c>
      <c r="C170" s="130">
        <f>VLOOKUP(A170,[2]PROY_COVID!$1:$1048576,7,FALSE)</f>
        <v>154192</v>
      </c>
      <c r="D170" s="43">
        <v>103</v>
      </c>
      <c r="E170" s="43">
        <f t="shared" ref="E170:E179" si="66">((D170/($C170/100000)))</f>
        <v>66.799833973228189</v>
      </c>
      <c r="F170" s="6">
        <f t="shared" ref="F170:F179" si="67">((D170/$C170)/(D$2257/$C$2257))</f>
        <v>1.0009384402719461</v>
      </c>
      <c r="G170" s="44">
        <v>22</v>
      </c>
      <c r="H170" s="44">
        <f t="shared" ref="H170:H179" si="68">((G170/($C170/100000)))</f>
        <v>14.267925703019612</v>
      </c>
      <c r="I170" s="14">
        <f t="shared" ref="I170:I179" si="69">((G170/$C170)/(G$2257/$C$2257))</f>
        <v>0.38364105499337919</v>
      </c>
      <c r="J170" s="49">
        <v>840</v>
      </c>
      <c r="K170" s="49">
        <f t="shared" ref="K170:K201" si="70">((J170/($C170/100000)))</f>
        <v>544.77534502438516</v>
      </c>
      <c r="L170" s="50">
        <f t="shared" ref="L170:L201" si="71">((J170/$C170)/(J$2257/$C$2257))</f>
        <v>0.99157221210009028</v>
      </c>
      <c r="M170" s="45">
        <v>965</v>
      </c>
      <c r="N170" s="45">
        <f t="shared" ref="N170:N201" si="72">((M170/($C170/100000)))</f>
        <v>625.84310470063303</v>
      </c>
      <c r="O170" s="18">
        <f t="shared" ref="O170:O201" si="73">((M170/$C170)/(M$2257/$C$2257))</f>
        <v>0.95792266264664727</v>
      </c>
      <c r="P170" s="37">
        <f t="shared" ref="P170:P201" si="74">D170/M170*100</f>
        <v>10.673575129533679</v>
      </c>
      <c r="Q170" s="37">
        <f t="shared" ref="Q170:Q201" si="75">P170/P$2257</f>
        <v>1.0449052718999781</v>
      </c>
      <c r="R170" s="37">
        <f t="shared" ref="R170:R201" si="76">(Q170-1)*100</f>
        <v>4.4905271899978061</v>
      </c>
    </row>
    <row r="171" spans="1:18" x14ac:dyDescent="0.25">
      <c r="A171" s="1" t="s">
        <v>332</v>
      </c>
      <c r="B171" s="1" t="str">
        <f>VLOOKUP(A171,[2]PROY_COVID!$1:$1048576,5,FALSE)</f>
        <v>Valle de Santiago</v>
      </c>
      <c r="C171" s="130">
        <f>VLOOKUP(A171,[2]PROY_COVID!$1:$1048576,7,FALSE)</f>
        <v>153094</v>
      </c>
      <c r="D171" s="43">
        <v>39</v>
      </c>
      <c r="E171" s="43">
        <f t="shared" si="66"/>
        <v>25.474545050753132</v>
      </c>
      <c r="F171" s="6">
        <f t="shared" si="67"/>
        <v>0.38171429288218661</v>
      </c>
      <c r="G171" s="44">
        <v>25</v>
      </c>
      <c r="H171" s="44">
        <f t="shared" si="68"/>
        <v>16.329836570995599</v>
      </c>
      <c r="I171" s="14">
        <f t="shared" si="69"/>
        <v>0.43908244690679593</v>
      </c>
      <c r="J171" s="49">
        <v>916</v>
      </c>
      <c r="K171" s="49">
        <f t="shared" si="70"/>
        <v>598.32521196127868</v>
      </c>
      <c r="L171" s="50">
        <f t="shared" si="71"/>
        <v>1.0890409402671188</v>
      </c>
      <c r="M171" s="45">
        <v>980</v>
      </c>
      <c r="N171" s="45">
        <f t="shared" si="72"/>
        <v>640.12959358302749</v>
      </c>
      <c r="O171" s="18">
        <f t="shared" si="73"/>
        <v>0.9797897270391539</v>
      </c>
      <c r="P171" s="37">
        <f t="shared" si="74"/>
        <v>3.9795918367346936</v>
      </c>
      <c r="Q171" s="37">
        <f t="shared" si="75"/>
        <v>0.38958797214142732</v>
      </c>
      <c r="R171" s="37">
        <f t="shared" si="76"/>
        <v>-61.041202785857273</v>
      </c>
    </row>
    <row r="172" spans="1:18" x14ac:dyDescent="0.25">
      <c r="A172" s="1" t="s">
        <v>1800</v>
      </c>
      <c r="B172" s="1" t="str">
        <f>VLOOKUP(A172,[2]PROY_COVID!$1:$1048576,5,FALSE)</f>
        <v>Boca del Río</v>
      </c>
      <c r="C172" s="130">
        <f>VLOOKUP(A172,[2]PROY_COVID!$1:$1048576,7,FALSE)</f>
        <v>152810</v>
      </c>
      <c r="D172" s="43">
        <v>115</v>
      </c>
      <c r="E172" s="43">
        <f t="shared" si="66"/>
        <v>75.256854917871863</v>
      </c>
      <c r="F172" s="6">
        <f t="shared" si="67"/>
        <v>1.1276596736970379</v>
      </c>
      <c r="G172" s="44">
        <v>34</v>
      </c>
      <c r="H172" s="44">
        <f t="shared" si="68"/>
        <v>22.249852758327336</v>
      </c>
      <c r="I172" s="14">
        <f t="shared" si="69"/>
        <v>0.59826194524166387</v>
      </c>
      <c r="J172" s="49">
        <v>743</v>
      </c>
      <c r="K172" s="49">
        <f t="shared" si="70"/>
        <v>486.2247235128591</v>
      </c>
      <c r="L172" s="50">
        <f t="shared" si="71"/>
        <v>0.88500136629681636</v>
      </c>
      <c r="M172" s="45">
        <v>892</v>
      </c>
      <c r="N172" s="45">
        <f t="shared" si="72"/>
        <v>583.7314311890583</v>
      </c>
      <c r="O172" s="18">
        <f t="shared" si="73"/>
        <v>0.89346605025333825</v>
      </c>
      <c r="P172" s="37">
        <f t="shared" si="74"/>
        <v>12.892376681614351</v>
      </c>
      <c r="Q172" s="37">
        <f t="shared" si="75"/>
        <v>1.2621180999292534</v>
      </c>
      <c r="R172" s="37">
        <f t="shared" si="76"/>
        <v>26.211809992925339</v>
      </c>
    </row>
    <row r="173" spans="1:18" x14ac:dyDescent="0.25">
      <c r="A173" s="1" t="s">
        <v>588</v>
      </c>
      <c r="B173" s="1" t="str">
        <f>VLOOKUP(A173,[2]PROY_COVID!$1:$1048576,5,FALSE)</f>
        <v>Tepatitlán de Morelos</v>
      </c>
      <c r="C173" s="130">
        <f>VLOOKUP(A173,[2]PROY_COVID!$1:$1048576,7,FALSE)</f>
        <v>151133</v>
      </c>
      <c r="D173" s="43">
        <v>27</v>
      </c>
      <c r="E173" s="43">
        <f t="shared" si="66"/>
        <v>17.865059252446521</v>
      </c>
      <c r="F173" s="6">
        <f t="shared" si="67"/>
        <v>0.26769264951581073</v>
      </c>
      <c r="G173" s="44">
        <v>63</v>
      </c>
      <c r="H173" s="44">
        <f t="shared" si="68"/>
        <v>41.685138255708544</v>
      </c>
      <c r="I173" s="14">
        <f t="shared" si="69"/>
        <v>1.1208448060940199</v>
      </c>
      <c r="J173" s="49">
        <v>402</v>
      </c>
      <c r="K173" s="49">
        <f t="shared" si="70"/>
        <v>265.99088220309261</v>
      </c>
      <c r="L173" s="50">
        <f t="shared" si="71"/>
        <v>0.48414299559163998</v>
      </c>
      <c r="M173" s="45">
        <v>492</v>
      </c>
      <c r="N173" s="45">
        <f t="shared" si="72"/>
        <v>325.54107971124768</v>
      </c>
      <c r="O173" s="18">
        <f t="shared" si="73"/>
        <v>0.49827692521599409</v>
      </c>
      <c r="P173" s="37">
        <f t="shared" si="74"/>
        <v>5.4878048780487809</v>
      </c>
      <c r="Q173" s="37">
        <f t="shared" si="75"/>
        <v>0.53723669704305654</v>
      </c>
      <c r="R173" s="37">
        <f t="shared" si="76"/>
        <v>-46.276330295694343</v>
      </c>
    </row>
    <row r="174" spans="1:18" x14ac:dyDescent="0.25">
      <c r="A174" s="1" t="s">
        <v>76</v>
      </c>
      <c r="B174" s="1" t="str">
        <f>VLOOKUP(A174,[2]PROY_COVID!$1:$1048576,5,FALSE)</f>
        <v>Villa de Álvarez</v>
      </c>
      <c r="C174" s="130">
        <f>VLOOKUP(A174,[2]PROY_COVID!$1:$1048576,7,FALSE)</f>
        <v>151019</v>
      </c>
      <c r="D174" s="43">
        <v>79</v>
      </c>
      <c r="E174" s="43">
        <f t="shared" si="66"/>
        <v>52.311298578324582</v>
      </c>
      <c r="F174" s="6">
        <f t="shared" si="67"/>
        <v>0.78384011595856806</v>
      </c>
      <c r="G174" s="44">
        <v>168</v>
      </c>
      <c r="H174" s="44">
        <f t="shared" si="68"/>
        <v>111.24428052099405</v>
      </c>
      <c r="I174" s="14">
        <f t="shared" si="69"/>
        <v>2.99117573425697</v>
      </c>
      <c r="J174" s="49">
        <v>1001</v>
      </c>
      <c r="K174" s="49">
        <f t="shared" si="70"/>
        <v>662.83050477092286</v>
      </c>
      <c r="L174" s="50">
        <f t="shared" si="71"/>
        <v>1.2064501741239848</v>
      </c>
      <c r="M174" s="45">
        <v>1248</v>
      </c>
      <c r="N174" s="45">
        <f t="shared" si="72"/>
        <v>826.38608387024158</v>
      </c>
      <c r="O174" s="18">
        <f t="shared" si="73"/>
        <v>1.2648760558187815</v>
      </c>
      <c r="P174" s="37">
        <f t="shared" si="74"/>
        <v>6.3301282051282044</v>
      </c>
      <c r="Q174" s="37">
        <f t="shared" si="75"/>
        <v>0.61969717297808391</v>
      </c>
      <c r="R174" s="37">
        <f t="shared" si="76"/>
        <v>-38.030282702191606</v>
      </c>
    </row>
    <row r="175" spans="1:18" x14ac:dyDescent="0.25">
      <c r="A175" s="1" t="s">
        <v>1667</v>
      </c>
      <c r="B175" s="1" t="str">
        <f>VLOOKUP(A175,[2]PROY_COVID!$1:$1048576,5,FALSE)</f>
        <v>Nacajuca</v>
      </c>
      <c r="C175" s="130">
        <f>VLOOKUP(A175,[2]PROY_COVID!$1:$1048576,7,FALSE)</f>
        <v>149256</v>
      </c>
      <c r="D175" s="43">
        <v>189</v>
      </c>
      <c r="E175" s="43">
        <f t="shared" si="66"/>
        <v>126.62807525325614</v>
      </c>
      <c r="F175" s="6">
        <f t="shared" si="67"/>
        <v>1.8974135203603955</v>
      </c>
      <c r="G175" s="44">
        <v>85</v>
      </c>
      <c r="H175" s="44">
        <f t="shared" si="68"/>
        <v>56.949134373157527</v>
      </c>
      <c r="I175" s="14">
        <f t="shared" si="69"/>
        <v>1.5312685562452877</v>
      </c>
      <c r="J175" s="49">
        <v>2391</v>
      </c>
      <c r="K175" s="49">
        <f t="shared" si="70"/>
        <v>1601.9456504261134</v>
      </c>
      <c r="L175" s="50">
        <f t="shared" si="71"/>
        <v>2.9157795167584855</v>
      </c>
      <c r="M175" s="45">
        <v>2665</v>
      </c>
      <c r="N175" s="45">
        <f t="shared" si="72"/>
        <v>1785.522860052527</v>
      </c>
      <c r="O175" s="18">
        <f t="shared" si="73"/>
        <v>2.7329418499164047</v>
      </c>
      <c r="P175" s="37">
        <f t="shared" si="74"/>
        <v>7.0919324577861165</v>
      </c>
      <c r="Q175" s="37">
        <f t="shared" si="75"/>
        <v>0.69427511617871918</v>
      </c>
      <c r="R175" s="37">
        <f t="shared" si="76"/>
        <v>-30.572488382128082</v>
      </c>
    </row>
    <row r="176" spans="1:18" x14ac:dyDescent="0.25">
      <c r="A176" s="1" t="s">
        <v>1660</v>
      </c>
      <c r="B176" s="1" t="str">
        <f>VLOOKUP(A176,[2]PROY_COVID!$1:$1048576,5,FALSE)</f>
        <v>Cunduacán</v>
      </c>
      <c r="C176" s="130">
        <f>VLOOKUP(A176,[2]PROY_COVID!$1:$1048576,7,FALSE)</f>
        <v>148165</v>
      </c>
      <c r="D176" s="43">
        <v>84</v>
      </c>
      <c r="E176" s="43">
        <f t="shared" si="66"/>
        <v>56.693551108561401</v>
      </c>
      <c r="F176" s="6">
        <f t="shared" si="67"/>
        <v>0.84950442605626963</v>
      </c>
      <c r="G176" s="44">
        <v>38</v>
      </c>
      <c r="H176" s="44">
        <f t="shared" si="68"/>
        <v>25.647082644349208</v>
      </c>
      <c r="I176" s="14">
        <f t="shared" si="69"/>
        <v>0.6896078692853137</v>
      </c>
      <c r="J176" s="49">
        <v>1218</v>
      </c>
      <c r="K176" s="49">
        <f t="shared" si="70"/>
        <v>822.05649107414035</v>
      </c>
      <c r="L176" s="50">
        <f t="shared" si="71"/>
        <v>1.4962651683312442</v>
      </c>
      <c r="M176" s="45">
        <v>1340</v>
      </c>
      <c r="N176" s="45">
        <f t="shared" si="72"/>
        <v>904.39712482705102</v>
      </c>
      <c r="O176" s="18">
        <f t="shared" si="73"/>
        <v>1.3842806534054712</v>
      </c>
      <c r="P176" s="37">
        <f t="shared" si="74"/>
        <v>6.2686567164179099</v>
      </c>
      <c r="Q176" s="37">
        <f t="shared" si="75"/>
        <v>0.61367933154769028</v>
      </c>
      <c r="R176" s="37">
        <f t="shared" si="76"/>
        <v>-38.632066845230973</v>
      </c>
    </row>
    <row r="177" spans="1:18" x14ac:dyDescent="0.25">
      <c r="A177" s="1" t="s">
        <v>655</v>
      </c>
      <c r="B177" s="1" t="str">
        <f>VLOOKUP(A177,[2]PROY_COVID!$1:$1048576,5,FALSE)</f>
        <v>Huehuetoca</v>
      </c>
      <c r="C177" s="130">
        <f>VLOOKUP(A177,[2]PROY_COVID!$1:$1048576,7,FALSE)</f>
        <v>147326</v>
      </c>
      <c r="D177" s="43">
        <v>64</v>
      </c>
      <c r="E177" s="43">
        <f t="shared" si="66"/>
        <v>43.441076252664161</v>
      </c>
      <c r="F177" s="6">
        <f t="shared" si="67"/>
        <v>0.6509274128660687</v>
      </c>
      <c r="G177" s="44">
        <v>24</v>
      </c>
      <c r="H177" s="44">
        <f t="shared" si="68"/>
        <v>16.290403594749058</v>
      </c>
      <c r="I177" s="14">
        <f t="shared" si="69"/>
        <v>0.4380221590328866</v>
      </c>
      <c r="J177" s="49">
        <v>411</v>
      </c>
      <c r="K177" s="49">
        <f t="shared" si="70"/>
        <v>278.97316156007764</v>
      </c>
      <c r="L177" s="50">
        <f t="shared" si="71"/>
        <v>0.50777267629888778</v>
      </c>
      <c r="M177" s="45">
        <v>499</v>
      </c>
      <c r="N177" s="45">
        <f t="shared" si="72"/>
        <v>338.70464140749084</v>
      </c>
      <c r="O177" s="18">
        <f t="shared" si="73"/>
        <v>0.51842522432685578</v>
      </c>
      <c r="P177" s="37">
        <f t="shared" si="74"/>
        <v>12.825651302605209</v>
      </c>
      <c r="Q177" s="37">
        <f t="shared" si="75"/>
        <v>1.2555859212121843</v>
      </c>
      <c r="R177" s="37">
        <f t="shared" si="76"/>
        <v>25.558592121218425</v>
      </c>
    </row>
    <row r="178" spans="1:18" x14ac:dyDescent="0.25">
      <c r="A178" s="1" t="s">
        <v>1819</v>
      </c>
      <c r="B178" s="1" t="str">
        <f>VLOOKUP(A178,[2]PROY_COVID!$1:$1048576,5,FALSE)</f>
        <v>Cosoleacaque</v>
      </c>
      <c r="C178" s="130">
        <f>VLOOKUP(A178,[2]PROY_COVID!$1:$1048576,7,FALSE)</f>
        <v>145830</v>
      </c>
      <c r="D178" s="43">
        <v>86</v>
      </c>
      <c r="E178" s="43">
        <f t="shared" si="66"/>
        <v>58.972776520606189</v>
      </c>
      <c r="F178" s="6">
        <f t="shared" si="67"/>
        <v>0.88365667155248773</v>
      </c>
      <c r="G178" s="44">
        <v>10</v>
      </c>
      <c r="H178" s="44">
        <f t="shared" si="68"/>
        <v>6.8572995954193239</v>
      </c>
      <c r="I178" s="14">
        <f t="shared" si="69"/>
        <v>0.18438150758211347</v>
      </c>
      <c r="J178" s="49">
        <v>296</v>
      </c>
      <c r="K178" s="49">
        <f t="shared" si="70"/>
        <v>202.976068024412</v>
      </c>
      <c r="L178" s="50">
        <f t="shared" si="71"/>
        <v>0.36944665468540167</v>
      </c>
      <c r="M178" s="45">
        <v>392</v>
      </c>
      <c r="N178" s="45">
        <f t="shared" si="72"/>
        <v>268.80614414043748</v>
      </c>
      <c r="O178" s="18">
        <f t="shared" si="73"/>
        <v>0.41143777952775762</v>
      </c>
      <c r="P178" s="37">
        <f t="shared" si="74"/>
        <v>21.938775510204081</v>
      </c>
      <c r="Q178" s="37">
        <f t="shared" si="75"/>
        <v>2.1477285643694071</v>
      </c>
      <c r="R178" s="37">
        <f t="shared" si="76"/>
        <v>114.77285643694071</v>
      </c>
    </row>
    <row r="179" spans="1:18" x14ac:dyDescent="0.25">
      <c r="A179" s="1" t="s">
        <v>1298</v>
      </c>
      <c r="B179" s="1" t="str">
        <f>VLOOKUP(A179,[2]PROY_COVID!$1:$1048576,5,FALSE)</f>
        <v>Atlixco</v>
      </c>
      <c r="C179" s="130">
        <f>VLOOKUP(A179,[2]PROY_COVID!$1:$1048576,7,FALSE)</f>
        <v>143903</v>
      </c>
      <c r="D179" s="43">
        <v>96</v>
      </c>
      <c r="E179" s="43">
        <f t="shared" si="66"/>
        <v>66.711604344593226</v>
      </c>
      <c r="F179" s="6">
        <f t="shared" si="67"/>
        <v>0.99961639466765562</v>
      </c>
      <c r="G179" s="44">
        <v>30</v>
      </c>
      <c r="H179" s="44">
        <f t="shared" si="68"/>
        <v>20.847376357685384</v>
      </c>
      <c r="I179" s="14">
        <f t="shared" si="69"/>
        <v>0.56055166155048064</v>
      </c>
      <c r="J179" s="49">
        <v>371</v>
      </c>
      <c r="K179" s="49">
        <f t="shared" si="70"/>
        <v>257.81255429004261</v>
      </c>
      <c r="L179" s="50">
        <f t="shared" si="71"/>
        <v>0.46925722153066457</v>
      </c>
      <c r="M179" s="45">
        <v>497</v>
      </c>
      <c r="N179" s="45">
        <f t="shared" si="72"/>
        <v>345.37153499232119</v>
      </c>
      <c r="O179" s="18">
        <f t="shared" si="73"/>
        <v>0.52862964841716742</v>
      </c>
      <c r="P179" s="37">
        <f t="shared" si="74"/>
        <v>19.315895372233399</v>
      </c>
      <c r="Q179" s="37">
        <f t="shared" si="75"/>
        <v>1.8909578712823341</v>
      </c>
      <c r="R179" s="37">
        <f t="shared" si="76"/>
        <v>89.095787128233411</v>
      </c>
    </row>
    <row r="180" spans="1:18" x14ac:dyDescent="0.25">
      <c r="A180" s="1" t="s">
        <v>104</v>
      </c>
      <c r="B180" s="1" t="str">
        <f>VLOOKUP(A180,[2]PROY_COVID!$1:$1048576,5,FALSE)</f>
        <v>Chilón</v>
      </c>
      <c r="C180" s="130">
        <f>VLOOKUP(A180,[2]PROY_COVID!$1:$1048576,7,FALSE)</f>
        <v>140023</v>
      </c>
      <c r="D180" s="43"/>
      <c r="E180" s="43"/>
      <c r="F180" s="6"/>
      <c r="G180" s="44"/>
      <c r="H180" s="44"/>
      <c r="I180" s="14"/>
      <c r="J180" s="49">
        <v>3</v>
      </c>
      <c r="K180" s="49">
        <f t="shared" si="70"/>
        <v>2.1425051598665932</v>
      </c>
      <c r="L180" s="50">
        <f t="shared" si="71"/>
        <v>3.8996782806124991E-3</v>
      </c>
      <c r="M180" s="45">
        <v>3</v>
      </c>
      <c r="N180" s="45">
        <f t="shared" si="72"/>
        <v>2.1425051598665932</v>
      </c>
      <c r="O180" s="18">
        <f t="shared" si="73"/>
        <v>3.2793430686678497E-3</v>
      </c>
      <c r="P180" s="37">
        <f t="shared" si="74"/>
        <v>0</v>
      </c>
      <c r="Q180" s="37">
        <f t="shared" si="75"/>
        <v>0</v>
      </c>
      <c r="R180" s="37">
        <f t="shared" si="76"/>
        <v>-100</v>
      </c>
    </row>
    <row r="181" spans="1:18" x14ac:dyDescent="0.25">
      <c r="A181" s="1" t="s">
        <v>444</v>
      </c>
      <c r="B181" s="1" t="str">
        <f>VLOOKUP(A181,[2]PROY_COVID!$1:$1048576,5,FALSE)</f>
        <v>Huejutla de Reyes</v>
      </c>
      <c r="C181" s="130">
        <f>VLOOKUP(A181,[2]PROY_COVID!$1:$1048576,7,FALSE)</f>
        <v>139683</v>
      </c>
      <c r="D181" s="43">
        <v>78</v>
      </c>
      <c r="E181" s="43">
        <f t="shared" ref="E181:E212" si="77">((D181/($C181/100000)))</f>
        <v>55.840725070337832</v>
      </c>
      <c r="F181" s="6">
        <f t="shared" ref="F181:F212" si="78">((D181/$C181)/(D$2257/$C$2257))</f>
        <v>0.83672555650301728</v>
      </c>
      <c r="G181" s="44">
        <v>20</v>
      </c>
      <c r="H181" s="44">
        <f t="shared" ref="H181:H210" si="79">((G181/($C181/100000)))</f>
        <v>14.318134633419957</v>
      </c>
      <c r="I181" s="14">
        <f t="shared" ref="I181:I210" si="80">((G181/$C181)/(G$2257/$C$2257))</f>
        <v>0.38499109055074138</v>
      </c>
      <c r="J181" s="49">
        <v>346</v>
      </c>
      <c r="K181" s="49">
        <f t="shared" si="70"/>
        <v>247.70372915816526</v>
      </c>
      <c r="L181" s="50">
        <f t="shared" si="71"/>
        <v>0.45085765519694965</v>
      </c>
      <c r="M181" s="45">
        <v>444</v>
      </c>
      <c r="N181" s="45">
        <f t="shared" si="72"/>
        <v>317.86258886192309</v>
      </c>
      <c r="O181" s="18">
        <f t="shared" si="73"/>
        <v>0.48652413870409128</v>
      </c>
      <c r="P181" s="37">
        <f t="shared" si="74"/>
        <v>17.567567567567568</v>
      </c>
      <c r="Q181" s="37">
        <f t="shared" si="75"/>
        <v>1.7198027599035983</v>
      </c>
      <c r="R181" s="37">
        <f t="shared" si="76"/>
        <v>71.980275990359829</v>
      </c>
    </row>
    <row r="182" spans="1:18" x14ac:dyDescent="0.25">
      <c r="A182" s="1" t="s">
        <v>1408</v>
      </c>
      <c r="B182" s="1" t="str">
        <f>VLOOKUP(A182,[2]PROY_COVID!$1:$1048576,5,FALSE)</f>
        <v>San Pedro Cholula</v>
      </c>
      <c r="C182" s="130">
        <f>VLOOKUP(A182,[2]PROY_COVID!$1:$1048576,7,FALSE)</f>
        <v>139635</v>
      </c>
      <c r="D182" s="43">
        <v>87</v>
      </c>
      <c r="E182" s="43">
        <f t="shared" si="77"/>
        <v>62.305295950155767</v>
      </c>
      <c r="F182" s="6">
        <f t="shared" si="78"/>
        <v>0.93359162799753148</v>
      </c>
      <c r="G182" s="44">
        <v>19</v>
      </c>
      <c r="H182" s="44">
        <f t="shared" si="79"/>
        <v>13.606903713252409</v>
      </c>
      <c r="I182" s="14">
        <f t="shared" si="80"/>
        <v>0.36586726090399435</v>
      </c>
      <c r="J182" s="49">
        <v>536</v>
      </c>
      <c r="K182" s="49">
        <f t="shared" si="70"/>
        <v>383.85791527912056</v>
      </c>
      <c r="L182" s="50">
        <f t="shared" si="71"/>
        <v>0.6986785390745045</v>
      </c>
      <c r="M182" s="45">
        <v>642</v>
      </c>
      <c r="N182" s="45">
        <f t="shared" si="72"/>
        <v>459.77011494252872</v>
      </c>
      <c r="O182" s="18">
        <f t="shared" si="73"/>
        <v>0.70372943219015827</v>
      </c>
      <c r="P182" s="37">
        <f t="shared" si="74"/>
        <v>13.551401869158877</v>
      </c>
      <c r="Q182" s="37">
        <f t="shared" si="75"/>
        <v>1.3266343360004029</v>
      </c>
      <c r="R182" s="37">
        <f t="shared" si="76"/>
        <v>32.663433600040293</v>
      </c>
    </row>
    <row r="183" spans="1:18" x14ac:dyDescent="0.25">
      <c r="A183" s="1" t="s">
        <v>247</v>
      </c>
      <c r="B183" s="1" t="str">
        <f>VLOOKUP(A183,[2]PROY_COVID!$1:$1048576,5,FALSE)</f>
        <v>Milpa Alta</v>
      </c>
      <c r="C183" s="130">
        <f>VLOOKUP(A183,[2]PROY_COVID!$1:$1048576,7,FALSE)</f>
        <v>139371</v>
      </c>
      <c r="D183" s="43">
        <v>131</v>
      </c>
      <c r="E183" s="43">
        <f t="shared" si="77"/>
        <v>93.993728968006252</v>
      </c>
      <c r="F183" s="6">
        <f t="shared" si="78"/>
        <v>1.408415723103235</v>
      </c>
      <c r="G183" s="44">
        <v>135</v>
      </c>
      <c r="H183" s="44">
        <f t="shared" si="79"/>
        <v>96.863766493746908</v>
      </c>
      <c r="I183" s="14">
        <f t="shared" si="80"/>
        <v>2.6045073644046801</v>
      </c>
      <c r="J183" s="49">
        <v>3372</v>
      </c>
      <c r="K183" s="49">
        <f t="shared" si="70"/>
        <v>2419.4416341993669</v>
      </c>
      <c r="L183" s="50">
        <f t="shared" si="71"/>
        <v>4.4037438830179392</v>
      </c>
      <c r="M183" s="45">
        <v>3638</v>
      </c>
      <c r="N183" s="45">
        <f t="shared" si="72"/>
        <v>2610.2991296611203</v>
      </c>
      <c r="O183" s="18">
        <f t="shared" si="73"/>
        <v>3.9953539054892739</v>
      </c>
      <c r="P183" s="37">
        <f t="shared" si="74"/>
        <v>3.6008796041781199</v>
      </c>
      <c r="Q183" s="37">
        <f t="shared" si="75"/>
        <v>0.35251338339970145</v>
      </c>
      <c r="R183" s="37">
        <f t="shared" si="76"/>
        <v>-64.748661660029853</v>
      </c>
    </row>
    <row r="184" spans="1:18" x14ac:dyDescent="0.25">
      <c r="A184" s="1" t="s">
        <v>694</v>
      </c>
      <c r="B184" s="1" t="str">
        <f>VLOOKUP(A184,[2]PROY_COVID!$1:$1048576,5,FALSE)</f>
        <v>San Felipe del Progreso</v>
      </c>
      <c r="C184" s="130">
        <f>VLOOKUP(A184,[2]PROY_COVID!$1:$1048576,7,FALSE)</f>
        <v>139213</v>
      </c>
      <c r="D184" s="43">
        <v>49</v>
      </c>
      <c r="E184" s="43">
        <f t="shared" si="77"/>
        <v>35.197862268609967</v>
      </c>
      <c r="F184" s="6">
        <f t="shared" si="78"/>
        <v>0.5274098940750207</v>
      </c>
      <c r="G184" s="44">
        <v>10</v>
      </c>
      <c r="H184" s="44">
        <f t="shared" si="79"/>
        <v>7.1832371976755036</v>
      </c>
      <c r="I184" s="14">
        <f t="shared" si="80"/>
        <v>0.19314543362113887</v>
      </c>
      <c r="J184" s="49">
        <v>243</v>
      </c>
      <c r="K184" s="49">
        <f t="shared" si="70"/>
        <v>174.55266390351474</v>
      </c>
      <c r="L184" s="50">
        <f t="shared" si="71"/>
        <v>0.31771182865668091</v>
      </c>
      <c r="M184" s="45">
        <v>302</v>
      </c>
      <c r="N184" s="45">
        <f t="shared" si="72"/>
        <v>216.93376336980023</v>
      </c>
      <c r="O184" s="18">
        <f t="shared" si="73"/>
        <v>0.33204131620905047</v>
      </c>
      <c r="P184" s="37">
        <f t="shared" si="74"/>
        <v>16.225165562913908</v>
      </c>
      <c r="Q184" s="37">
        <f t="shared" si="75"/>
        <v>1.5883863493149382</v>
      </c>
      <c r="R184" s="37">
        <f t="shared" si="76"/>
        <v>58.838634931493814</v>
      </c>
    </row>
    <row r="185" spans="1:18" x14ac:dyDescent="0.25">
      <c r="A185" s="1" t="s">
        <v>930</v>
      </c>
      <c r="B185" s="1" t="str">
        <f>VLOOKUP(A185,[2]PROY_COVID!$1:$1048576,5,FALSE)</f>
        <v>San Pedro Garza García</v>
      </c>
      <c r="C185" s="130">
        <f>VLOOKUP(A185,[2]PROY_COVID!$1:$1048576,7,FALSE)</f>
        <v>137614</v>
      </c>
      <c r="D185" s="43">
        <v>33</v>
      </c>
      <c r="E185" s="43">
        <f t="shared" si="77"/>
        <v>23.980118301916956</v>
      </c>
      <c r="F185" s="6">
        <f t="shared" si="78"/>
        <v>0.35932158484521382</v>
      </c>
      <c r="G185" s="44">
        <v>57</v>
      </c>
      <c r="H185" s="44">
        <f t="shared" si="79"/>
        <v>41.420204339674747</v>
      </c>
      <c r="I185" s="14">
        <f t="shared" si="80"/>
        <v>1.1137211688417439</v>
      </c>
      <c r="J185" s="49">
        <v>637</v>
      </c>
      <c r="K185" s="49">
        <f t="shared" si="70"/>
        <v>462.88895025215459</v>
      </c>
      <c r="L185" s="50">
        <f t="shared" si="71"/>
        <v>0.84252678567469375</v>
      </c>
      <c r="M185" s="45">
        <v>727</v>
      </c>
      <c r="N185" s="45">
        <f t="shared" si="72"/>
        <v>528.28927289374633</v>
      </c>
      <c r="O185" s="18">
        <f t="shared" si="73"/>
        <v>0.80860564434932702</v>
      </c>
      <c r="P185" s="37">
        <f t="shared" si="74"/>
        <v>4.5392022008253097</v>
      </c>
      <c r="Q185" s="37">
        <f t="shared" si="75"/>
        <v>0.44437184844826866</v>
      </c>
      <c r="R185" s="37">
        <f t="shared" si="76"/>
        <v>-55.562815155173141</v>
      </c>
    </row>
    <row r="186" spans="1:18" x14ac:dyDescent="0.25">
      <c r="A186" s="1" t="s">
        <v>484</v>
      </c>
      <c r="B186" s="1" t="str">
        <f>VLOOKUP(A186,[2]PROY_COVID!$1:$1048576,5,FALSE)</f>
        <v>Tizayuca</v>
      </c>
      <c r="C186" s="130">
        <f>VLOOKUP(A186,[2]PROY_COVID!$1:$1048576,7,FALSE)</f>
        <v>137165</v>
      </c>
      <c r="D186" s="43">
        <v>141</v>
      </c>
      <c r="E186" s="43">
        <f t="shared" si="77"/>
        <v>102.79590274486931</v>
      </c>
      <c r="F186" s="6">
        <f t="shared" si="78"/>
        <v>1.5403087768306885</v>
      </c>
      <c r="G186" s="44">
        <v>67</v>
      </c>
      <c r="H186" s="44">
        <f t="shared" si="79"/>
        <v>48.846280027703862</v>
      </c>
      <c r="I186" s="14">
        <f t="shared" si="80"/>
        <v>1.3133961300600543</v>
      </c>
      <c r="J186" s="49">
        <v>859</v>
      </c>
      <c r="K186" s="49">
        <f t="shared" si="70"/>
        <v>626.25305289250173</v>
      </c>
      <c r="L186" s="50">
        <f t="shared" si="71"/>
        <v>1.1398737675311952</v>
      </c>
      <c r="M186" s="45">
        <v>1067</v>
      </c>
      <c r="N186" s="45">
        <f t="shared" si="72"/>
        <v>777.89523566507489</v>
      </c>
      <c r="O186" s="18">
        <f t="shared" si="73"/>
        <v>1.1906554051831773</v>
      </c>
      <c r="P186" s="37">
        <f t="shared" si="74"/>
        <v>13.214620431115275</v>
      </c>
      <c r="Q186" s="37">
        <f t="shared" si="75"/>
        <v>1.2936646238075222</v>
      </c>
      <c r="R186" s="37">
        <f t="shared" si="76"/>
        <v>29.366462380752225</v>
      </c>
    </row>
    <row r="187" spans="1:18" x14ac:dyDescent="0.25">
      <c r="A187" s="1" t="s">
        <v>124</v>
      </c>
      <c r="B187" s="1" t="str">
        <f>VLOOKUP(A187,[2]PROY_COVID!$1:$1048576,5,FALSE)</f>
        <v>Las Margaritas</v>
      </c>
      <c r="C187" s="130">
        <f>VLOOKUP(A187,[2]PROY_COVID!$1:$1048576,7,FALSE)</f>
        <v>134759</v>
      </c>
      <c r="D187" s="43">
        <v>6</v>
      </c>
      <c r="E187" s="43">
        <f t="shared" si="77"/>
        <v>4.4523927900919418</v>
      </c>
      <c r="F187" s="6">
        <f t="shared" si="78"/>
        <v>6.6715301965851834E-2</v>
      </c>
      <c r="G187" s="44">
        <v>4</v>
      </c>
      <c r="H187" s="44">
        <f t="shared" si="79"/>
        <v>2.9682618600612947</v>
      </c>
      <c r="I187" s="14">
        <f t="shared" si="80"/>
        <v>7.9811679370430488E-2</v>
      </c>
      <c r="J187" s="49">
        <v>72</v>
      </c>
      <c r="K187" s="49">
        <f t="shared" si="70"/>
        <v>53.428713481103301</v>
      </c>
      <c r="L187" s="50">
        <f t="shared" si="71"/>
        <v>9.7248210845055943E-2</v>
      </c>
      <c r="M187" s="45">
        <v>82</v>
      </c>
      <c r="N187" s="45">
        <f t="shared" si="72"/>
        <v>60.84936813125654</v>
      </c>
      <c r="O187" s="18">
        <f t="shared" si="73"/>
        <v>9.3136743543002484E-2</v>
      </c>
      <c r="P187" s="37">
        <f t="shared" si="74"/>
        <v>7.3170731707317067</v>
      </c>
      <c r="Q187" s="37">
        <f t="shared" si="75"/>
        <v>0.71631559605740858</v>
      </c>
      <c r="R187" s="37">
        <f t="shared" si="76"/>
        <v>-28.368440394259142</v>
      </c>
    </row>
    <row r="188" spans="1:18" x14ac:dyDescent="0.25">
      <c r="A188" s="1" t="s">
        <v>75</v>
      </c>
      <c r="B188" s="1" t="str">
        <f>VLOOKUP(A188,[2]PROY_COVID!$1:$1048576,5,FALSE)</f>
        <v>Tecomán</v>
      </c>
      <c r="C188" s="130">
        <f>VLOOKUP(A188,[2]PROY_COVID!$1:$1048576,7,FALSE)</f>
        <v>134631</v>
      </c>
      <c r="D188" s="43">
        <v>107</v>
      </c>
      <c r="E188" s="43">
        <f t="shared" si="77"/>
        <v>79.476495012292872</v>
      </c>
      <c r="F188" s="6">
        <f t="shared" si="78"/>
        <v>1.1908873753753302</v>
      </c>
      <c r="G188" s="44">
        <v>62</v>
      </c>
      <c r="H188" s="44">
        <f t="shared" si="79"/>
        <v>46.051800848244461</v>
      </c>
      <c r="I188" s="14">
        <f t="shared" si="80"/>
        <v>1.2382571811420664</v>
      </c>
      <c r="J188" s="49">
        <v>788</v>
      </c>
      <c r="K188" s="49">
        <f t="shared" si="70"/>
        <v>585.30353336155872</v>
      </c>
      <c r="L188" s="50">
        <f t="shared" si="71"/>
        <v>1.0653395470739246</v>
      </c>
      <c r="M188" s="45">
        <v>957</v>
      </c>
      <c r="N188" s="45">
        <f t="shared" si="72"/>
        <v>710.83182922209596</v>
      </c>
      <c r="O188" s="18">
        <f t="shared" si="73"/>
        <v>1.0880073830455168</v>
      </c>
      <c r="P188" s="37">
        <f t="shared" si="74"/>
        <v>11.180773249738767</v>
      </c>
      <c r="Q188" s="37">
        <f t="shared" si="75"/>
        <v>1.0945581748184785</v>
      </c>
      <c r="R188" s="37">
        <f t="shared" si="76"/>
        <v>9.4558174818478502</v>
      </c>
    </row>
    <row r="189" spans="1:18" x14ac:dyDescent="0.25">
      <c r="A189" s="1" t="s">
        <v>1886</v>
      </c>
      <c r="B189" s="1" t="str">
        <f>VLOOKUP(A189,[2]PROY_COVID!$1:$1048576,5,FALSE)</f>
        <v>Orizaba</v>
      </c>
      <c r="C189" s="130">
        <f>VLOOKUP(A189,[2]PROY_COVID!$1:$1048576,7,FALSE)</f>
        <v>134420</v>
      </c>
      <c r="D189" s="43">
        <v>97</v>
      </c>
      <c r="E189" s="43">
        <f t="shared" si="77"/>
        <v>72.161880672518961</v>
      </c>
      <c r="F189" s="6">
        <f t="shared" si="78"/>
        <v>1.0812841288855504</v>
      </c>
      <c r="G189" s="44">
        <v>104</v>
      </c>
      <c r="H189" s="44">
        <f t="shared" si="79"/>
        <v>77.369439071566731</v>
      </c>
      <c r="I189" s="14">
        <f t="shared" si="80"/>
        <v>2.0803369633036444</v>
      </c>
      <c r="J189" s="49">
        <v>1823</v>
      </c>
      <c r="K189" s="49">
        <f t="shared" si="70"/>
        <v>1356.1969944948669</v>
      </c>
      <c r="L189" s="50">
        <f t="shared" si="71"/>
        <v>2.4684803858268851</v>
      </c>
      <c r="M189" s="45">
        <v>2024</v>
      </c>
      <c r="N189" s="45">
        <f t="shared" si="72"/>
        <v>1505.7283142389524</v>
      </c>
      <c r="O189" s="18">
        <f t="shared" si="73"/>
        <v>2.3046850962561485</v>
      </c>
      <c r="P189" s="37">
        <f t="shared" si="74"/>
        <v>4.7924901185770752</v>
      </c>
      <c r="Q189" s="37">
        <f t="shared" si="75"/>
        <v>0.46916784017132973</v>
      </c>
      <c r="R189" s="37">
        <f t="shared" si="76"/>
        <v>-53.083215982867024</v>
      </c>
    </row>
    <row r="190" spans="1:18" x14ac:dyDescent="0.25">
      <c r="A190" s="1" t="s">
        <v>751</v>
      </c>
      <c r="B190" s="1" t="str">
        <f>VLOOKUP(A190,[2]PROY_COVID!$1:$1048576,5,FALSE)</f>
        <v>Apatzingán</v>
      </c>
      <c r="C190" s="130">
        <f>VLOOKUP(A190,[2]PROY_COVID!$1:$1048576,7,FALSE)</f>
        <v>133955</v>
      </c>
      <c r="D190" s="43">
        <v>59</v>
      </c>
      <c r="E190" s="43">
        <f t="shared" si="77"/>
        <v>44.044641857340153</v>
      </c>
      <c r="F190" s="6">
        <f t="shared" si="78"/>
        <v>0.65997132778340672</v>
      </c>
      <c r="G190" s="44">
        <v>16</v>
      </c>
      <c r="H190" s="44">
        <f t="shared" si="79"/>
        <v>11.944309656227837</v>
      </c>
      <c r="I190" s="14">
        <f t="shared" si="80"/>
        <v>0.32116284126101574</v>
      </c>
      <c r="J190" s="49">
        <v>672</v>
      </c>
      <c r="K190" s="49">
        <f t="shared" si="70"/>
        <v>501.6610055615692</v>
      </c>
      <c r="L190" s="50">
        <f t="shared" si="71"/>
        <v>0.91309769715583355</v>
      </c>
      <c r="M190" s="45">
        <v>747</v>
      </c>
      <c r="N190" s="45">
        <f t="shared" si="72"/>
        <v>557.64995707513719</v>
      </c>
      <c r="O190" s="18">
        <f t="shared" si="73"/>
        <v>0.85354544564604151</v>
      </c>
      <c r="P190" s="37">
        <f t="shared" si="74"/>
        <v>7.8982597054886208</v>
      </c>
      <c r="Q190" s="37">
        <f t="shared" si="75"/>
        <v>0.77321170319628352</v>
      </c>
      <c r="R190" s="37">
        <f t="shared" si="76"/>
        <v>-22.678829680371649</v>
      </c>
    </row>
    <row r="191" spans="1:18" x14ac:dyDescent="0.25">
      <c r="A191" s="1" t="s">
        <v>364</v>
      </c>
      <c r="B191" s="1" t="str">
        <f>VLOOKUP(A191,[2]PROY_COVID!$1:$1048576,5,FALSE)</f>
        <v>Chilapa de Álvarez</v>
      </c>
      <c r="C191" s="130">
        <f>VLOOKUP(A191,[2]PROY_COVID!$1:$1048576,7,FALSE)</f>
        <v>133299</v>
      </c>
      <c r="D191" s="43">
        <v>30</v>
      </c>
      <c r="E191" s="43">
        <f t="shared" si="77"/>
        <v>22.505795242274889</v>
      </c>
      <c r="F191" s="6">
        <f t="shared" si="78"/>
        <v>0.33723011341481285</v>
      </c>
      <c r="G191" s="44">
        <v>5</v>
      </c>
      <c r="H191" s="44">
        <f t="shared" si="79"/>
        <v>3.7509658737124814</v>
      </c>
      <c r="I191" s="14">
        <f t="shared" si="80"/>
        <v>0.10085730294563201</v>
      </c>
      <c r="J191" s="49">
        <v>227</v>
      </c>
      <c r="K191" s="49">
        <f t="shared" si="70"/>
        <v>170.29385066654666</v>
      </c>
      <c r="L191" s="50">
        <f t="shared" si="71"/>
        <v>0.30996015468525218</v>
      </c>
      <c r="M191" s="45">
        <v>262</v>
      </c>
      <c r="N191" s="45">
        <f t="shared" si="72"/>
        <v>196.55061178253402</v>
      </c>
      <c r="O191" s="18">
        <f t="shared" si="73"/>
        <v>0.30084262967731312</v>
      </c>
      <c r="P191" s="37">
        <f t="shared" si="74"/>
        <v>11.450381679389313</v>
      </c>
      <c r="Q191" s="37">
        <f t="shared" si="75"/>
        <v>1.120951886960067</v>
      </c>
      <c r="R191" s="37">
        <f t="shared" si="76"/>
        <v>12.095188696006698</v>
      </c>
    </row>
    <row r="192" spans="1:18" x14ac:dyDescent="0.25">
      <c r="A192" s="1" t="s">
        <v>1702</v>
      </c>
      <c r="B192" s="1" t="str">
        <f>VLOOKUP(A192,[2]PROY_COVID!$1:$1048576,5,FALSE)</f>
        <v>Río Bravo</v>
      </c>
      <c r="C192" s="130">
        <f>VLOOKUP(A192,[2]PROY_COVID!$1:$1048576,7,FALSE)</f>
        <v>133206</v>
      </c>
      <c r="D192" s="43">
        <v>74</v>
      </c>
      <c r="E192" s="43">
        <f t="shared" si="77"/>
        <v>55.553053165773314</v>
      </c>
      <c r="F192" s="6">
        <f t="shared" si="78"/>
        <v>0.8324150387915471</v>
      </c>
      <c r="G192" s="44">
        <v>9</v>
      </c>
      <c r="H192" s="44">
        <f t="shared" si="79"/>
        <v>6.7564524120535108</v>
      </c>
      <c r="I192" s="14">
        <f t="shared" si="80"/>
        <v>0.18166989268974101</v>
      </c>
      <c r="J192" s="49">
        <v>608</v>
      </c>
      <c r="K192" s="49">
        <f t="shared" si="70"/>
        <v>456.43589628094827</v>
      </c>
      <c r="L192" s="50">
        <f t="shared" si="71"/>
        <v>0.83078126697699306</v>
      </c>
      <c r="M192" s="45">
        <v>691</v>
      </c>
      <c r="N192" s="45">
        <f t="shared" si="72"/>
        <v>518.74540185877515</v>
      </c>
      <c r="O192" s="18">
        <f t="shared" si="73"/>
        <v>0.79399768544539551</v>
      </c>
      <c r="P192" s="37">
        <f t="shared" si="74"/>
        <v>10.709117221418236</v>
      </c>
      <c r="Q192" s="37">
        <f t="shared" si="75"/>
        <v>1.0483847170468779</v>
      </c>
      <c r="R192" s="37">
        <f t="shared" si="76"/>
        <v>4.8384717046877856</v>
      </c>
    </row>
    <row r="193" spans="1:18" x14ac:dyDescent="0.25">
      <c r="A193" s="1" t="s">
        <v>137</v>
      </c>
      <c r="B193" s="1" t="str">
        <f>VLOOKUP(A193,[2]PROY_COVID!$1:$1048576,5,FALSE)</f>
        <v>Palenque</v>
      </c>
      <c r="C193" s="130">
        <f>VLOOKUP(A193,[2]PROY_COVID!$1:$1048576,7,FALSE)</f>
        <v>131491</v>
      </c>
      <c r="D193" s="43">
        <v>16</v>
      </c>
      <c r="E193" s="43">
        <f t="shared" si="77"/>
        <v>12.168133180217657</v>
      </c>
      <c r="F193" s="6">
        <f t="shared" si="78"/>
        <v>0.18232907960983344</v>
      </c>
      <c r="G193" s="44">
        <v>1</v>
      </c>
      <c r="H193" s="44">
        <f t="shared" si="79"/>
        <v>0.76050832376360356</v>
      </c>
      <c r="I193" s="14">
        <f t="shared" si="80"/>
        <v>2.0448817980469845E-2</v>
      </c>
      <c r="J193" s="49">
        <v>130</v>
      </c>
      <c r="K193" s="49">
        <f t="shared" si="70"/>
        <v>98.86608208926846</v>
      </c>
      <c r="L193" s="50">
        <f t="shared" si="71"/>
        <v>0.17995098459262487</v>
      </c>
      <c r="M193" s="45">
        <v>147</v>
      </c>
      <c r="N193" s="45">
        <f t="shared" si="72"/>
        <v>111.79472359324973</v>
      </c>
      <c r="O193" s="18">
        <f t="shared" si="73"/>
        <v>0.17111429124958996</v>
      </c>
      <c r="P193" s="37">
        <f t="shared" si="74"/>
        <v>10.884353741496598</v>
      </c>
      <c r="Q193" s="37">
        <f t="shared" si="75"/>
        <v>1.0655397528654422</v>
      </c>
      <c r="R193" s="37">
        <f t="shared" si="76"/>
        <v>6.5539752865442225</v>
      </c>
    </row>
    <row r="194" spans="1:18" x14ac:dyDescent="0.25">
      <c r="A194" s="1" t="s">
        <v>374</v>
      </c>
      <c r="B194" s="1" t="str">
        <f>VLOOKUP(A194,[2]PROY_COVID!$1:$1048576,5,FALSE)</f>
        <v>Zihuatanejo de Azueta</v>
      </c>
      <c r="C194" s="130">
        <f>VLOOKUP(A194,[2]PROY_COVID!$1:$1048576,7,FALSE)</f>
        <v>130796</v>
      </c>
      <c r="D194" s="43">
        <v>101</v>
      </c>
      <c r="E194" s="43">
        <f t="shared" si="77"/>
        <v>77.219486834459772</v>
      </c>
      <c r="F194" s="6">
        <f t="shared" si="78"/>
        <v>1.1570680361520218</v>
      </c>
      <c r="G194" s="44">
        <v>68</v>
      </c>
      <c r="H194" s="44">
        <f t="shared" si="79"/>
        <v>51.989357472705585</v>
      </c>
      <c r="I194" s="14">
        <f t="shared" si="80"/>
        <v>1.397908312981722</v>
      </c>
      <c r="J194" s="49">
        <v>1216</v>
      </c>
      <c r="K194" s="49">
        <f t="shared" si="70"/>
        <v>929.69203951191162</v>
      </c>
      <c r="L194" s="50">
        <f t="shared" si="71"/>
        <v>1.6921778869221891</v>
      </c>
      <c r="M194" s="45">
        <v>1385</v>
      </c>
      <c r="N194" s="45">
        <f t="shared" si="72"/>
        <v>1058.9008838190771</v>
      </c>
      <c r="O194" s="18">
        <f t="shared" si="73"/>
        <v>1.6207658860315515</v>
      </c>
      <c r="P194" s="37">
        <f t="shared" si="74"/>
        <v>7.2924187725631766</v>
      </c>
      <c r="Q194" s="37">
        <f t="shared" si="75"/>
        <v>0.71390201763507311</v>
      </c>
      <c r="R194" s="37">
        <f t="shared" si="76"/>
        <v>-28.60979823649269</v>
      </c>
    </row>
    <row r="195" spans="1:18" x14ac:dyDescent="0.25">
      <c r="A195" s="1" t="s">
        <v>2324</v>
      </c>
      <c r="B195" s="1" t="str">
        <f>VLOOKUP(A195,[2]PROY_COVID!$1:$1048576,5,FALSE)</f>
        <v>Jesús María</v>
      </c>
      <c r="C195" s="130">
        <f>VLOOKUP(A195,[2]PROY_COVID!$1:$1048576,7,FALSE)</f>
        <v>130184</v>
      </c>
      <c r="D195" s="43">
        <v>14</v>
      </c>
      <c r="E195" s="43">
        <f t="shared" si="77"/>
        <v>10.754009709334479</v>
      </c>
      <c r="F195" s="6">
        <f t="shared" si="78"/>
        <v>0.16113964758422333</v>
      </c>
      <c r="G195" s="44">
        <v>17</v>
      </c>
      <c r="H195" s="44">
        <f t="shared" si="79"/>
        <v>13.058440361334725</v>
      </c>
      <c r="I195" s="14">
        <f t="shared" si="80"/>
        <v>0.35111998345564227</v>
      </c>
      <c r="J195" s="49">
        <v>263</v>
      </c>
      <c r="K195" s="49">
        <f t="shared" si="70"/>
        <v>202.02175382535486</v>
      </c>
      <c r="L195" s="50">
        <f t="shared" si="71"/>
        <v>0.36770966080335432</v>
      </c>
      <c r="M195" s="45">
        <v>294</v>
      </c>
      <c r="N195" s="45">
        <f t="shared" si="72"/>
        <v>225.83420389602406</v>
      </c>
      <c r="O195" s="18">
        <f t="shared" si="73"/>
        <v>0.34566443296718236</v>
      </c>
      <c r="P195" s="37">
        <f t="shared" si="74"/>
        <v>4.7619047619047619</v>
      </c>
      <c r="Q195" s="37">
        <f t="shared" si="75"/>
        <v>0.46617364187863097</v>
      </c>
      <c r="R195" s="37">
        <f t="shared" si="76"/>
        <v>-53.382635812136904</v>
      </c>
    </row>
    <row r="196" spans="1:18" x14ac:dyDescent="0.25">
      <c r="A196" s="1" t="s">
        <v>778</v>
      </c>
      <c r="B196" s="1" t="str">
        <f>VLOOKUP(A196,[2]PROY_COVID!$1:$1048576,5,FALSE)</f>
        <v>Hidalgo</v>
      </c>
      <c r="C196" s="130">
        <f>VLOOKUP(A196,[2]PROY_COVID!$1:$1048576,7,FALSE)</f>
        <v>129114</v>
      </c>
      <c r="D196" s="43">
        <v>18</v>
      </c>
      <c r="E196" s="43">
        <f t="shared" si="77"/>
        <v>13.941168269901018</v>
      </c>
      <c r="F196" s="6">
        <f t="shared" si="78"/>
        <v>0.20889649559961496</v>
      </c>
      <c r="G196" s="44">
        <v>14</v>
      </c>
      <c r="H196" s="44">
        <f t="shared" si="79"/>
        <v>10.843130876589681</v>
      </c>
      <c r="I196" s="14">
        <f t="shared" si="80"/>
        <v>0.29155395503957315</v>
      </c>
      <c r="J196" s="49">
        <v>348</v>
      </c>
      <c r="K196" s="49">
        <f t="shared" si="70"/>
        <v>269.52925321808635</v>
      </c>
      <c r="L196" s="50">
        <f t="shared" si="71"/>
        <v>0.49058335748872822</v>
      </c>
      <c r="M196" s="45">
        <v>380</v>
      </c>
      <c r="N196" s="45">
        <f t="shared" si="72"/>
        <v>294.31355236457705</v>
      </c>
      <c r="O196" s="18">
        <f t="shared" si="73"/>
        <v>0.45047971227377803</v>
      </c>
      <c r="P196" s="37">
        <f t="shared" si="74"/>
        <v>4.7368421052631584</v>
      </c>
      <c r="Q196" s="37">
        <f t="shared" si="75"/>
        <v>0.46372009639505929</v>
      </c>
      <c r="R196" s="37">
        <f t="shared" si="76"/>
        <v>-53.627990360494074</v>
      </c>
    </row>
    <row r="197" spans="1:18" x14ac:dyDescent="0.25">
      <c r="A197" s="1" t="s">
        <v>323</v>
      </c>
      <c r="B197" s="1" t="str">
        <f>VLOOKUP(A197,[2]PROY_COVID!$1:$1048576,5,FALSE)</f>
        <v>San Luis de la Paz</v>
      </c>
      <c r="C197" s="130">
        <f>VLOOKUP(A197,[2]PROY_COVID!$1:$1048576,7,FALSE)</f>
        <v>127678</v>
      </c>
      <c r="D197" s="43">
        <v>74</v>
      </c>
      <c r="E197" s="43">
        <f t="shared" si="77"/>
        <v>57.958301351838216</v>
      </c>
      <c r="F197" s="6">
        <f t="shared" si="78"/>
        <v>0.86845562788629849</v>
      </c>
      <c r="G197" s="44">
        <v>50</v>
      </c>
      <c r="H197" s="44">
        <f t="shared" si="79"/>
        <v>39.161014426917717</v>
      </c>
      <c r="I197" s="14">
        <f t="shared" si="80"/>
        <v>1.0529752678887359</v>
      </c>
      <c r="J197" s="49">
        <v>681</v>
      </c>
      <c r="K197" s="49">
        <f t="shared" si="70"/>
        <v>533.37301649461926</v>
      </c>
      <c r="L197" s="50">
        <f t="shared" si="71"/>
        <v>0.97081827705766299</v>
      </c>
      <c r="M197" s="45">
        <v>805</v>
      </c>
      <c r="N197" s="45">
        <f t="shared" si="72"/>
        <v>630.49233227337515</v>
      </c>
      <c r="O197" s="18">
        <f t="shared" si="73"/>
        <v>0.9650388239054053</v>
      </c>
      <c r="P197" s="37">
        <f t="shared" si="74"/>
        <v>9.1925465838509322</v>
      </c>
      <c r="Q197" s="37">
        <f t="shared" si="75"/>
        <v>0.89991781301787899</v>
      </c>
      <c r="R197" s="37">
        <f t="shared" si="76"/>
        <v>-10.008218698212101</v>
      </c>
    </row>
    <row r="198" spans="1:18" x14ac:dyDescent="0.25">
      <c r="A198" s="1" t="s">
        <v>1315</v>
      </c>
      <c r="B198" s="1" t="str">
        <f>VLOOKUP(A198,[2]PROY_COVID!$1:$1048576,5,FALSE)</f>
        <v>Cuautlancingo</v>
      </c>
      <c r="C198" s="130">
        <f>VLOOKUP(A198,[2]PROY_COVID!$1:$1048576,7,FALSE)</f>
        <v>126781</v>
      </c>
      <c r="D198" s="43">
        <v>41</v>
      </c>
      <c r="E198" s="43">
        <f t="shared" si="77"/>
        <v>32.339230641815412</v>
      </c>
      <c r="F198" s="6">
        <f t="shared" si="78"/>
        <v>0.48457574147843568</v>
      </c>
      <c r="G198" s="44">
        <v>21</v>
      </c>
      <c r="H198" s="44">
        <f t="shared" si="79"/>
        <v>16.563996182393261</v>
      </c>
      <c r="I198" s="14">
        <f t="shared" si="80"/>
        <v>0.44537861372342202</v>
      </c>
      <c r="J198" s="49">
        <v>395</v>
      </c>
      <c r="K198" s="49">
        <f t="shared" si="70"/>
        <v>311.5608805735875</v>
      </c>
      <c r="L198" s="50">
        <f t="shared" si="71"/>
        <v>0.56708717524721253</v>
      </c>
      <c r="M198" s="45">
        <v>457</v>
      </c>
      <c r="N198" s="45">
        <f t="shared" si="72"/>
        <v>360.46410739779617</v>
      </c>
      <c r="O198" s="18">
        <f t="shared" si="73"/>
        <v>0.55173051353216374</v>
      </c>
      <c r="P198" s="37">
        <f t="shared" si="74"/>
        <v>8.9715536105032836</v>
      </c>
      <c r="Q198" s="37">
        <f t="shared" si="75"/>
        <v>0.87828338218271629</v>
      </c>
      <c r="R198" s="37">
        <f t="shared" si="76"/>
        <v>-12.171661781728371</v>
      </c>
    </row>
    <row r="199" spans="1:18" x14ac:dyDescent="0.25">
      <c r="A199" s="1" t="s">
        <v>1294</v>
      </c>
      <c r="B199" s="1" t="str">
        <f>VLOOKUP(A199,[2]PROY_COVID!$1:$1048576,5,FALSE)</f>
        <v>Amozoc</v>
      </c>
      <c r="C199" s="130">
        <f>VLOOKUP(A199,[2]PROY_COVID!$1:$1048576,7,FALSE)</f>
        <v>125961</v>
      </c>
      <c r="D199" s="43">
        <v>51</v>
      </c>
      <c r="E199" s="43">
        <f t="shared" si="77"/>
        <v>40.488722699883297</v>
      </c>
      <c r="F199" s="6">
        <f t="shared" si="78"/>
        <v>0.60668891728184071</v>
      </c>
      <c r="G199" s="44">
        <v>8</v>
      </c>
      <c r="H199" s="44">
        <f t="shared" si="79"/>
        <v>6.3511721882169887</v>
      </c>
      <c r="I199" s="14">
        <f t="shared" si="80"/>
        <v>0.17077257405514154</v>
      </c>
      <c r="J199" s="49">
        <v>197</v>
      </c>
      <c r="K199" s="49">
        <f t="shared" si="70"/>
        <v>156.39761513484333</v>
      </c>
      <c r="L199" s="50">
        <f t="shared" si="71"/>
        <v>0.28466693770712675</v>
      </c>
      <c r="M199" s="45">
        <v>256</v>
      </c>
      <c r="N199" s="45">
        <f t="shared" si="72"/>
        <v>203.23751002294364</v>
      </c>
      <c r="O199" s="18">
        <f t="shared" si="73"/>
        <v>0.3110776731238083</v>
      </c>
      <c r="P199" s="37">
        <f t="shared" si="74"/>
        <v>19.921875</v>
      </c>
      <c r="Q199" s="37">
        <f t="shared" si="75"/>
        <v>1.950281134578179</v>
      </c>
      <c r="R199" s="37">
        <f t="shared" si="76"/>
        <v>95.028113457817895</v>
      </c>
    </row>
    <row r="200" spans="1:18" x14ac:dyDescent="0.25">
      <c r="A200" s="1" t="s">
        <v>321</v>
      </c>
      <c r="B200" s="1" t="str">
        <f>VLOOKUP(A200,[2]PROY_COVID!$1:$1048576,5,FALSE)</f>
        <v>San Francisco del Rincón</v>
      </c>
      <c r="C200" s="130">
        <f>VLOOKUP(A200,[2]PROY_COVID!$1:$1048576,7,FALSE)</f>
        <v>125904</v>
      </c>
      <c r="D200" s="43">
        <v>61</v>
      </c>
      <c r="E200" s="43">
        <f t="shared" si="77"/>
        <v>48.44961240310078</v>
      </c>
      <c r="F200" s="6">
        <f t="shared" si="78"/>
        <v>0.72597604793412696</v>
      </c>
      <c r="G200" s="44">
        <v>22</v>
      </c>
      <c r="H200" s="44">
        <f t="shared" si="79"/>
        <v>17.473630702757657</v>
      </c>
      <c r="I200" s="14">
        <f t="shared" si="80"/>
        <v>0.46983718985527961</v>
      </c>
      <c r="J200" s="49">
        <v>885</v>
      </c>
      <c r="K200" s="49">
        <f t="shared" si="70"/>
        <v>702.91650781547844</v>
      </c>
      <c r="L200" s="50">
        <f t="shared" si="71"/>
        <v>1.2794126660505636</v>
      </c>
      <c r="M200" s="45">
        <v>968</v>
      </c>
      <c r="N200" s="45">
        <f t="shared" si="72"/>
        <v>768.83975092133699</v>
      </c>
      <c r="O200" s="18">
        <f t="shared" si="73"/>
        <v>1.176794975960382</v>
      </c>
      <c r="P200" s="37">
        <f t="shared" si="74"/>
        <v>6.3016528925619832</v>
      </c>
      <c r="Q200" s="37">
        <f t="shared" si="75"/>
        <v>0.6169095405439321</v>
      </c>
      <c r="R200" s="37">
        <f t="shared" si="76"/>
        <v>-38.30904594560679</v>
      </c>
    </row>
    <row r="201" spans="1:18" x14ac:dyDescent="0.25">
      <c r="A201" s="1" t="s">
        <v>1691</v>
      </c>
      <c r="B201" s="1" t="str">
        <f>VLOOKUP(A201,[2]PROY_COVID!$1:$1048576,5,FALSE)</f>
        <v>El Mante</v>
      </c>
      <c r="C201" s="130">
        <f>VLOOKUP(A201,[2]PROY_COVID!$1:$1048576,7,FALSE)</f>
        <v>125639</v>
      </c>
      <c r="D201" s="43">
        <v>89</v>
      </c>
      <c r="E201" s="43">
        <f t="shared" si="77"/>
        <v>70.837876773931669</v>
      </c>
      <c r="F201" s="6">
        <f t="shared" si="78"/>
        <v>1.0614450616552773</v>
      </c>
      <c r="G201" s="44">
        <v>17</v>
      </c>
      <c r="H201" s="44">
        <f t="shared" si="79"/>
        <v>13.530830395020656</v>
      </c>
      <c r="I201" s="14">
        <f t="shared" si="80"/>
        <v>0.36382177449827946</v>
      </c>
      <c r="J201" s="49">
        <v>989</v>
      </c>
      <c r="K201" s="49">
        <f t="shared" si="70"/>
        <v>787.17595651031934</v>
      </c>
      <c r="L201" s="50">
        <f t="shared" si="71"/>
        <v>1.4327774038195562</v>
      </c>
      <c r="M201" s="45">
        <v>1095</v>
      </c>
      <c r="N201" s="45">
        <f t="shared" si="72"/>
        <v>871.54466367927159</v>
      </c>
      <c r="O201" s="18">
        <f t="shared" si="73"/>
        <v>1.3339962980761433</v>
      </c>
      <c r="P201" s="37">
        <f t="shared" si="74"/>
        <v>8.1278538812785399</v>
      </c>
      <c r="Q201" s="37">
        <f t="shared" si="75"/>
        <v>0.79568816134352649</v>
      </c>
      <c r="R201" s="37">
        <f t="shared" si="76"/>
        <v>-20.431183865647352</v>
      </c>
    </row>
    <row r="202" spans="1:18" x14ac:dyDescent="0.25">
      <c r="A202" s="1" t="s">
        <v>874</v>
      </c>
      <c r="B202" s="1" t="str">
        <f>VLOOKUP(A202,[2]PROY_COVID!$1:$1048576,5,FALSE)</f>
        <v>Temixco</v>
      </c>
      <c r="C202" s="130">
        <f>VLOOKUP(A202,[2]PROY_COVID!$1:$1048576,7,FALSE)</f>
        <v>123812</v>
      </c>
      <c r="D202" s="43">
        <v>58</v>
      </c>
      <c r="E202" s="43">
        <f t="shared" si="77"/>
        <v>46.845216941815004</v>
      </c>
      <c r="F202" s="6">
        <f t="shared" si="78"/>
        <v>0.70193555269513619</v>
      </c>
      <c r="G202" s="44">
        <v>9</v>
      </c>
      <c r="H202" s="44">
        <f t="shared" si="79"/>
        <v>7.2690853875230177</v>
      </c>
      <c r="I202" s="14">
        <f t="shared" si="80"/>
        <v>0.19545375024738834</v>
      </c>
      <c r="J202" s="49">
        <v>169</v>
      </c>
      <c r="K202" s="49">
        <f t="shared" ref="K202:K233" si="81">((J202/($C202/100000)))</f>
        <v>136.49727005459889</v>
      </c>
      <c r="L202" s="50">
        <f t="shared" ref="L202:L233" si="82">((J202/$C202)/(J$2257/$C$2257))</f>
        <v>0.24844534770126878</v>
      </c>
      <c r="M202" s="45">
        <v>236</v>
      </c>
      <c r="N202" s="45">
        <f t="shared" ref="N202:N233" si="83">((M202/($C202/100000)))</f>
        <v>190.61157238393693</v>
      </c>
      <c r="O202" s="18">
        <f t="shared" ref="O202:O233" si="84">((M202/$C202)/(M$2257/$C$2257))</f>
        <v>0.29175226758570111</v>
      </c>
      <c r="P202" s="37">
        <f t="shared" ref="P202:P233" si="85">D202/M202*100</f>
        <v>24.576271186440678</v>
      </c>
      <c r="Q202" s="37">
        <f t="shared" ref="Q202:Q233" si="86">P202/P$2257</f>
        <v>2.4059300669837822</v>
      </c>
      <c r="R202" s="37">
        <f t="shared" ref="R202:R233" si="87">(Q202-1)*100</f>
        <v>140.59300669837822</v>
      </c>
    </row>
    <row r="203" spans="1:18" x14ac:dyDescent="0.25">
      <c r="A203" s="1" t="s">
        <v>44</v>
      </c>
      <c r="B203" s="1" t="str">
        <f>VLOOKUP(A203,[2]PROY_COVID!$1:$1048576,5,FALSE)</f>
        <v>Matamoros</v>
      </c>
      <c r="C203" s="130">
        <f>VLOOKUP(A203,[2]PROY_COVID!$1:$1048576,7,FALSE)</f>
        <v>119492</v>
      </c>
      <c r="D203" s="43">
        <v>59</v>
      </c>
      <c r="E203" s="43">
        <f t="shared" si="77"/>
        <v>49.375690422789809</v>
      </c>
      <c r="F203" s="6">
        <f t="shared" si="78"/>
        <v>0.73985253584529709</v>
      </c>
      <c r="G203" s="44">
        <v>26</v>
      </c>
      <c r="H203" s="44">
        <f t="shared" si="79"/>
        <v>21.758778830381949</v>
      </c>
      <c r="I203" s="14">
        <f t="shared" si="80"/>
        <v>0.58505777501271194</v>
      </c>
      <c r="J203" s="49">
        <v>509</v>
      </c>
      <c r="K203" s="49">
        <f t="shared" si="81"/>
        <v>425.96993941016973</v>
      </c>
      <c r="L203" s="50">
        <f t="shared" si="82"/>
        <v>0.77532869093071166</v>
      </c>
      <c r="M203" s="45">
        <v>594</v>
      </c>
      <c r="N203" s="45">
        <f t="shared" si="83"/>
        <v>497.10440866334147</v>
      </c>
      <c r="O203" s="18">
        <f t="shared" si="84"/>
        <v>0.760873732064134</v>
      </c>
      <c r="P203" s="37">
        <f t="shared" si="85"/>
        <v>9.9326599326599325</v>
      </c>
      <c r="Q203" s="37">
        <f t="shared" si="86"/>
        <v>0.97237229341350806</v>
      </c>
      <c r="R203" s="37">
        <f t="shared" si="87"/>
        <v>-2.762770658649194</v>
      </c>
    </row>
    <row r="204" spans="1:18" x14ac:dyDescent="0.25">
      <c r="A204" s="1" t="s">
        <v>831</v>
      </c>
      <c r="B204" s="1" t="str">
        <f>VLOOKUP(A204,[2]PROY_COVID!$1:$1048576,5,FALSE)</f>
        <v>Tarímbaro</v>
      </c>
      <c r="C204" s="130">
        <f>VLOOKUP(A204,[2]PROY_COVID!$1:$1048576,7,FALSE)</f>
        <v>119032</v>
      </c>
      <c r="D204" s="43">
        <v>30</v>
      </c>
      <c r="E204" s="43">
        <f t="shared" si="77"/>
        <v>25.203306673835606</v>
      </c>
      <c r="F204" s="6">
        <f t="shared" si="78"/>
        <v>0.37765001754218314</v>
      </c>
      <c r="G204" s="44">
        <v>22</v>
      </c>
      <c r="H204" s="44">
        <f t="shared" si="79"/>
        <v>18.48242489414611</v>
      </c>
      <c r="I204" s="14">
        <f t="shared" si="80"/>
        <v>0.49696200644817473</v>
      </c>
      <c r="J204" s="49">
        <v>214</v>
      </c>
      <c r="K204" s="49">
        <f t="shared" si="81"/>
        <v>179.783587606694</v>
      </c>
      <c r="L204" s="50">
        <f t="shared" si="82"/>
        <v>0.3272328883651669</v>
      </c>
      <c r="M204" s="45">
        <v>266</v>
      </c>
      <c r="N204" s="45">
        <f t="shared" si="83"/>
        <v>223.46931917467572</v>
      </c>
      <c r="O204" s="18">
        <f t="shared" si="84"/>
        <v>0.34204471318100682</v>
      </c>
      <c r="P204" s="37">
        <f t="shared" si="85"/>
        <v>11.278195488721805</v>
      </c>
      <c r="Q204" s="37">
        <f t="shared" si="86"/>
        <v>1.1040954676072841</v>
      </c>
      <c r="R204" s="37">
        <f t="shared" si="87"/>
        <v>10.409546760728405</v>
      </c>
    </row>
    <row r="205" spans="1:18" x14ac:dyDescent="0.25">
      <c r="A205" s="1" t="s">
        <v>292</v>
      </c>
      <c r="B205" s="1" t="str">
        <f>VLOOKUP(A205,[2]PROY_COVID!$1:$1048576,5,FALSE)</f>
        <v>Acámbaro</v>
      </c>
      <c r="C205" s="130">
        <f>VLOOKUP(A205,[2]PROY_COVID!$1:$1048576,7,FALSE)</f>
        <v>118967</v>
      </c>
      <c r="D205" s="43">
        <v>33</v>
      </c>
      <c r="E205" s="43">
        <f t="shared" si="77"/>
        <v>27.738784705002228</v>
      </c>
      <c r="F205" s="6">
        <f t="shared" si="78"/>
        <v>0.41564198960122772</v>
      </c>
      <c r="G205" s="44">
        <v>36</v>
      </c>
      <c r="H205" s="44">
        <f t="shared" si="79"/>
        <v>30.260492405456976</v>
      </c>
      <c r="I205" s="14">
        <f t="shared" si="80"/>
        <v>0.81365486985902458</v>
      </c>
      <c r="J205" s="49">
        <v>866</v>
      </c>
      <c r="K205" s="49">
        <f t="shared" si="81"/>
        <v>727.93295619793719</v>
      </c>
      <c r="L205" s="50">
        <f t="shared" si="82"/>
        <v>1.3249463255453264</v>
      </c>
      <c r="M205" s="45">
        <v>935</v>
      </c>
      <c r="N205" s="45">
        <f t="shared" si="83"/>
        <v>785.93223330839646</v>
      </c>
      <c r="O205" s="18">
        <f t="shared" si="84"/>
        <v>1.2029569263221824</v>
      </c>
      <c r="P205" s="37">
        <f t="shared" si="85"/>
        <v>3.5294117647058822</v>
      </c>
      <c r="Q205" s="37">
        <f t="shared" si="86"/>
        <v>0.34551693456886767</v>
      </c>
      <c r="R205" s="37">
        <f t="shared" si="87"/>
        <v>-65.448306543113233</v>
      </c>
    </row>
    <row r="206" spans="1:18" x14ac:dyDescent="0.25">
      <c r="A206" s="1" t="s">
        <v>491</v>
      </c>
      <c r="B206" s="1" t="str">
        <f>VLOOKUP(A206,[2]PROY_COVID!$1:$1048576,5,FALSE)</f>
        <v>Tula de Allende</v>
      </c>
      <c r="C206" s="130">
        <f>VLOOKUP(A206,[2]PROY_COVID!$1:$1048576,7,FALSE)</f>
        <v>118824</v>
      </c>
      <c r="D206" s="43">
        <v>117</v>
      </c>
      <c r="E206" s="43">
        <f t="shared" si="77"/>
        <v>98.464956574429408</v>
      </c>
      <c r="F206" s="6">
        <f t="shared" si="78"/>
        <v>1.4754132486998961</v>
      </c>
      <c r="G206" s="44">
        <v>52</v>
      </c>
      <c r="H206" s="44">
        <f t="shared" si="79"/>
        <v>43.76220292196863</v>
      </c>
      <c r="I206" s="14">
        <f t="shared" si="80"/>
        <v>1.1766936587190968</v>
      </c>
      <c r="J206" s="49">
        <v>463</v>
      </c>
      <c r="K206" s="49">
        <f t="shared" si="81"/>
        <v>389.6519221706053</v>
      </c>
      <c r="L206" s="50">
        <f t="shared" si="82"/>
        <v>0.70922449399479459</v>
      </c>
      <c r="M206" s="45">
        <v>632</v>
      </c>
      <c r="N206" s="45">
        <f t="shared" si="83"/>
        <v>531.87908166700333</v>
      </c>
      <c r="O206" s="18">
        <f t="shared" si="84"/>
        <v>0.81410024699437111</v>
      </c>
      <c r="P206" s="37">
        <f t="shared" si="85"/>
        <v>18.5126582278481</v>
      </c>
      <c r="Q206" s="37">
        <f t="shared" si="86"/>
        <v>1.8123237944553738</v>
      </c>
      <c r="R206" s="37">
        <f t="shared" si="87"/>
        <v>81.23237944553739</v>
      </c>
    </row>
    <row r="207" spans="1:18" x14ac:dyDescent="0.25">
      <c r="A207" s="1" t="s">
        <v>320</v>
      </c>
      <c r="B207" s="1" t="str">
        <f>VLOOKUP(A207,[2]PROY_COVID!$1:$1048576,5,FALSE)</f>
        <v>San Felipe</v>
      </c>
      <c r="C207" s="130">
        <f>VLOOKUP(A207,[2]PROY_COVID!$1:$1048576,7,FALSE)</f>
        <v>118417</v>
      </c>
      <c r="D207" s="43">
        <v>26</v>
      </c>
      <c r="E207" s="43">
        <f t="shared" si="77"/>
        <v>21.95630694917115</v>
      </c>
      <c r="F207" s="6">
        <f t="shared" si="78"/>
        <v>0.3289965008093178</v>
      </c>
      <c r="G207" s="44">
        <v>69</v>
      </c>
      <c r="H207" s="44">
        <f t="shared" si="79"/>
        <v>58.268660749723438</v>
      </c>
      <c r="I207" s="14">
        <f t="shared" si="80"/>
        <v>1.5667484502210602</v>
      </c>
      <c r="J207" s="49">
        <v>633</v>
      </c>
      <c r="K207" s="49">
        <f t="shared" si="81"/>
        <v>534.55162687789766</v>
      </c>
      <c r="L207" s="50">
        <f t="shared" si="82"/>
        <v>0.97296352337915193</v>
      </c>
      <c r="M207" s="45">
        <v>728</v>
      </c>
      <c r="N207" s="45">
        <f t="shared" si="83"/>
        <v>614.77659457679226</v>
      </c>
      <c r="O207" s="18">
        <f t="shared" si="84"/>
        <v>0.94098413482008203</v>
      </c>
      <c r="P207" s="37">
        <f t="shared" si="85"/>
        <v>3.5714285714285712</v>
      </c>
      <c r="Q207" s="37">
        <f t="shared" si="86"/>
        <v>0.3496302314089732</v>
      </c>
      <c r="R207" s="37">
        <f t="shared" si="87"/>
        <v>-65.03697685910268</v>
      </c>
    </row>
    <row r="208" spans="1:18" x14ac:dyDescent="0.25">
      <c r="A208" s="1" t="s">
        <v>1657</v>
      </c>
      <c r="B208" s="1" t="str">
        <f>VLOOKUP(A208,[2]PROY_COVID!$1:$1048576,5,FALSE)</f>
        <v>Centla</v>
      </c>
      <c r="C208" s="130">
        <f>VLOOKUP(A208,[2]PROY_COVID!$1:$1048576,7,FALSE)</f>
        <v>117902</v>
      </c>
      <c r="D208" s="43">
        <v>80</v>
      </c>
      <c r="E208" s="43">
        <f t="shared" si="77"/>
        <v>67.852962629980837</v>
      </c>
      <c r="F208" s="6">
        <f t="shared" si="78"/>
        <v>1.0167186734311806</v>
      </c>
      <c r="G208" s="44">
        <v>13</v>
      </c>
      <c r="H208" s="44">
        <f t="shared" si="79"/>
        <v>11.026106427371886</v>
      </c>
      <c r="I208" s="14">
        <f t="shared" si="80"/>
        <v>0.29647386665119752</v>
      </c>
      <c r="J208" s="49">
        <v>625</v>
      </c>
      <c r="K208" s="49">
        <f t="shared" si="81"/>
        <v>530.10127054672523</v>
      </c>
      <c r="L208" s="50">
        <f t="shared" si="82"/>
        <v>0.96486321246706996</v>
      </c>
      <c r="M208" s="45">
        <v>718</v>
      </c>
      <c r="N208" s="45">
        <f t="shared" si="83"/>
        <v>608.98033960407804</v>
      </c>
      <c r="O208" s="18">
        <f t="shared" si="84"/>
        <v>0.93211232021489088</v>
      </c>
      <c r="P208" s="37">
        <f t="shared" si="85"/>
        <v>11.142061281337048</v>
      </c>
      <c r="Q208" s="37">
        <f t="shared" si="86"/>
        <v>1.0907684099667132</v>
      </c>
      <c r="R208" s="37">
        <f t="shared" si="87"/>
        <v>9.0768409966713204</v>
      </c>
    </row>
    <row r="209" spans="1:18" x14ac:dyDescent="0.25">
      <c r="A209" s="1" t="s">
        <v>213</v>
      </c>
      <c r="B209" s="1" t="str">
        <f>VLOOKUP(A209,[2]PROY_COVID!$1:$1048576,5,FALSE)</f>
        <v>Hidalgo del Parral</v>
      </c>
      <c r="C209" s="130">
        <f>VLOOKUP(A209,[2]PROY_COVID!$1:$1048576,7,FALSE)</f>
        <v>117624</v>
      </c>
      <c r="D209" s="43">
        <v>20</v>
      </c>
      <c r="E209" s="43">
        <f t="shared" si="77"/>
        <v>17.00333265320003</v>
      </c>
      <c r="F209" s="6">
        <f t="shared" si="78"/>
        <v>0.25478041266000784</v>
      </c>
      <c r="G209" s="44">
        <v>32</v>
      </c>
      <c r="H209" s="44">
        <f t="shared" si="79"/>
        <v>27.205332245120044</v>
      </c>
      <c r="I209" s="14">
        <f t="shared" si="80"/>
        <v>0.73150663812010075</v>
      </c>
      <c r="J209" s="49">
        <v>448</v>
      </c>
      <c r="K209" s="49">
        <f t="shared" si="81"/>
        <v>380.8746514316806</v>
      </c>
      <c r="L209" s="50">
        <f t="shared" si="82"/>
        <v>0.69324855484430437</v>
      </c>
      <c r="M209" s="45">
        <v>500</v>
      </c>
      <c r="N209" s="45">
        <f t="shared" si="83"/>
        <v>425.08331633000068</v>
      </c>
      <c r="O209" s="18">
        <f t="shared" si="84"/>
        <v>0.65063741881486525</v>
      </c>
      <c r="P209" s="37">
        <f t="shared" si="85"/>
        <v>4</v>
      </c>
      <c r="Q209" s="37">
        <f t="shared" si="86"/>
        <v>0.39158585917805006</v>
      </c>
      <c r="R209" s="37">
        <f t="shared" si="87"/>
        <v>-60.841414082194987</v>
      </c>
    </row>
    <row r="210" spans="1:18" x14ac:dyDescent="0.25">
      <c r="A210" s="1" t="s">
        <v>60</v>
      </c>
      <c r="B210" s="1" t="str">
        <f>VLOOKUP(A210,[2]PROY_COVID!$1:$1048576,5,FALSE)</f>
        <v>San Pedro</v>
      </c>
      <c r="C210" s="130">
        <f>VLOOKUP(A210,[2]PROY_COVID!$1:$1048576,7,FALSE)</f>
        <v>117370</v>
      </c>
      <c r="D210" s="43">
        <v>72</v>
      </c>
      <c r="E210" s="43">
        <f t="shared" si="77"/>
        <v>61.344466217943257</v>
      </c>
      <c r="F210" s="6">
        <f t="shared" si="78"/>
        <v>0.91919441536503999</v>
      </c>
      <c r="G210" s="44">
        <v>36</v>
      </c>
      <c r="H210" s="44">
        <f t="shared" si="79"/>
        <v>30.672233108971628</v>
      </c>
      <c r="I210" s="14">
        <f t="shared" si="80"/>
        <v>0.82472590016629954</v>
      </c>
      <c r="J210" s="49">
        <v>922</v>
      </c>
      <c r="K210" s="49">
        <f t="shared" si="81"/>
        <v>785.54997017977337</v>
      </c>
      <c r="L210" s="50">
        <f t="shared" si="82"/>
        <v>1.429817866686774</v>
      </c>
      <c r="M210" s="45">
        <v>1030</v>
      </c>
      <c r="N210" s="45">
        <f t="shared" si="83"/>
        <v>877.5666695066883</v>
      </c>
      <c r="O210" s="18">
        <f t="shared" si="84"/>
        <v>1.3432136495390663</v>
      </c>
      <c r="P210" s="37">
        <f t="shared" si="85"/>
        <v>6.9902912621359228</v>
      </c>
      <c r="Q210" s="37">
        <f t="shared" si="86"/>
        <v>0.68432480244707783</v>
      </c>
      <c r="R210" s="37">
        <f t="shared" si="87"/>
        <v>-31.567519755292217</v>
      </c>
    </row>
    <row r="211" spans="1:18" x14ac:dyDescent="0.25">
      <c r="A211" s="1" t="s">
        <v>176</v>
      </c>
      <c r="B211" s="1" t="str">
        <f>VLOOKUP(A211,[2]PROY_COVID!$1:$1048576,5,FALSE)</f>
        <v>Villaflores</v>
      </c>
      <c r="C211" s="130">
        <f>VLOOKUP(A211,[2]PROY_COVID!$1:$1048576,7,FALSE)</f>
        <v>115691</v>
      </c>
      <c r="D211" s="43">
        <v>7</v>
      </c>
      <c r="E211" s="43">
        <f t="shared" si="77"/>
        <v>6.0506003059875004</v>
      </c>
      <c r="F211" s="6">
        <f t="shared" si="78"/>
        <v>9.0663076129969197E-2</v>
      </c>
      <c r="G211" s="44"/>
      <c r="H211" s="44"/>
      <c r="I211" s="14"/>
      <c r="J211" s="49">
        <v>62</v>
      </c>
      <c r="K211" s="49">
        <f t="shared" si="81"/>
        <v>53.591031281603577</v>
      </c>
      <c r="L211" s="50">
        <f t="shared" si="82"/>
        <v>9.7543653401286304E-2</v>
      </c>
      <c r="M211" s="45">
        <v>69</v>
      </c>
      <c r="N211" s="45">
        <f t="shared" si="83"/>
        <v>59.641631587591078</v>
      </c>
      <c r="O211" s="18">
        <f t="shared" si="84"/>
        <v>9.128816808216543E-2</v>
      </c>
      <c r="P211" s="37">
        <f t="shared" si="85"/>
        <v>10.144927536231885</v>
      </c>
      <c r="Q211" s="37">
        <f t="shared" si="86"/>
        <v>0.9931525413936052</v>
      </c>
      <c r="R211" s="37">
        <f t="shared" si="87"/>
        <v>-0.68474586063947962</v>
      </c>
    </row>
    <row r="212" spans="1:18" x14ac:dyDescent="0.25">
      <c r="A212" s="1" t="s">
        <v>522</v>
      </c>
      <c r="B212" s="1" t="str">
        <f>VLOOKUP(A212,[2]PROY_COVID!$1:$1048576,5,FALSE)</f>
        <v>Zapotlán el Grande</v>
      </c>
      <c r="C212" s="130">
        <f>VLOOKUP(A212,[2]PROY_COVID!$1:$1048576,7,FALSE)</f>
        <v>113944</v>
      </c>
      <c r="D212" s="43">
        <v>79</v>
      </c>
      <c r="E212" s="43">
        <f t="shared" si="77"/>
        <v>69.33230358772731</v>
      </c>
      <c r="F212" s="6">
        <f t="shared" si="78"/>
        <v>1.0388853337775312</v>
      </c>
      <c r="G212" s="44">
        <v>60</v>
      </c>
      <c r="H212" s="44">
        <f>((G212/($C212/100000)))</f>
        <v>52.657445762830861</v>
      </c>
      <c r="I212" s="14">
        <f>((G212/$C212)/(G$2257/$C$2257))</f>
        <v>1.4158721082654429</v>
      </c>
      <c r="J212" s="49">
        <v>723</v>
      </c>
      <c r="K212" s="49">
        <f t="shared" si="81"/>
        <v>634.52222144211191</v>
      </c>
      <c r="L212" s="50">
        <f t="shared" si="82"/>
        <v>1.154924885071396</v>
      </c>
      <c r="M212" s="45">
        <v>862</v>
      </c>
      <c r="N212" s="45">
        <f t="shared" si="83"/>
        <v>756.51197079267013</v>
      </c>
      <c r="O212" s="18">
        <f t="shared" si="84"/>
        <v>1.1579259337408887</v>
      </c>
      <c r="P212" s="37">
        <f t="shared" si="85"/>
        <v>9.1647331786542932</v>
      </c>
      <c r="Q212" s="37">
        <f t="shared" si="86"/>
        <v>0.89719497897523071</v>
      </c>
      <c r="R212" s="37">
        <f t="shared" si="87"/>
        <v>-10.28050210247693</v>
      </c>
    </row>
    <row r="213" spans="1:18" x14ac:dyDescent="0.25">
      <c r="A213" s="1" t="s">
        <v>9</v>
      </c>
      <c r="B213" s="1" t="str">
        <f>VLOOKUP(A213,[2]PROY_COVID!$1:$1048576,5,FALSE)</f>
        <v>Tecate</v>
      </c>
      <c r="C213" s="130">
        <f>VLOOKUP(A213,[2]PROY_COVID!$1:$1048576,7,FALSE)</f>
        <v>113857</v>
      </c>
      <c r="D213" s="43">
        <v>97</v>
      </c>
      <c r="E213" s="43">
        <f t="shared" ref="E213:E244" si="88">((D213/($C213/100000)))</f>
        <v>85.194586191450668</v>
      </c>
      <c r="F213" s="6">
        <f t="shared" ref="F213:F244" si="89">((D213/$C213)/(D$2257/$C$2257))</f>
        <v>1.276568086325792</v>
      </c>
      <c r="G213" s="44">
        <v>30</v>
      </c>
      <c r="H213" s="44">
        <f>((G213/($C213/100000)))</f>
        <v>26.348841090139384</v>
      </c>
      <c r="I213" s="14">
        <f>((G213/$C213)/(G$2257/$C$2257))</f>
        <v>0.70847699967589883</v>
      </c>
      <c r="J213" s="49">
        <v>597</v>
      </c>
      <c r="K213" s="49">
        <f t="shared" si="81"/>
        <v>524.34193769377373</v>
      </c>
      <c r="L213" s="50">
        <f t="shared" si="82"/>
        <v>0.95438036945778115</v>
      </c>
      <c r="M213" s="45">
        <v>724</v>
      </c>
      <c r="N213" s="45">
        <f t="shared" si="83"/>
        <v>635.88536497536381</v>
      </c>
      <c r="O213" s="18">
        <f t="shared" si="84"/>
        <v>0.97329346185991394</v>
      </c>
      <c r="P213" s="37">
        <f t="shared" si="85"/>
        <v>13.397790055248619</v>
      </c>
      <c r="Q213" s="37">
        <f t="shared" si="86"/>
        <v>1.3115962824679162</v>
      </c>
      <c r="R213" s="37">
        <f t="shared" si="87"/>
        <v>31.159628246791616</v>
      </c>
    </row>
    <row r="214" spans="1:18" x14ac:dyDescent="0.25">
      <c r="A214" s="1" t="s">
        <v>952</v>
      </c>
      <c r="B214" s="1" t="str">
        <f>VLOOKUP(A214,[2]PROY_COVID!$1:$1048576,5,FALSE)</f>
        <v>Pesquería</v>
      </c>
      <c r="C214" s="130">
        <f>VLOOKUP(A214,[2]PROY_COVID!$1:$1048576,7,FALSE)</f>
        <v>112583</v>
      </c>
      <c r="D214" s="43">
        <v>46</v>
      </c>
      <c r="E214" s="43">
        <f t="shared" si="88"/>
        <v>40.85874421537887</v>
      </c>
      <c r="F214" s="6">
        <f t="shared" si="89"/>
        <v>0.61223337355602314</v>
      </c>
      <c r="G214" s="44">
        <v>49</v>
      </c>
      <c r="H214" s="44">
        <f>((G214/($C214/100000)))</f>
        <v>43.523444925077492</v>
      </c>
      <c r="I214" s="14">
        <f>((G214/$C214)/(G$2257/$C$2257))</f>
        <v>1.1702738488797426</v>
      </c>
      <c r="J214" s="49">
        <v>369</v>
      </c>
      <c r="K214" s="49">
        <f t="shared" si="81"/>
        <v>327.75818729293053</v>
      </c>
      <c r="L214" s="50">
        <f t="shared" si="82"/>
        <v>0.59656868427740495</v>
      </c>
      <c r="M214" s="45">
        <v>464</v>
      </c>
      <c r="N214" s="45">
        <f t="shared" si="83"/>
        <v>412.1403764333869</v>
      </c>
      <c r="O214" s="18">
        <f t="shared" si="84"/>
        <v>0.63082680597097929</v>
      </c>
      <c r="P214" s="37">
        <f t="shared" si="85"/>
        <v>9.9137931034482758</v>
      </c>
      <c r="Q214" s="37">
        <f t="shared" si="86"/>
        <v>0.97052529753180505</v>
      </c>
      <c r="R214" s="37">
        <f t="shared" si="87"/>
        <v>-2.9474702468194947</v>
      </c>
    </row>
    <row r="215" spans="1:18" x14ac:dyDescent="0.25">
      <c r="A215" s="1" t="s">
        <v>391</v>
      </c>
      <c r="B215" s="1" t="str">
        <f>VLOOKUP(A215,[2]PROY_COVID!$1:$1048576,5,FALSE)</f>
        <v>Taxco de Alarcón</v>
      </c>
      <c r="C215" s="130">
        <f>VLOOKUP(A215,[2]PROY_COVID!$1:$1048576,7,FALSE)</f>
        <v>112561</v>
      </c>
      <c r="D215" s="43">
        <v>66</v>
      </c>
      <c r="E215" s="43">
        <f t="shared" si="88"/>
        <v>58.634873535238668</v>
      </c>
      <c r="F215" s="6">
        <f t="shared" si="89"/>
        <v>0.87859348401114523</v>
      </c>
      <c r="G215" s="44">
        <v>13</v>
      </c>
      <c r="H215" s="44">
        <f>((G215/($C215/100000)))</f>
        <v>11.549293272092465</v>
      </c>
      <c r="I215" s="14">
        <f>((G215/$C215)/(G$2257/$C$2257))</f>
        <v>0.31054150039453704</v>
      </c>
      <c r="J215" s="49">
        <v>135</v>
      </c>
      <c r="K215" s="49">
        <f t="shared" si="81"/>
        <v>119.93496859480638</v>
      </c>
      <c r="L215" s="50">
        <f t="shared" si="82"/>
        <v>0.21829949391777947</v>
      </c>
      <c r="M215" s="45">
        <v>214</v>
      </c>
      <c r="N215" s="45">
        <f t="shared" si="83"/>
        <v>190.11913540213752</v>
      </c>
      <c r="O215" s="18">
        <f t="shared" si="84"/>
        <v>0.29099853787094038</v>
      </c>
      <c r="P215" s="37">
        <f t="shared" si="85"/>
        <v>30.841121495327101</v>
      </c>
      <c r="Q215" s="37">
        <f t="shared" si="86"/>
        <v>3.0192367646905724</v>
      </c>
      <c r="R215" s="37">
        <f t="shared" si="87"/>
        <v>201.92367646905726</v>
      </c>
    </row>
    <row r="216" spans="1:18" x14ac:dyDescent="0.25">
      <c r="A216" s="1" t="s">
        <v>1342</v>
      </c>
      <c r="B216" s="1" t="str">
        <f>VLOOKUP(A216,[2]PROY_COVID!$1:$1048576,5,FALSE)</f>
        <v>Huauchinango</v>
      </c>
      <c r="C216" s="130">
        <f>VLOOKUP(A216,[2]PROY_COVID!$1:$1048576,7,FALSE)</f>
        <v>111389</v>
      </c>
      <c r="D216" s="43">
        <v>73</v>
      </c>
      <c r="E216" s="43">
        <f t="shared" si="88"/>
        <v>65.536094228334932</v>
      </c>
      <c r="F216" s="6">
        <f t="shared" si="89"/>
        <v>0.9820023798968549</v>
      </c>
      <c r="G216" s="44">
        <v>25</v>
      </c>
      <c r="H216" s="44">
        <f>((G216/($C216/100000)))</f>
        <v>22.443867886416072</v>
      </c>
      <c r="I216" s="14">
        <f>((G216/$C216)/(G$2257/$C$2257))</f>
        <v>0.60347869292972378</v>
      </c>
      <c r="J216" s="49">
        <v>408</v>
      </c>
      <c r="K216" s="49">
        <f t="shared" si="81"/>
        <v>366.28392390631029</v>
      </c>
      <c r="L216" s="50">
        <f t="shared" si="82"/>
        <v>0.66669125906978011</v>
      </c>
      <c r="M216" s="45">
        <v>506</v>
      </c>
      <c r="N216" s="45">
        <f t="shared" si="83"/>
        <v>454.2638860210613</v>
      </c>
      <c r="O216" s="18">
        <f t="shared" si="84"/>
        <v>0.69530153479865942</v>
      </c>
      <c r="P216" s="37">
        <f t="shared" si="85"/>
        <v>14.426877470355731</v>
      </c>
      <c r="Q216" s="37">
        <f t="shared" si="86"/>
        <v>1.4123403023714254</v>
      </c>
      <c r="R216" s="37">
        <f t="shared" si="87"/>
        <v>41.234030237142541</v>
      </c>
    </row>
    <row r="217" spans="1:18" x14ac:dyDescent="0.25">
      <c r="A217" s="1" t="s">
        <v>100</v>
      </c>
      <c r="B217" s="1" t="str">
        <f>VLOOKUP(A217,[2]PROY_COVID!$1:$1048576,5,FALSE)</f>
        <v>Chiapa de Corzo</v>
      </c>
      <c r="C217" s="130">
        <f>VLOOKUP(A217,[2]PROY_COVID!$1:$1048576,7,FALSE)</f>
        <v>111223</v>
      </c>
      <c r="D217" s="43">
        <v>34</v>
      </c>
      <c r="E217" s="43">
        <f t="shared" si="88"/>
        <v>30.569216798683723</v>
      </c>
      <c r="F217" s="6">
        <f t="shared" si="89"/>
        <v>0.45805359628696668</v>
      </c>
      <c r="G217" s="44"/>
      <c r="H217" s="44"/>
      <c r="I217" s="14"/>
      <c r="J217" s="49">
        <v>125</v>
      </c>
      <c r="K217" s="49">
        <f t="shared" si="81"/>
        <v>112.38682646574898</v>
      </c>
      <c r="L217" s="50">
        <f t="shared" si="82"/>
        <v>0.20456075178028371</v>
      </c>
      <c r="M217" s="45">
        <v>159</v>
      </c>
      <c r="N217" s="45">
        <f t="shared" si="83"/>
        <v>142.95604326443271</v>
      </c>
      <c r="O217" s="18">
        <f t="shared" si="84"/>
        <v>0.21881016596132227</v>
      </c>
      <c r="P217" s="37">
        <f t="shared" si="85"/>
        <v>21.383647798742139</v>
      </c>
      <c r="Q217" s="37">
        <f t="shared" si="86"/>
        <v>2.0933835239078147</v>
      </c>
      <c r="R217" s="37">
        <f t="shared" si="87"/>
        <v>109.33835239078147</v>
      </c>
    </row>
    <row r="218" spans="1:18" x14ac:dyDescent="0.25">
      <c r="A218" s="1" t="s">
        <v>1871</v>
      </c>
      <c r="B218" s="1" t="str">
        <f>VLOOKUP(A218,[2]PROY_COVID!$1:$1048576,5,FALSE)</f>
        <v>Martínez de la Torre</v>
      </c>
      <c r="C218" s="130">
        <f>VLOOKUP(A218,[2]PROY_COVID!$1:$1048576,7,FALSE)</f>
        <v>111164</v>
      </c>
      <c r="D218" s="43">
        <v>66</v>
      </c>
      <c r="E218" s="43">
        <f t="shared" si="88"/>
        <v>59.371739052211147</v>
      </c>
      <c r="F218" s="6">
        <f t="shared" si="89"/>
        <v>0.88963478422671471</v>
      </c>
      <c r="G218" s="44">
        <v>5</v>
      </c>
      <c r="H218" s="44">
        <f t="shared" ref="H218:H265" si="90">((G218/($C218/100000)))</f>
        <v>4.4978590191069054</v>
      </c>
      <c r="I218" s="14">
        <f t="shared" ref="I218:I265" si="91">((G218/$C218)/(G$2257/$C$2257))</f>
        <v>0.12094003117330973</v>
      </c>
      <c r="J218" s="49">
        <v>405</v>
      </c>
      <c r="K218" s="49">
        <f t="shared" si="81"/>
        <v>364.32658054765932</v>
      </c>
      <c r="L218" s="50">
        <f t="shared" si="82"/>
        <v>0.6631286028267922</v>
      </c>
      <c r="M218" s="45">
        <v>476</v>
      </c>
      <c r="N218" s="45">
        <f t="shared" si="83"/>
        <v>428.1961786189774</v>
      </c>
      <c r="O218" s="18">
        <f t="shared" si="84"/>
        <v>0.65540200167902452</v>
      </c>
      <c r="P218" s="37">
        <f t="shared" si="85"/>
        <v>13.865546218487395</v>
      </c>
      <c r="Q218" s="37">
        <f t="shared" si="86"/>
        <v>1.3573879572348373</v>
      </c>
      <c r="R218" s="37">
        <f t="shared" si="87"/>
        <v>35.738795723483733</v>
      </c>
    </row>
    <row r="219" spans="1:18" x14ac:dyDescent="0.25">
      <c r="A219" s="1" t="s">
        <v>1938</v>
      </c>
      <c r="B219" s="1" t="str">
        <f>VLOOKUP(A219,[2]PROY_COVID!$1:$1048576,5,FALSE)</f>
        <v>Tierra Blanca</v>
      </c>
      <c r="C219" s="130">
        <f>VLOOKUP(A219,[2]PROY_COVID!$1:$1048576,7,FALSE)</f>
        <v>110811</v>
      </c>
      <c r="D219" s="43">
        <v>49</v>
      </c>
      <c r="E219" s="43">
        <f t="shared" si="88"/>
        <v>44.219436698522713</v>
      </c>
      <c r="F219" s="6">
        <f t="shared" si="89"/>
        <v>0.66259047913894709</v>
      </c>
      <c r="G219" s="44">
        <v>6</v>
      </c>
      <c r="H219" s="44">
        <f t="shared" si="90"/>
        <v>5.4146249018599244</v>
      </c>
      <c r="I219" s="14">
        <f t="shared" si="91"/>
        <v>0.1455903579104941</v>
      </c>
      <c r="J219" s="49">
        <v>263</v>
      </c>
      <c r="K219" s="49">
        <f t="shared" si="81"/>
        <v>237.34105819819334</v>
      </c>
      <c r="L219" s="50">
        <f t="shared" si="82"/>
        <v>0.43199605167378585</v>
      </c>
      <c r="M219" s="45">
        <v>318</v>
      </c>
      <c r="N219" s="45">
        <f t="shared" si="83"/>
        <v>286.97511979857597</v>
      </c>
      <c r="O219" s="18">
        <f t="shared" si="84"/>
        <v>0.43924742288610602</v>
      </c>
      <c r="P219" s="37">
        <f t="shared" si="85"/>
        <v>15.408805031446541</v>
      </c>
      <c r="Q219" s="37">
        <f t="shared" si="86"/>
        <v>1.5084675392865134</v>
      </c>
      <c r="R219" s="37">
        <f t="shared" si="87"/>
        <v>50.846753928651346</v>
      </c>
    </row>
    <row r="220" spans="1:18" x14ac:dyDescent="0.25">
      <c r="A220" s="1" t="s">
        <v>734</v>
      </c>
      <c r="B220" s="1" t="str">
        <f>VLOOKUP(A220,[2]PROY_COVID!$1:$1048576,5,FALSE)</f>
        <v>Villa Victoria</v>
      </c>
      <c r="C220" s="130">
        <f>VLOOKUP(A220,[2]PROY_COVID!$1:$1048576,7,FALSE)</f>
        <v>110462</v>
      </c>
      <c r="D220" s="43">
        <v>14</v>
      </c>
      <c r="E220" s="43">
        <f t="shared" si="88"/>
        <v>12.674041751914686</v>
      </c>
      <c r="F220" s="6">
        <f t="shared" si="89"/>
        <v>0.18990968732328342</v>
      </c>
      <c r="G220" s="44">
        <v>8</v>
      </c>
      <c r="H220" s="44">
        <f t="shared" si="90"/>
        <v>7.2423095725226778</v>
      </c>
      <c r="I220" s="14">
        <f t="shared" si="91"/>
        <v>0.19473379262153212</v>
      </c>
      <c r="J220" s="49">
        <v>169</v>
      </c>
      <c r="K220" s="49">
        <f t="shared" si="81"/>
        <v>152.99378971954158</v>
      </c>
      <c r="L220" s="50">
        <f t="shared" si="82"/>
        <v>0.27847146882719387</v>
      </c>
      <c r="M220" s="45">
        <v>191</v>
      </c>
      <c r="N220" s="45">
        <f t="shared" si="83"/>
        <v>172.91014104397894</v>
      </c>
      <c r="O220" s="18">
        <f t="shared" si="84"/>
        <v>0.26465825294453882</v>
      </c>
      <c r="P220" s="37">
        <f t="shared" si="85"/>
        <v>7.3298429319371721</v>
      </c>
      <c r="Q220" s="37">
        <f t="shared" si="86"/>
        <v>0.71756571053569373</v>
      </c>
      <c r="R220" s="37">
        <f t="shared" si="87"/>
        <v>-28.243428946430626</v>
      </c>
    </row>
    <row r="221" spans="1:18" x14ac:dyDescent="0.25">
      <c r="A221" s="1" t="s">
        <v>812</v>
      </c>
      <c r="B221" s="1" t="str">
        <f>VLOOKUP(A221,[2]PROY_COVID!$1:$1048576,5,FALSE)</f>
        <v>La Piedad</v>
      </c>
      <c r="C221" s="130">
        <f>VLOOKUP(A221,[2]PROY_COVID!$1:$1048576,7,FALSE)</f>
        <v>110385</v>
      </c>
      <c r="D221" s="43">
        <v>40</v>
      </c>
      <c r="E221" s="43">
        <f t="shared" si="88"/>
        <v>36.23680753725597</v>
      </c>
      <c r="F221" s="6">
        <f t="shared" si="89"/>
        <v>0.54297760128134731</v>
      </c>
      <c r="G221" s="44">
        <v>43</v>
      </c>
      <c r="H221" s="44">
        <f t="shared" si="90"/>
        <v>38.954568102550162</v>
      </c>
      <c r="I221" s="14">
        <f t="shared" si="91"/>
        <v>1.0474242657789401</v>
      </c>
      <c r="J221" s="49">
        <v>604</v>
      </c>
      <c r="K221" s="49">
        <f t="shared" si="81"/>
        <v>547.17579381256508</v>
      </c>
      <c r="L221" s="50">
        <f t="shared" si="82"/>
        <v>0.99594138617646466</v>
      </c>
      <c r="M221" s="45">
        <v>687</v>
      </c>
      <c r="N221" s="45">
        <f t="shared" si="83"/>
        <v>622.36716945237129</v>
      </c>
      <c r="O221" s="18">
        <f t="shared" si="84"/>
        <v>0.95260235613021615</v>
      </c>
      <c r="P221" s="37">
        <f t="shared" si="85"/>
        <v>5.8224163027656477</v>
      </c>
      <c r="Q221" s="37">
        <f t="shared" si="86"/>
        <v>0.56999397260269291</v>
      </c>
      <c r="R221" s="37">
        <f t="shared" si="87"/>
        <v>-43.000602739730709</v>
      </c>
    </row>
    <row r="222" spans="1:18" x14ac:dyDescent="0.25">
      <c r="A222" s="1" t="s">
        <v>1925</v>
      </c>
      <c r="B222" s="1" t="str">
        <f>VLOOKUP(A222,[2]PROY_COVID!$1:$1048576,5,FALSE)</f>
        <v>Álamo Temapache</v>
      </c>
      <c r="C222" s="130">
        <f>VLOOKUP(A222,[2]PROY_COVID!$1:$1048576,7,FALSE)</f>
        <v>110365</v>
      </c>
      <c r="D222" s="43">
        <v>17</v>
      </c>
      <c r="E222" s="43">
        <f t="shared" si="88"/>
        <v>15.403434059710959</v>
      </c>
      <c r="F222" s="6">
        <f t="shared" si="89"/>
        <v>0.23080729914295878</v>
      </c>
      <c r="G222" s="44">
        <v>11</v>
      </c>
      <c r="H222" s="44">
        <f t="shared" si="90"/>
        <v>9.9669279209894448</v>
      </c>
      <c r="I222" s="14">
        <f t="shared" si="91"/>
        <v>0.26799429869768104</v>
      </c>
      <c r="J222" s="49">
        <v>101</v>
      </c>
      <c r="K222" s="49">
        <f t="shared" si="81"/>
        <v>91.514520001812173</v>
      </c>
      <c r="L222" s="50">
        <f t="shared" si="82"/>
        <v>0.1665700473897419</v>
      </c>
      <c r="M222" s="45">
        <v>129</v>
      </c>
      <c r="N222" s="45">
        <f t="shared" si="83"/>
        <v>116.88488198251257</v>
      </c>
      <c r="O222" s="18">
        <f t="shared" si="84"/>
        <v>0.17890534629343871</v>
      </c>
      <c r="P222" s="37">
        <f t="shared" si="85"/>
        <v>13.178294573643413</v>
      </c>
      <c r="Q222" s="37">
        <f t="shared" si="86"/>
        <v>1.2901084507803977</v>
      </c>
      <c r="R222" s="37">
        <f t="shared" si="87"/>
        <v>29.010845078039772</v>
      </c>
    </row>
    <row r="223" spans="1:18" x14ac:dyDescent="0.25">
      <c r="A223" s="1" t="s">
        <v>885</v>
      </c>
      <c r="B223" s="1" t="str">
        <f>VLOOKUP(A223,[2]PROY_COVID!$1:$1048576,5,FALSE)</f>
        <v>Yautepec</v>
      </c>
      <c r="C223" s="130">
        <f>VLOOKUP(A223,[2]PROY_COVID!$1:$1048576,7,FALSE)</f>
        <v>109914</v>
      </c>
      <c r="D223" s="43">
        <v>39</v>
      </c>
      <c r="E223" s="43">
        <f t="shared" si="88"/>
        <v>35.482286150990774</v>
      </c>
      <c r="F223" s="6">
        <f t="shared" si="89"/>
        <v>0.53167174294908282</v>
      </c>
      <c r="G223" s="44">
        <v>14</v>
      </c>
      <c r="H223" s="44">
        <f t="shared" si="90"/>
        <v>12.737230925996688</v>
      </c>
      <c r="I223" s="14">
        <f t="shared" si="91"/>
        <v>0.34248319004839645</v>
      </c>
      <c r="J223" s="49">
        <v>179</v>
      </c>
      <c r="K223" s="49">
        <f t="shared" si="81"/>
        <v>162.85459541095764</v>
      </c>
      <c r="L223" s="50">
        <f t="shared" si="82"/>
        <v>0.29641960286414987</v>
      </c>
      <c r="M223" s="45">
        <v>232</v>
      </c>
      <c r="N223" s="45">
        <f t="shared" si="83"/>
        <v>211.07411248794511</v>
      </c>
      <c r="O223" s="18">
        <f t="shared" si="84"/>
        <v>0.3230724670953235</v>
      </c>
      <c r="P223" s="37">
        <f t="shared" si="85"/>
        <v>16.810344827586206</v>
      </c>
      <c r="Q223" s="37">
        <f t="shared" si="86"/>
        <v>1.6456733305974085</v>
      </c>
      <c r="R223" s="37">
        <f t="shared" si="87"/>
        <v>64.567333059740847</v>
      </c>
    </row>
    <row r="224" spans="1:18" x14ac:dyDescent="0.25">
      <c r="A224" s="1" t="s">
        <v>707</v>
      </c>
      <c r="B224" s="1" t="str">
        <f>VLOOKUP(A224,[2]PROY_COVID!$1:$1048576,5,FALSE)</f>
        <v>Temoaya</v>
      </c>
      <c r="C224" s="130">
        <f>VLOOKUP(A224,[2]PROY_COVID!$1:$1048576,7,FALSE)</f>
        <v>109436</v>
      </c>
      <c r="D224" s="43">
        <v>30</v>
      </c>
      <c r="E224" s="43">
        <f t="shared" si="88"/>
        <v>27.413282649219635</v>
      </c>
      <c r="F224" s="6">
        <f t="shared" si="89"/>
        <v>0.41076461939472514</v>
      </c>
      <c r="G224" s="44">
        <v>15</v>
      </c>
      <c r="H224" s="44">
        <f t="shared" si="90"/>
        <v>13.706641324609818</v>
      </c>
      <c r="I224" s="14">
        <f t="shared" si="91"/>
        <v>0.36854904123002857</v>
      </c>
      <c r="J224" s="49">
        <v>229</v>
      </c>
      <c r="K224" s="49">
        <f t="shared" si="81"/>
        <v>209.25472422237655</v>
      </c>
      <c r="L224" s="50">
        <f t="shared" si="82"/>
        <v>0.38087474347850403</v>
      </c>
      <c r="M224" s="45">
        <v>274</v>
      </c>
      <c r="N224" s="45">
        <f t="shared" si="83"/>
        <v>250.37464819620601</v>
      </c>
      <c r="O224" s="18">
        <f t="shared" si="84"/>
        <v>0.38322631959659054</v>
      </c>
      <c r="P224" s="37">
        <f t="shared" si="85"/>
        <v>10.948905109489052</v>
      </c>
      <c r="Q224" s="37">
        <f t="shared" si="86"/>
        <v>1.0718591035895531</v>
      </c>
      <c r="R224" s="37">
        <f t="shared" si="87"/>
        <v>7.1859103589553053</v>
      </c>
    </row>
    <row r="225" spans="1:18" x14ac:dyDescent="0.25">
      <c r="A225" s="1" t="s">
        <v>1921</v>
      </c>
      <c r="B225" s="1" t="str">
        <f>VLOOKUP(A225,[2]PROY_COVID!$1:$1048576,5,FALSE)</f>
        <v>Tantoyuca</v>
      </c>
      <c r="C225" s="130">
        <f>VLOOKUP(A225,[2]PROY_COVID!$1:$1048576,7,FALSE)</f>
        <v>109017</v>
      </c>
      <c r="D225" s="43">
        <v>14</v>
      </c>
      <c r="E225" s="43">
        <f t="shared" si="88"/>
        <v>12.842033811240448</v>
      </c>
      <c r="F225" s="6">
        <f t="shared" si="89"/>
        <v>0.19242690480479682</v>
      </c>
      <c r="G225" s="44">
        <v>5</v>
      </c>
      <c r="H225" s="44">
        <f t="shared" si="90"/>
        <v>4.5864406468715888</v>
      </c>
      <c r="I225" s="14">
        <f t="shared" si="91"/>
        <v>0.12332184544933178</v>
      </c>
      <c r="J225" s="49">
        <v>57</v>
      </c>
      <c r="K225" s="49">
        <f t="shared" si="81"/>
        <v>52.285423374336112</v>
      </c>
      <c r="L225" s="50">
        <f t="shared" si="82"/>
        <v>9.5167252683873854E-2</v>
      </c>
      <c r="M225" s="45">
        <v>76</v>
      </c>
      <c r="N225" s="45">
        <f t="shared" si="83"/>
        <v>69.71389783244814</v>
      </c>
      <c r="O225" s="18">
        <f t="shared" si="84"/>
        <v>0.10670489477882637</v>
      </c>
      <c r="P225" s="37">
        <f t="shared" si="85"/>
        <v>18.421052631578945</v>
      </c>
      <c r="Q225" s="37">
        <f t="shared" si="86"/>
        <v>1.8033559304252302</v>
      </c>
      <c r="R225" s="37">
        <f t="shared" si="87"/>
        <v>80.33559304252303</v>
      </c>
    </row>
    <row r="226" spans="1:18" x14ac:dyDescent="0.25">
      <c r="A226" s="1" t="s">
        <v>2010</v>
      </c>
      <c r="B226" s="1" t="str">
        <f>VLOOKUP(A226,[2]PROY_COVID!$1:$1048576,5,FALSE)</f>
        <v>Kanasín</v>
      </c>
      <c r="C226" s="130">
        <f>VLOOKUP(A226,[2]PROY_COVID!$1:$1048576,7,FALSE)</f>
        <v>108918</v>
      </c>
      <c r="D226" s="43">
        <v>59</v>
      </c>
      <c r="E226" s="43">
        <f t="shared" si="88"/>
        <v>54.169191501863786</v>
      </c>
      <c r="F226" s="6">
        <f t="shared" si="89"/>
        <v>0.81167905408863772</v>
      </c>
      <c r="G226" s="44">
        <v>17</v>
      </c>
      <c r="H226" s="44">
        <f t="shared" si="90"/>
        <v>15.608072127655667</v>
      </c>
      <c r="I226" s="14">
        <f t="shared" si="91"/>
        <v>0.41967538814694838</v>
      </c>
      <c r="J226" s="49">
        <v>422</v>
      </c>
      <c r="K226" s="49">
        <f t="shared" si="81"/>
        <v>387.4474375218054</v>
      </c>
      <c r="L226" s="50">
        <f t="shared" si="82"/>
        <v>0.70521200381931992</v>
      </c>
      <c r="M226" s="45">
        <v>498</v>
      </c>
      <c r="N226" s="45">
        <f t="shared" si="83"/>
        <v>457.22470115132484</v>
      </c>
      <c r="O226" s="18">
        <f t="shared" si="84"/>
        <v>0.69983339253086718</v>
      </c>
      <c r="P226" s="37">
        <f t="shared" si="85"/>
        <v>11.847389558232932</v>
      </c>
      <c r="Q226" s="37">
        <f t="shared" si="86"/>
        <v>1.1598175547944254</v>
      </c>
      <c r="R226" s="37">
        <f t="shared" si="87"/>
        <v>15.981755479442539</v>
      </c>
    </row>
    <row r="227" spans="1:18" x14ac:dyDescent="0.25">
      <c r="A227" s="1" t="s">
        <v>1577</v>
      </c>
      <c r="B227" s="1" t="str">
        <f>VLOOKUP(A227,[2]PROY_COVID!$1:$1048576,5,FALSE)</f>
        <v>El Fuerte</v>
      </c>
      <c r="C227" s="130">
        <f>VLOOKUP(A227,[2]PROY_COVID!$1:$1048576,7,FALSE)</f>
        <v>108251</v>
      </c>
      <c r="D227" s="43">
        <v>73</v>
      </c>
      <c r="E227" s="43">
        <f t="shared" si="88"/>
        <v>67.435866643264262</v>
      </c>
      <c r="F227" s="6">
        <f t="shared" si="89"/>
        <v>1.0104688464247977</v>
      </c>
      <c r="G227" s="44">
        <v>8</v>
      </c>
      <c r="H227" s="44">
        <f t="shared" si="90"/>
        <v>7.3902319609056724</v>
      </c>
      <c r="I227" s="14">
        <f t="shared" si="91"/>
        <v>0.19871118234990609</v>
      </c>
      <c r="J227" s="49">
        <v>197</v>
      </c>
      <c r="K227" s="49">
        <f t="shared" si="81"/>
        <v>181.98446203730219</v>
      </c>
      <c r="L227" s="50">
        <f t="shared" si="82"/>
        <v>0.33123880740618927</v>
      </c>
      <c r="M227" s="45">
        <v>278</v>
      </c>
      <c r="N227" s="45">
        <f t="shared" si="83"/>
        <v>256.81056064147214</v>
      </c>
      <c r="O227" s="18">
        <f t="shared" si="84"/>
        <v>0.39307720129493418</v>
      </c>
      <c r="P227" s="37">
        <f t="shared" si="85"/>
        <v>26.258992805755394</v>
      </c>
      <c r="Q227" s="37">
        <f t="shared" si="86"/>
        <v>2.5706625647479902</v>
      </c>
      <c r="R227" s="37">
        <f t="shared" si="87"/>
        <v>157.06625647479902</v>
      </c>
    </row>
    <row r="228" spans="1:18" x14ac:dyDescent="0.25">
      <c r="A228" s="1" t="s">
        <v>11</v>
      </c>
      <c r="B228" s="1" t="str">
        <f>VLOOKUP(A228,[2]PROY_COVID!$1:$1048576,5,FALSE)</f>
        <v>Playas de Rosarito</v>
      </c>
      <c r="C228" s="130">
        <f>VLOOKUP(A228,[2]PROY_COVID!$1:$1048576,7,FALSE)</f>
        <v>107859</v>
      </c>
      <c r="D228" s="43">
        <v>45</v>
      </c>
      <c r="E228" s="43">
        <f t="shared" si="88"/>
        <v>41.721135927460857</v>
      </c>
      <c r="F228" s="6">
        <f t="shared" si="89"/>
        <v>0.62515557655941278</v>
      </c>
      <c r="G228" s="44">
        <v>19</v>
      </c>
      <c r="H228" s="44">
        <f t="shared" si="90"/>
        <v>17.615590724927916</v>
      </c>
      <c r="I228" s="14">
        <f t="shared" si="91"/>
        <v>0.47365426136279076</v>
      </c>
      <c r="J228" s="49">
        <v>323</v>
      </c>
      <c r="K228" s="49">
        <f t="shared" si="81"/>
        <v>299.46504232377458</v>
      </c>
      <c r="L228" s="50">
        <f t="shared" si="82"/>
        <v>0.54507094929257593</v>
      </c>
      <c r="M228" s="45">
        <v>387</v>
      </c>
      <c r="N228" s="45">
        <f t="shared" si="83"/>
        <v>358.80176897616337</v>
      </c>
      <c r="O228" s="18">
        <f t="shared" si="84"/>
        <v>0.54918611920216298</v>
      </c>
      <c r="P228" s="37">
        <f t="shared" si="85"/>
        <v>11.627906976744185</v>
      </c>
      <c r="Q228" s="37">
        <f t="shared" si="86"/>
        <v>1.1383309859827035</v>
      </c>
      <c r="R228" s="37">
        <f t="shared" si="87"/>
        <v>13.833098598270354</v>
      </c>
    </row>
    <row r="229" spans="1:18" x14ac:dyDescent="0.25">
      <c r="A229" s="1" t="s">
        <v>634</v>
      </c>
      <c r="B229" s="1" t="str">
        <f>VLOOKUP(A229,[2]PROY_COVID!$1:$1048576,5,FALSE)</f>
        <v>Atlacomulco</v>
      </c>
      <c r="C229" s="130">
        <f>VLOOKUP(A229,[2]PROY_COVID!$1:$1048576,7,FALSE)</f>
        <v>107378</v>
      </c>
      <c r="D229" s="43">
        <v>71</v>
      </c>
      <c r="E229" s="43">
        <f t="shared" si="88"/>
        <v>66.121551900761801</v>
      </c>
      <c r="F229" s="6">
        <f t="shared" si="89"/>
        <v>0.99077496292032541</v>
      </c>
      <c r="G229" s="44">
        <v>24</v>
      </c>
      <c r="H229" s="44">
        <f t="shared" si="90"/>
        <v>22.350947121384269</v>
      </c>
      <c r="I229" s="14">
        <f t="shared" si="91"/>
        <v>0.60098020638938188</v>
      </c>
      <c r="J229" s="49">
        <v>681</v>
      </c>
      <c r="K229" s="49">
        <f t="shared" si="81"/>
        <v>634.20812456927865</v>
      </c>
      <c r="L229" s="50">
        <f t="shared" si="82"/>
        <v>1.1543531820127799</v>
      </c>
      <c r="M229" s="45">
        <v>776</v>
      </c>
      <c r="N229" s="45">
        <f t="shared" si="83"/>
        <v>722.68062359142471</v>
      </c>
      <c r="O229" s="18">
        <f t="shared" si="84"/>
        <v>1.1061432841462395</v>
      </c>
      <c r="P229" s="37">
        <f t="shared" si="85"/>
        <v>9.1494845360824737</v>
      </c>
      <c r="Q229" s="37">
        <f t="shared" si="86"/>
        <v>0.8957021907745345</v>
      </c>
      <c r="R229" s="37">
        <f t="shared" si="87"/>
        <v>-10.42978092254655</v>
      </c>
    </row>
    <row r="230" spans="1:18" x14ac:dyDescent="0.25">
      <c r="A230" s="1" t="s">
        <v>318</v>
      </c>
      <c r="B230" s="1" t="str">
        <f>VLOOKUP(A230,[2]PROY_COVID!$1:$1048576,5,FALSE)</f>
        <v>Salvatierra</v>
      </c>
      <c r="C230" s="130">
        <f>VLOOKUP(A230,[2]PROY_COVID!$1:$1048576,7,FALSE)</f>
        <v>106978</v>
      </c>
      <c r="D230" s="43">
        <v>36</v>
      </c>
      <c r="E230" s="43">
        <f t="shared" si="88"/>
        <v>33.651778870421957</v>
      </c>
      <c r="F230" s="6">
        <f t="shared" si="89"/>
        <v>0.50424315528143515</v>
      </c>
      <c r="G230" s="44">
        <v>47</v>
      </c>
      <c r="H230" s="44">
        <f t="shared" si="90"/>
        <v>43.934266858606442</v>
      </c>
      <c r="I230" s="14">
        <f t="shared" si="91"/>
        <v>1.1813201749732483</v>
      </c>
      <c r="J230" s="49">
        <v>765</v>
      </c>
      <c r="K230" s="49">
        <f t="shared" si="81"/>
        <v>715.10030099646656</v>
      </c>
      <c r="L230" s="50">
        <f t="shared" si="82"/>
        <v>1.3015889830711176</v>
      </c>
      <c r="M230" s="45">
        <v>848</v>
      </c>
      <c r="N230" s="45">
        <f t="shared" si="83"/>
        <v>792.68634672549501</v>
      </c>
      <c r="O230" s="18">
        <f t="shared" si="84"/>
        <v>1.213294850092101</v>
      </c>
      <c r="P230" s="37">
        <f t="shared" si="85"/>
        <v>4.2452830188679247</v>
      </c>
      <c r="Q230" s="37">
        <f t="shared" si="86"/>
        <v>0.41559819959934557</v>
      </c>
      <c r="R230" s="37">
        <f t="shared" si="87"/>
        <v>-58.440180040065435</v>
      </c>
    </row>
    <row r="231" spans="1:18" x14ac:dyDescent="0.25">
      <c r="A231" s="1" t="s">
        <v>864</v>
      </c>
      <c r="B231" s="1" t="str">
        <f>VLOOKUP(A231,[2]PROY_COVID!$1:$1048576,5,FALSE)</f>
        <v>Emiliano Zapata</v>
      </c>
      <c r="C231" s="130">
        <f>VLOOKUP(A231,[2]PROY_COVID!$1:$1048576,7,FALSE)</f>
        <v>106645</v>
      </c>
      <c r="D231" s="43">
        <v>30</v>
      </c>
      <c r="E231" s="43">
        <f t="shared" si="88"/>
        <v>28.130714051291672</v>
      </c>
      <c r="F231" s="6">
        <f t="shared" si="89"/>
        <v>0.42151471600244872</v>
      </c>
      <c r="G231" s="44">
        <v>18</v>
      </c>
      <c r="H231" s="44">
        <f t="shared" si="90"/>
        <v>16.878428430775003</v>
      </c>
      <c r="I231" s="14">
        <f t="shared" si="91"/>
        <v>0.4538331797201865</v>
      </c>
      <c r="J231" s="49">
        <v>161</v>
      </c>
      <c r="K231" s="49">
        <f t="shared" si="81"/>
        <v>150.96816540859862</v>
      </c>
      <c r="L231" s="50">
        <f t="shared" si="82"/>
        <v>0.27478453108812362</v>
      </c>
      <c r="M231" s="45">
        <v>209</v>
      </c>
      <c r="N231" s="45">
        <f t="shared" si="83"/>
        <v>195.97730789066532</v>
      </c>
      <c r="O231" s="18">
        <f t="shared" si="84"/>
        <v>0.29996512413881682</v>
      </c>
      <c r="P231" s="37">
        <f t="shared" si="85"/>
        <v>14.354066985645932</v>
      </c>
      <c r="Q231" s="37">
        <f t="shared" si="86"/>
        <v>1.4052124133183614</v>
      </c>
      <c r="R231" s="37">
        <f t="shared" si="87"/>
        <v>40.521241331836144</v>
      </c>
    </row>
    <row r="232" spans="1:18" x14ac:dyDescent="0.25">
      <c r="A232" s="1" t="s">
        <v>560</v>
      </c>
      <c r="B232" s="1" t="str">
        <f>VLOOKUP(A232,[2]PROY_COVID!$1:$1048576,5,FALSE)</f>
        <v>Ocotlán</v>
      </c>
      <c r="C232" s="130">
        <f>VLOOKUP(A232,[2]PROY_COVID!$1:$1048576,7,FALSE)</f>
        <v>106059</v>
      </c>
      <c r="D232" s="43">
        <v>59</v>
      </c>
      <c r="E232" s="43">
        <f t="shared" si="88"/>
        <v>55.629413816837804</v>
      </c>
      <c r="F232" s="6">
        <f t="shared" si="89"/>
        <v>0.83355923790745001</v>
      </c>
      <c r="G232" s="44">
        <v>19</v>
      </c>
      <c r="H232" s="44">
        <f t="shared" si="90"/>
        <v>17.914556991863019</v>
      </c>
      <c r="I232" s="14">
        <f t="shared" si="91"/>
        <v>0.48169297255611732</v>
      </c>
      <c r="J232" s="49">
        <v>239</v>
      </c>
      <c r="K232" s="49">
        <f t="shared" si="81"/>
        <v>225.34626952922432</v>
      </c>
      <c r="L232" s="50">
        <f t="shared" si="82"/>
        <v>0.41016375099646657</v>
      </c>
      <c r="M232" s="45">
        <v>317</v>
      </c>
      <c r="N232" s="45">
        <f t="shared" si="83"/>
        <v>298.89024033792515</v>
      </c>
      <c r="O232" s="18">
        <f t="shared" si="84"/>
        <v>0.4574848435864089</v>
      </c>
      <c r="P232" s="37">
        <f t="shared" si="85"/>
        <v>18.611987381703472</v>
      </c>
      <c r="Q232" s="37">
        <f t="shared" si="86"/>
        <v>1.8220477674688449</v>
      </c>
      <c r="R232" s="37">
        <f t="shared" si="87"/>
        <v>82.204776746884491</v>
      </c>
    </row>
    <row r="233" spans="1:18" x14ac:dyDescent="0.25">
      <c r="A233" s="1" t="s">
        <v>906</v>
      </c>
      <c r="B233" s="1" t="str">
        <f>VLOOKUP(A233,[2]PROY_COVID!$1:$1048576,5,FALSE)</f>
        <v>Santiago Ixcuintla</v>
      </c>
      <c r="C233" s="130">
        <f>VLOOKUP(A233,[2]PROY_COVID!$1:$1048576,7,FALSE)</f>
        <v>106038</v>
      </c>
      <c r="D233" s="43">
        <v>80</v>
      </c>
      <c r="E233" s="43">
        <f t="shared" si="88"/>
        <v>75.444651917237209</v>
      </c>
      <c r="F233" s="6">
        <f t="shared" si="89"/>
        <v>1.1304736512842852</v>
      </c>
      <c r="G233" s="44">
        <v>26</v>
      </c>
      <c r="H233" s="44">
        <f t="shared" si="90"/>
        <v>24.519511873102093</v>
      </c>
      <c r="I233" s="14">
        <f t="shared" si="91"/>
        <v>0.65928934581771603</v>
      </c>
      <c r="J233" s="49">
        <v>439</v>
      </c>
      <c r="K233" s="49">
        <f t="shared" si="81"/>
        <v>414.00252739583919</v>
      </c>
      <c r="L233" s="50">
        <f t="shared" si="82"/>
        <v>0.75354621983956538</v>
      </c>
      <c r="M233" s="45">
        <v>545</v>
      </c>
      <c r="N233" s="45">
        <f t="shared" si="83"/>
        <v>513.96669118617854</v>
      </c>
      <c r="O233" s="18">
        <f t="shared" si="84"/>
        <v>0.78668333586300077</v>
      </c>
      <c r="P233" s="37">
        <f t="shared" si="85"/>
        <v>14.678899082568808</v>
      </c>
      <c r="Q233" s="37">
        <f t="shared" si="86"/>
        <v>1.4370123272588993</v>
      </c>
      <c r="R233" s="37">
        <f t="shared" si="87"/>
        <v>43.701232725889923</v>
      </c>
    </row>
    <row r="234" spans="1:18" x14ac:dyDescent="0.25">
      <c r="A234" s="1" t="s">
        <v>1891</v>
      </c>
      <c r="B234" s="1" t="str">
        <f>VLOOKUP(A234,[2]PROY_COVID!$1:$1048576,5,FALSE)</f>
        <v>Pánuco</v>
      </c>
      <c r="C234" s="130">
        <f>VLOOKUP(A234,[2]PROY_COVID!$1:$1048576,7,FALSE)</f>
        <v>105926</v>
      </c>
      <c r="D234" s="43">
        <v>28</v>
      </c>
      <c r="E234" s="43">
        <f t="shared" si="88"/>
        <v>26.433547948567867</v>
      </c>
      <c r="F234" s="6">
        <f t="shared" si="89"/>
        <v>0.39608413196202125</v>
      </c>
      <c r="G234" s="44">
        <v>20</v>
      </c>
      <c r="H234" s="44">
        <f t="shared" si="90"/>
        <v>18.881105677548476</v>
      </c>
      <c r="I234" s="14">
        <f t="shared" si="91"/>
        <v>0.50768187698392475</v>
      </c>
      <c r="J234" s="49">
        <v>502</v>
      </c>
      <c r="K234" s="49">
        <f t="shared" ref="K234:K265" si="92">((J234/($C234/100000)))</f>
        <v>473.91575250646673</v>
      </c>
      <c r="L234" s="50">
        <f t="shared" ref="L234:L265" si="93">((J234/$C234)/(J$2257/$C$2257))</f>
        <v>0.86259720700260678</v>
      </c>
      <c r="M234" s="45">
        <v>550</v>
      </c>
      <c r="N234" s="45">
        <f t="shared" ref="N234:N265" si="94">((M234/($C234/100000)))</f>
        <v>519.23040613258308</v>
      </c>
      <c r="O234" s="18">
        <f t="shared" ref="O234:O265" si="95">((M234/$C234)/(M$2257/$C$2257))</f>
        <v>0.79474003857171693</v>
      </c>
      <c r="P234" s="37">
        <f t="shared" ref="P234:P265" si="96">D234/M234*100</f>
        <v>5.0909090909090908</v>
      </c>
      <c r="Q234" s="37">
        <f t="shared" ref="Q234:Q265" si="97">P234/P$2257</f>
        <v>0.49838200259024551</v>
      </c>
      <c r="R234" s="37">
        <f t="shared" ref="R234:R265" si="98">(Q234-1)*100</f>
        <v>-50.161799740975454</v>
      </c>
    </row>
    <row r="235" spans="1:18" x14ac:dyDescent="0.25">
      <c r="A235" s="1" t="s">
        <v>708</v>
      </c>
      <c r="B235" s="1" t="str">
        <f>VLOOKUP(A235,[2]PROY_COVID!$1:$1048576,5,FALSE)</f>
        <v>Tenancingo</v>
      </c>
      <c r="C235" s="130">
        <f>VLOOKUP(A235,[2]PROY_COVID!$1:$1048576,7,FALSE)</f>
        <v>105306</v>
      </c>
      <c r="D235" s="43">
        <v>60</v>
      </c>
      <c r="E235" s="43">
        <f t="shared" si="88"/>
        <v>56.976810438151666</v>
      </c>
      <c r="F235" s="6">
        <f t="shared" si="89"/>
        <v>0.85374882510172523</v>
      </c>
      <c r="G235" s="44">
        <v>9</v>
      </c>
      <c r="H235" s="44">
        <f t="shared" si="90"/>
        <v>8.5465215657227507</v>
      </c>
      <c r="I235" s="14">
        <f t="shared" si="91"/>
        <v>0.22980190801691872</v>
      </c>
      <c r="J235" s="49">
        <v>394</v>
      </c>
      <c r="K235" s="49">
        <f t="shared" si="92"/>
        <v>374.14772187719592</v>
      </c>
      <c r="L235" s="50">
        <f t="shared" si="93"/>
        <v>0.68100454182149905</v>
      </c>
      <c r="M235" s="45">
        <v>463</v>
      </c>
      <c r="N235" s="45">
        <f t="shared" si="94"/>
        <v>439.67105388107035</v>
      </c>
      <c r="O235" s="18">
        <f t="shared" si="95"/>
        <v>0.67296557788852884</v>
      </c>
      <c r="P235" s="37">
        <f t="shared" si="96"/>
        <v>12.958963282937367</v>
      </c>
      <c r="Q235" s="37">
        <f t="shared" si="97"/>
        <v>1.2686366928014581</v>
      </c>
      <c r="R235" s="37">
        <f t="shared" si="98"/>
        <v>26.863669280145807</v>
      </c>
    </row>
    <row r="236" spans="1:18" x14ac:dyDescent="0.25">
      <c r="A236" s="1" t="s">
        <v>920</v>
      </c>
      <c r="B236" s="1" t="str">
        <f>VLOOKUP(A236,[2]PROY_COVID!$1:$1048576,5,FALSE)</f>
        <v>Cadereyta Jiménez</v>
      </c>
      <c r="C236" s="130">
        <f>VLOOKUP(A236,[2]PROY_COVID!$1:$1048576,7,FALSE)</f>
        <v>105145</v>
      </c>
      <c r="D236" s="43">
        <v>58</v>
      </c>
      <c r="E236" s="43">
        <f t="shared" si="88"/>
        <v>55.161919254363021</v>
      </c>
      <c r="F236" s="6">
        <f t="shared" si="89"/>
        <v>0.8265542313023938</v>
      </c>
      <c r="G236" s="44">
        <v>63</v>
      </c>
      <c r="H236" s="44">
        <f t="shared" si="90"/>
        <v>59.917257121118453</v>
      </c>
      <c r="I236" s="14">
        <f t="shared" si="91"/>
        <v>1.6110764951201435</v>
      </c>
      <c r="J236" s="49">
        <v>397</v>
      </c>
      <c r="K236" s="49">
        <f t="shared" si="92"/>
        <v>377.5738266203814</v>
      </c>
      <c r="L236" s="50">
        <f t="shared" si="93"/>
        <v>0.68724056239422682</v>
      </c>
      <c r="M236" s="45">
        <v>518</v>
      </c>
      <c r="N236" s="45">
        <f t="shared" si="94"/>
        <v>492.65300299586283</v>
      </c>
      <c r="O236" s="18">
        <f t="shared" si="95"/>
        <v>0.7540603592914944</v>
      </c>
      <c r="P236" s="37">
        <f t="shared" si="96"/>
        <v>11.196911196911197</v>
      </c>
      <c r="Q236" s="37">
        <f t="shared" si="97"/>
        <v>1.0961380227956998</v>
      </c>
      <c r="R236" s="37">
        <f t="shared" si="98"/>
        <v>9.6138022795699829</v>
      </c>
    </row>
    <row r="237" spans="1:18" x14ac:dyDescent="0.25">
      <c r="A237" s="1" t="s">
        <v>1440</v>
      </c>
      <c r="B237" s="1" t="str">
        <f>VLOOKUP(A237,[2]PROY_COVID!$1:$1048576,5,FALSE)</f>
        <v>Teziutlán</v>
      </c>
      <c r="C237" s="130">
        <f>VLOOKUP(A237,[2]PROY_COVID!$1:$1048576,7,FALSE)</f>
        <v>104906</v>
      </c>
      <c r="D237" s="43">
        <v>74</v>
      </c>
      <c r="E237" s="43">
        <f t="shared" si="88"/>
        <v>70.539339980554018</v>
      </c>
      <c r="F237" s="6">
        <f t="shared" si="89"/>
        <v>1.0569717428675844</v>
      </c>
      <c r="G237" s="44">
        <v>33</v>
      </c>
      <c r="H237" s="44">
        <f t="shared" si="90"/>
        <v>31.456732694030844</v>
      </c>
      <c r="I237" s="14">
        <f t="shared" si="91"/>
        <v>0.84581980370339815</v>
      </c>
      <c r="J237" s="49">
        <v>578</v>
      </c>
      <c r="K237" s="49">
        <f t="shared" si="92"/>
        <v>550.9694393075705</v>
      </c>
      <c r="L237" s="50">
        <f t="shared" si="93"/>
        <v>1.002846385622131</v>
      </c>
      <c r="M237" s="45">
        <v>685</v>
      </c>
      <c r="N237" s="45">
        <f t="shared" si="94"/>
        <v>652.96551198215536</v>
      </c>
      <c r="O237" s="18">
        <f t="shared" si="95"/>
        <v>0.99943653154663414</v>
      </c>
      <c r="P237" s="37">
        <f t="shared" si="96"/>
        <v>10.802919708029197</v>
      </c>
      <c r="Q237" s="37">
        <f t="shared" si="97"/>
        <v>1.0575676488750256</v>
      </c>
      <c r="R237" s="37">
        <f t="shared" si="98"/>
        <v>5.7567648875025634</v>
      </c>
    </row>
    <row r="238" spans="1:18" x14ac:dyDescent="0.25">
      <c r="A238" s="1" t="s">
        <v>715</v>
      </c>
      <c r="B238" s="1" t="str">
        <f>VLOOKUP(A238,[2]PROY_COVID!$1:$1048576,5,FALSE)</f>
        <v>Tepotzotlán</v>
      </c>
      <c r="C238" s="130">
        <f>VLOOKUP(A238,[2]PROY_COVID!$1:$1048576,7,FALSE)</f>
        <v>104335</v>
      </c>
      <c r="D238" s="43">
        <v>56</v>
      </c>
      <c r="E238" s="43">
        <f t="shared" si="88"/>
        <v>53.673264005367329</v>
      </c>
      <c r="F238" s="6">
        <f t="shared" si="89"/>
        <v>0.80424800425953069</v>
      </c>
      <c r="G238" s="44">
        <v>18</v>
      </c>
      <c r="H238" s="44">
        <f t="shared" si="90"/>
        <v>17.252120573153782</v>
      </c>
      <c r="I238" s="14">
        <f t="shared" si="91"/>
        <v>0.46388114679886222</v>
      </c>
      <c r="J238" s="49">
        <v>176</v>
      </c>
      <c r="K238" s="49">
        <f t="shared" si="92"/>
        <v>168.68740115972588</v>
      </c>
      <c r="L238" s="50">
        <f t="shared" si="93"/>
        <v>0.30703617747950318</v>
      </c>
      <c r="M238" s="45">
        <v>250</v>
      </c>
      <c r="N238" s="45">
        <f t="shared" si="94"/>
        <v>239.612785738247</v>
      </c>
      <c r="O238" s="18">
        <f t="shared" si="95"/>
        <v>0.36675408899544593</v>
      </c>
      <c r="P238" s="37">
        <f t="shared" si="96"/>
        <v>22.400000000000002</v>
      </c>
      <c r="Q238" s="37">
        <f t="shared" si="97"/>
        <v>2.1928808113970804</v>
      </c>
      <c r="R238" s="37">
        <f t="shared" si="98"/>
        <v>119.28808113970804</v>
      </c>
    </row>
    <row r="239" spans="1:18" x14ac:dyDescent="0.25">
      <c r="A239" s="1" t="s">
        <v>1528</v>
      </c>
      <c r="B239" s="1" t="str">
        <f>VLOOKUP(A239,[2]PROY_COVID!$1:$1048576,5,FALSE)</f>
        <v>Matehuala</v>
      </c>
      <c r="C239" s="130">
        <f>VLOOKUP(A239,[2]PROY_COVID!$1:$1048576,7,FALSE)</f>
        <v>104218</v>
      </c>
      <c r="D239" s="43">
        <v>57</v>
      </c>
      <c r="E239" s="43">
        <f t="shared" si="88"/>
        <v>54.693047266307161</v>
      </c>
      <c r="F239" s="6">
        <f t="shared" si="89"/>
        <v>0.81952858515183713</v>
      </c>
      <c r="G239" s="44">
        <v>35</v>
      </c>
      <c r="H239" s="44">
        <f t="shared" si="90"/>
        <v>33.583450075802638</v>
      </c>
      <c r="I239" s="14">
        <f t="shared" si="91"/>
        <v>0.903003736182316</v>
      </c>
      <c r="J239" s="49">
        <v>1142</v>
      </c>
      <c r="K239" s="49">
        <f t="shared" si="92"/>
        <v>1095.7799996161891</v>
      </c>
      <c r="L239" s="50">
        <f t="shared" si="93"/>
        <v>1.9944826947809555</v>
      </c>
      <c r="M239" s="45">
        <v>1234</v>
      </c>
      <c r="N239" s="45">
        <f t="shared" si="94"/>
        <v>1184.0564969582988</v>
      </c>
      <c r="O239" s="18">
        <f t="shared" si="95"/>
        <v>1.8123305086710313</v>
      </c>
      <c r="P239" s="37">
        <f t="shared" si="96"/>
        <v>4.6191247974068075</v>
      </c>
      <c r="Q239" s="37">
        <f t="shared" si="97"/>
        <v>0.45219598811079526</v>
      </c>
      <c r="R239" s="37">
        <f t="shared" si="98"/>
        <v>-54.780401188920472</v>
      </c>
    </row>
    <row r="240" spans="1:18" x14ac:dyDescent="0.25">
      <c r="A240" s="1" t="s">
        <v>1745</v>
      </c>
      <c r="B240" s="1" t="str">
        <f>VLOOKUP(A240,[2]PROY_COVID!$1:$1048576,5,FALSE)</f>
        <v>Tlaxcala</v>
      </c>
      <c r="C240" s="130">
        <f>VLOOKUP(A240,[2]PROY_COVID!$1:$1048576,7,FALSE)</f>
        <v>103435</v>
      </c>
      <c r="D240" s="43">
        <v>163</v>
      </c>
      <c r="E240" s="43">
        <f t="shared" si="88"/>
        <v>157.58689031759073</v>
      </c>
      <c r="F240" s="6">
        <f t="shared" si="89"/>
        <v>2.3613049137968209</v>
      </c>
      <c r="G240" s="44">
        <v>44</v>
      </c>
      <c r="H240" s="44">
        <f t="shared" si="90"/>
        <v>42.538792478368052</v>
      </c>
      <c r="I240" s="14">
        <f t="shared" si="91"/>
        <v>1.1437981640941486</v>
      </c>
      <c r="J240" s="49">
        <v>1228</v>
      </c>
      <c r="K240" s="49">
        <f t="shared" si="92"/>
        <v>1187.2190264417266</v>
      </c>
      <c r="L240" s="50">
        <f t="shared" si="93"/>
        <v>2.1609153333535018</v>
      </c>
      <c r="M240" s="45">
        <v>1435</v>
      </c>
      <c r="N240" s="45">
        <f t="shared" si="94"/>
        <v>1387.3447092376853</v>
      </c>
      <c r="O240" s="18">
        <f t="shared" si="95"/>
        <v>2.1234857872523882</v>
      </c>
      <c r="P240" s="37">
        <f t="shared" si="96"/>
        <v>11.358885017421603</v>
      </c>
      <c r="Q240" s="37">
        <f t="shared" si="97"/>
        <v>1.1119946872129296</v>
      </c>
      <c r="R240" s="37">
        <f t="shared" si="98"/>
        <v>11.199468721292959</v>
      </c>
    </row>
    <row r="241" spans="1:18" x14ac:dyDescent="0.25">
      <c r="A241" s="1" t="s">
        <v>54</v>
      </c>
      <c r="B241" s="1" t="str">
        <f>VLOOKUP(A241,[2]PROY_COVID!$1:$1048576,5,FALSE)</f>
        <v>Ramos Arizpe</v>
      </c>
      <c r="C241" s="130">
        <f>VLOOKUP(A241,[2]PROY_COVID!$1:$1048576,7,FALSE)</f>
        <v>103252</v>
      </c>
      <c r="D241" s="43">
        <v>30</v>
      </c>
      <c r="E241" s="43">
        <f t="shared" si="88"/>
        <v>29.055127261457404</v>
      </c>
      <c r="F241" s="6">
        <f t="shared" si="89"/>
        <v>0.43536625816527658</v>
      </c>
      <c r="G241" s="44">
        <v>16</v>
      </c>
      <c r="H241" s="44">
        <f t="shared" si="90"/>
        <v>15.496067872777282</v>
      </c>
      <c r="I241" s="14">
        <f t="shared" si="91"/>
        <v>0.41666377795218845</v>
      </c>
      <c r="J241" s="49">
        <v>123</v>
      </c>
      <c r="K241" s="49">
        <f t="shared" si="92"/>
        <v>119.12602177197535</v>
      </c>
      <c r="L241" s="50">
        <f t="shared" si="93"/>
        <v>0.21682709029688879</v>
      </c>
      <c r="M241" s="45">
        <v>169</v>
      </c>
      <c r="N241" s="45">
        <f t="shared" si="94"/>
        <v>163.67721690621002</v>
      </c>
      <c r="O241" s="18">
        <f t="shared" si="95"/>
        <v>0.25052623294202286</v>
      </c>
      <c r="P241" s="37">
        <f t="shared" si="96"/>
        <v>17.751479289940828</v>
      </c>
      <c r="Q241" s="37">
        <f t="shared" si="97"/>
        <v>1.7378070673582102</v>
      </c>
      <c r="R241" s="37">
        <f t="shared" si="98"/>
        <v>73.780706735821028</v>
      </c>
    </row>
    <row r="242" spans="1:18" x14ac:dyDescent="0.25">
      <c r="A242" s="1" t="s">
        <v>996</v>
      </c>
      <c r="B242" s="1" t="str">
        <f>VLOOKUP(A242,[2]PROY_COVID!$1:$1048576,5,FALSE)</f>
        <v>Heroica Ciudad de Juchitán de Zaragoza</v>
      </c>
      <c r="C242" s="130">
        <f>VLOOKUP(A242,[2]PROY_COVID!$1:$1048576,7,FALSE)</f>
        <v>103241</v>
      </c>
      <c r="D242" s="43">
        <v>59</v>
      </c>
      <c r="E242" s="43">
        <f t="shared" si="88"/>
        <v>57.147838552513051</v>
      </c>
      <c r="F242" s="6">
        <f t="shared" si="89"/>
        <v>0.85631153527403114</v>
      </c>
      <c r="G242" s="44">
        <v>12</v>
      </c>
      <c r="H242" s="44">
        <f t="shared" si="90"/>
        <v>11.623289197121299</v>
      </c>
      <c r="I242" s="14">
        <f t="shared" si="91"/>
        <v>0.31253112911381647</v>
      </c>
      <c r="J242" s="49">
        <v>251</v>
      </c>
      <c r="K242" s="49">
        <f t="shared" si="92"/>
        <v>243.12046570645381</v>
      </c>
      <c r="L242" s="50">
        <f t="shared" si="93"/>
        <v>0.4425154335436412</v>
      </c>
      <c r="M242" s="45">
        <v>322</v>
      </c>
      <c r="N242" s="45">
        <f t="shared" si="94"/>
        <v>311.89159345608817</v>
      </c>
      <c r="O242" s="18">
        <f t="shared" si="95"/>
        <v>0.47738486437982713</v>
      </c>
      <c r="P242" s="37">
        <f t="shared" si="96"/>
        <v>18.322981366459629</v>
      </c>
      <c r="Q242" s="37">
        <f t="shared" si="97"/>
        <v>1.7937551002721239</v>
      </c>
      <c r="R242" s="37">
        <f t="shared" si="98"/>
        <v>79.375510027212385</v>
      </c>
    </row>
    <row r="243" spans="1:18" x14ac:dyDescent="0.25">
      <c r="A243" s="1" t="s">
        <v>1668</v>
      </c>
      <c r="B243" s="1" t="str">
        <f>VLOOKUP(A243,[2]PROY_COVID!$1:$1048576,5,FALSE)</f>
        <v>Paraíso</v>
      </c>
      <c r="C243" s="130">
        <f>VLOOKUP(A243,[2]PROY_COVID!$1:$1048576,7,FALSE)</f>
        <v>101901</v>
      </c>
      <c r="D243" s="43">
        <v>119</v>
      </c>
      <c r="E243" s="43">
        <f t="shared" si="88"/>
        <v>116.78001197240459</v>
      </c>
      <c r="F243" s="6">
        <f t="shared" si="89"/>
        <v>1.7498487059929591</v>
      </c>
      <c r="G243" s="44">
        <v>40</v>
      </c>
      <c r="H243" s="44">
        <f t="shared" si="90"/>
        <v>39.253785536942722</v>
      </c>
      <c r="I243" s="14">
        <f t="shared" si="91"/>
        <v>1.0554697304520899</v>
      </c>
      <c r="J243" s="49">
        <v>735</v>
      </c>
      <c r="K243" s="49">
        <f t="shared" si="92"/>
        <v>721.28830924132251</v>
      </c>
      <c r="L243" s="50">
        <f t="shared" si="93"/>
        <v>1.3128520790975551</v>
      </c>
      <c r="M243" s="45">
        <v>894</v>
      </c>
      <c r="N243" s="45">
        <f t="shared" si="94"/>
        <v>877.32210675066983</v>
      </c>
      <c r="O243" s="18">
        <f t="shared" si="95"/>
        <v>1.3428393189685608</v>
      </c>
      <c r="P243" s="37">
        <f t="shared" si="96"/>
        <v>13.31096196868009</v>
      </c>
      <c r="Q243" s="37">
        <f t="shared" si="97"/>
        <v>1.3030961197479853</v>
      </c>
      <c r="R243" s="37">
        <f t="shared" si="98"/>
        <v>30.309611974798536</v>
      </c>
    </row>
    <row r="244" spans="1:18" x14ac:dyDescent="0.25">
      <c r="A244" s="1" t="s">
        <v>301</v>
      </c>
      <c r="B244" s="1" t="str">
        <f>VLOOKUP(A244,[2]PROY_COVID!$1:$1048576,5,FALSE)</f>
        <v>Cortazar</v>
      </c>
      <c r="C244" s="130">
        <f>VLOOKUP(A244,[2]PROY_COVID!$1:$1048576,7,FALSE)</f>
        <v>101319</v>
      </c>
      <c r="D244" s="43">
        <v>58</v>
      </c>
      <c r="E244" s="43">
        <f t="shared" si="88"/>
        <v>57.244939251275675</v>
      </c>
      <c r="F244" s="6">
        <f t="shared" si="89"/>
        <v>0.85776650628500284</v>
      </c>
      <c r="G244" s="44">
        <v>55</v>
      </c>
      <c r="H244" s="44">
        <f t="shared" si="90"/>
        <v>54.283994117588996</v>
      </c>
      <c r="I244" s="14">
        <f t="shared" si="91"/>
        <v>1.4596073182606206</v>
      </c>
      <c r="J244" s="49">
        <v>559</v>
      </c>
      <c r="K244" s="49">
        <f t="shared" si="92"/>
        <v>551.72277657694997</v>
      </c>
      <c r="L244" s="50">
        <f t="shared" si="93"/>
        <v>1.0042175715788351</v>
      </c>
      <c r="M244" s="45">
        <v>672</v>
      </c>
      <c r="N244" s="45">
        <f t="shared" si="94"/>
        <v>663.2517099458147</v>
      </c>
      <c r="O244" s="18">
        <f t="shared" si="95"/>
        <v>1.0151807045955203</v>
      </c>
      <c r="P244" s="37">
        <f t="shared" si="96"/>
        <v>8.6309523809523814</v>
      </c>
      <c r="Q244" s="37">
        <f t="shared" si="97"/>
        <v>0.84493972590501876</v>
      </c>
      <c r="R244" s="37">
        <f t="shared" si="98"/>
        <v>-15.506027409498124</v>
      </c>
    </row>
    <row r="245" spans="1:18" x14ac:dyDescent="0.25">
      <c r="A245" s="1" t="s">
        <v>1498</v>
      </c>
      <c r="B245" s="1" t="str">
        <f>VLOOKUP(A245,[2]PROY_COVID!$1:$1048576,5,FALSE)</f>
        <v>Cozumel</v>
      </c>
      <c r="C245" s="130">
        <f>VLOOKUP(A245,[2]PROY_COVID!$1:$1048576,7,FALSE)</f>
        <v>101106</v>
      </c>
      <c r="D245" s="43">
        <v>92</v>
      </c>
      <c r="E245" s="43">
        <f t="shared" ref="E245:E276" si="99">((D245/($C245/100000)))</f>
        <v>90.993610666033661</v>
      </c>
      <c r="F245" s="6">
        <f t="shared" ref="F245:F276" si="100">((D245/$C245)/(D$2257/$C$2257))</f>
        <v>1.3634615135611685</v>
      </c>
      <c r="G245" s="44">
        <v>25</v>
      </c>
      <c r="H245" s="44">
        <f t="shared" si="90"/>
        <v>24.726524637509147</v>
      </c>
      <c r="I245" s="14">
        <f t="shared" si="91"/>
        <v>0.66485557856852229</v>
      </c>
      <c r="J245" s="49">
        <v>329</v>
      </c>
      <c r="K245" s="49">
        <f t="shared" si="92"/>
        <v>325.40106422962037</v>
      </c>
      <c r="L245" s="50">
        <f t="shared" si="93"/>
        <v>0.59227836946887791</v>
      </c>
      <c r="M245" s="45">
        <v>446</v>
      </c>
      <c r="N245" s="45">
        <f t="shared" si="94"/>
        <v>441.12119953316318</v>
      </c>
      <c r="O245" s="18">
        <f t="shared" si="95"/>
        <v>0.67518518752206891</v>
      </c>
      <c r="P245" s="37">
        <f t="shared" si="96"/>
        <v>20.627802690582961</v>
      </c>
      <c r="Q245" s="37">
        <f t="shared" si="97"/>
        <v>2.0193889598868053</v>
      </c>
      <c r="R245" s="37">
        <f t="shared" si="98"/>
        <v>101.93889598868053</v>
      </c>
    </row>
    <row r="246" spans="1:18" x14ac:dyDescent="0.25">
      <c r="A246" s="1" t="s">
        <v>1939</v>
      </c>
      <c r="B246" s="1" t="str">
        <f>VLOOKUP(A246,[2]PROY_COVID!$1:$1048576,5,FALSE)</f>
        <v>Tihuatlán</v>
      </c>
      <c r="C246" s="130">
        <f>VLOOKUP(A246,[2]PROY_COVID!$1:$1048576,7,FALSE)</f>
        <v>100967</v>
      </c>
      <c r="D246" s="43">
        <v>52</v>
      </c>
      <c r="E246" s="43">
        <f t="shared" si="99"/>
        <v>51.501975893113588</v>
      </c>
      <c r="F246" s="6">
        <f t="shared" si="100"/>
        <v>0.77171310698222173</v>
      </c>
      <c r="G246" s="44">
        <v>9</v>
      </c>
      <c r="H246" s="44">
        <f t="shared" si="90"/>
        <v>8.9138035199619665</v>
      </c>
      <c r="I246" s="14">
        <f t="shared" si="91"/>
        <v>0.23967751567967399</v>
      </c>
      <c r="J246" s="49">
        <v>159</v>
      </c>
      <c r="K246" s="49">
        <f t="shared" si="92"/>
        <v>157.47719551932809</v>
      </c>
      <c r="L246" s="50">
        <f t="shared" si="93"/>
        <v>0.28663193469122394</v>
      </c>
      <c r="M246" s="45">
        <v>220</v>
      </c>
      <c r="N246" s="45">
        <f t="shared" si="94"/>
        <v>217.89297493240363</v>
      </c>
      <c r="O246" s="18">
        <f t="shared" si="95"/>
        <v>0.33350949647210543</v>
      </c>
      <c r="P246" s="37">
        <f t="shared" si="96"/>
        <v>23.636363636363637</v>
      </c>
      <c r="Q246" s="37">
        <f t="shared" si="97"/>
        <v>2.3139164405975685</v>
      </c>
      <c r="R246" s="37">
        <f t="shared" si="98"/>
        <v>131.39164405975686</v>
      </c>
    </row>
    <row r="247" spans="1:18" x14ac:dyDescent="0.25">
      <c r="A247" s="1" t="s">
        <v>133</v>
      </c>
      <c r="B247" s="1" t="str">
        <f>VLOOKUP(A247,[2]PROY_COVID!$1:$1048576,5,FALSE)</f>
        <v>Ocozocoautla de Espinosa</v>
      </c>
      <c r="C247" s="130">
        <f>VLOOKUP(A247,[2]PROY_COVID!$1:$1048576,7,FALSE)</f>
        <v>100318</v>
      </c>
      <c r="D247" s="43">
        <v>28</v>
      </c>
      <c r="E247" s="43">
        <f t="shared" si="99"/>
        <v>27.911242249646126</v>
      </c>
      <c r="F247" s="6">
        <f t="shared" si="100"/>
        <v>0.41822611856505376</v>
      </c>
      <c r="G247" s="44">
        <v>1</v>
      </c>
      <c r="H247" s="44">
        <f t="shared" si="90"/>
        <v>0.99683008034450449</v>
      </c>
      <c r="I247" s="14">
        <f t="shared" si="91"/>
        <v>2.6803121324886464E-2</v>
      </c>
      <c r="J247" s="49">
        <v>107</v>
      </c>
      <c r="K247" s="49">
        <f t="shared" si="92"/>
        <v>106.66081859686199</v>
      </c>
      <c r="L247" s="50">
        <f t="shared" si="93"/>
        <v>0.19413856520207015</v>
      </c>
      <c r="M247" s="45">
        <v>136</v>
      </c>
      <c r="N247" s="45">
        <f t="shared" si="94"/>
        <v>135.56889092685262</v>
      </c>
      <c r="O247" s="18">
        <f t="shared" si="95"/>
        <v>0.20750330553026256</v>
      </c>
      <c r="P247" s="37">
        <f t="shared" si="96"/>
        <v>20.588235294117645</v>
      </c>
      <c r="Q247" s="37">
        <f t="shared" si="97"/>
        <v>2.0155154516517277</v>
      </c>
      <c r="R247" s="37">
        <f t="shared" si="98"/>
        <v>101.55154516517277</v>
      </c>
    </row>
    <row r="248" spans="1:18" x14ac:dyDescent="0.25">
      <c r="A248" s="1" t="s">
        <v>1725</v>
      </c>
      <c r="B248" s="1" t="str">
        <f>VLOOKUP(A248,[2]PROY_COVID!$1:$1048576,5,FALSE)</f>
        <v>Huamantla</v>
      </c>
      <c r="C248" s="130">
        <f>VLOOKUP(A248,[2]PROY_COVID!$1:$1048576,7,FALSE)</f>
        <v>100247</v>
      </c>
      <c r="D248" s="43">
        <v>62</v>
      </c>
      <c r="E248" s="43">
        <f t="shared" si="99"/>
        <v>61.847237323810191</v>
      </c>
      <c r="F248" s="6">
        <f t="shared" si="100"/>
        <v>0.92672801083358458</v>
      </c>
      <c r="G248" s="44">
        <v>4</v>
      </c>
      <c r="H248" s="44">
        <f t="shared" si="90"/>
        <v>3.9901443434716253</v>
      </c>
      <c r="I248" s="14">
        <f t="shared" si="91"/>
        <v>0.10728841860883459</v>
      </c>
      <c r="J248" s="49">
        <v>415</v>
      </c>
      <c r="K248" s="49">
        <f t="shared" si="92"/>
        <v>413.97747563518112</v>
      </c>
      <c r="L248" s="50">
        <f t="shared" si="93"/>
        <v>0.75350062190647304</v>
      </c>
      <c r="M248" s="45">
        <v>481</v>
      </c>
      <c r="N248" s="45">
        <f t="shared" si="94"/>
        <v>479.81485730246294</v>
      </c>
      <c r="O248" s="18">
        <f t="shared" si="95"/>
        <v>0.73441014566175422</v>
      </c>
      <c r="P248" s="37">
        <f t="shared" si="96"/>
        <v>12.889812889812891</v>
      </c>
      <c r="Q248" s="37">
        <f t="shared" si="97"/>
        <v>1.2618671137754212</v>
      </c>
      <c r="R248" s="37">
        <f t="shared" si="98"/>
        <v>26.186711377542117</v>
      </c>
    </row>
    <row r="249" spans="1:18" x14ac:dyDescent="0.25">
      <c r="A249" s="1" t="s">
        <v>1545</v>
      </c>
      <c r="B249" s="1" t="str">
        <f>VLOOKUP(A249,[2]PROY_COVID!$1:$1048576,5,FALSE)</f>
        <v>Tamazunchale</v>
      </c>
      <c r="C249" s="130">
        <f>VLOOKUP(A249,[2]PROY_COVID!$1:$1048576,7,FALSE)</f>
        <v>100187</v>
      </c>
      <c r="D249" s="43">
        <v>75</v>
      </c>
      <c r="E249" s="43">
        <f t="shared" si="99"/>
        <v>74.860011777975188</v>
      </c>
      <c r="F249" s="6">
        <f t="shared" si="100"/>
        <v>1.1217133182968135</v>
      </c>
      <c r="G249" s="44">
        <v>9</v>
      </c>
      <c r="H249" s="44">
        <f t="shared" si="90"/>
        <v>8.9832014133570226</v>
      </c>
      <c r="I249" s="14">
        <f t="shared" si="91"/>
        <v>0.2415435108909304</v>
      </c>
      <c r="J249" s="49">
        <v>1067</v>
      </c>
      <c r="K249" s="49">
        <f t="shared" si="92"/>
        <v>1065.0084342279936</v>
      </c>
      <c r="L249" s="50">
        <f t="shared" si="93"/>
        <v>1.9384738657463196</v>
      </c>
      <c r="M249" s="45">
        <v>1151</v>
      </c>
      <c r="N249" s="45">
        <f t="shared" si="94"/>
        <v>1148.8516474193259</v>
      </c>
      <c r="O249" s="18">
        <f t="shared" si="95"/>
        <v>1.7584455605823579</v>
      </c>
      <c r="P249" s="37">
        <f t="shared" si="96"/>
        <v>6.516072980017376</v>
      </c>
      <c r="Q249" s="37">
        <f t="shared" si="97"/>
        <v>0.63790050908674523</v>
      </c>
      <c r="R249" s="37">
        <f t="shared" si="98"/>
        <v>-36.209949091325477</v>
      </c>
    </row>
    <row r="250" spans="1:18" x14ac:dyDescent="0.25">
      <c r="A250" s="1" t="s">
        <v>22</v>
      </c>
      <c r="B250" s="1" t="str">
        <f>VLOOKUP(A250,[2]PROY_COVID!$1:$1048576,5,FALSE)</f>
        <v>Champotón</v>
      </c>
      <c r="C250" s="130">
        <f>VLOOKUP(A250,[2]PROY_COVID!$1:$1048576,7,FALSE)</f>
        <v>99945</v>
      </c>
      <c r="D250" s="43">
        <v>52</v>
      </c>
      <c r="E250" s="43">
        <f t="shared" si="99"/>
        <v>52.028615738656264</v>
      </c>
      <c r="F250" s="6">
        <f t="shared" si="100"/>
        <v>0.77960435512205684</v>
      </c>
      <c r="G250" s="44">
        <v>3</v>
      </c>
      <c r="H250" s="44">
        <f t="shared" si="90"/>
        <v>3.0016509079993998</v>
      </c>
      <c r="I250" s="14">
        <f t="shared" si="91"/>
        <v>8.0709455952872891E-2</v>
      </c>
      <c r="J250" s="49">
        <v>193</v>
      </c>
      <c r="K250" s="49">
        <f t="shared" si="92"/>
        <v>193.10620841462804</v>
      </c>
      <c r="L250" s="50">
        <f t="shared" si="93"/>
        <v>0.35148204116943438</v>
      </c>
      <c r="M250" s="45">
        <v>248</v>
      </c>
      <c r="N250" s="45">
        <f t="shared" si="94"/>
        <v>248.13647506128373</v>
      </c>
      <c r="O250" s="18">
        <f t="shared" si="95"/>
        <v>0.37980054602368435</v>
      </c>
      <c r="P250" s="37">
        <f t="shared" si="96"/>
        <v>20.967741935483872</v>
      </c>
      <c r="Q250" s="37">
        <f t="shared" si="97"/>
        <v>2.0526678102075206</v>
      </c>
      <c r="R250" s="37">
        <f t="shared" si="98"/>
        <v>105.26678102075206</v>
      </c>
    </row>
    <row r="251" spans="1:18" x14ac:dyDescent="0.25">
      <c r="A251" s="1" t="s">
        <v>446</v>
      </c>
      <c r="B251" s="1" t="str">
        <f>VLOOKUP(A251,[2]PROY_COVID!$1:$1048576,5,FALSE)</f>
        <v>Ixmiquilpan</v>
      </c>
      <c r="C251" s="130">
        <f>VLOOKUP(A251,[2]PROY_COVID!$1:$1048576,7,FALSE)</f>
        <v>99735</v>
      </c>
      <c r="D251" s="43">
        <v>54</v>
      </c>
      <c r="E251" s="43">
        <f t="shared" si="99"/>
        <v>54.143480222589865</v>
      </c>
      <c r="F251" s="6">
        <f t="shared" si="100"/>
        <v>0.81129379253568001</v>
      </c>
      <c r="G251" s="44">
        <v>26</v>
      </c>
      <c r="H251" s="44">
        <f t="shared" si="90"/>
        <v>26.069083070135861</v>
      </c>
      <c r="I251" s="14">
        <f t="shared" si="91"/>
        <v>0.70095476664981171</v>
      </c>
      <c r="J251" s="49">
        <v>198</v>
      </c>
      <c r="K251" s="49">
        <f t="shared" si="92"/>
        <v>198.52609414949617</v>
      </c>
      <c r="L251" s="50">
        <f t="shared" si="93"/>
        <v>0.36134703990063133</v>
      </c>
      <c r="M251" s="45">
        <v>278</v>
      </c>
      <c r="N251" s="45">
        <f t="shared" si="94"/>
        <v>278.73865744222189</v>
      </c>
      <c r="O251" s="18">
        <f t="shared" si="95"/>
        <v>0.42664059876049448</v>
      </c>
      <c r="P251" s="37">
        <f t="shared" si="96"/>
        <v>19.424460431654676</v>
      </c>
      <c r="Q251" s="37">
        <f t="shared" si="97"/>
        <v>1.9015860067998833</v>
      </c>
      <c r="R251" s="37">
        <f t="shared" si="98"/>
        <v>90.158600679988325</v>
      </c>
    </row>
    <row r="252" spans="1:18" x14ac:dyDescent="0.25">
      <c r="A252" s="1" t="s">
        <v>295</v>
      </c>
      <c r="B252" s="1" t="str">
        <f>VLOOKUP(A252,[2]PROY_COVID!$1:$1048576,5,FALSE)</f>
        <v>Apaseo el Grande</v>
      </c>
      <c r="C252" s="130">
        <f>VLOOKUP(A252,[2]PROY_COVID!$1:$1048576,7,FALSE)</f>
        <v>99036</v>
      </c>
      <c r="D252" s="43">
        <v>32</v>
      </c>
      <c r="E252" s="43">
        <f t="shared" si="99"/>
        <v>32.311482693162084</v>
      </c>
      <c r="F252" s="6">
        <f t="shared" si="100"/>
        <v>0.48415996217489821</v>
      </c>
      <c r="G252" s="44">
        <v>22</v>
      </c>
      <c r="H252" s="44">
        <f t="shared" si="90"/>
        <v>22.214144351548931</v>
      </c>
      <c r="I252" s="14">
        <f t="shared" si="91"/>
        <v>0.5973018049147697</v>
      </c>
      <c r="J252" s="49">
        <v>294</v>
      </c>
      <c r="K252" s="49">
        <f t="shared" si="92"/>
        <v>296.86174724342663</v>
      </c>
      <c r="L252" s="50">
        <f t="shared" si="93"/>
        <v>0.54033256477289049</v>
      </c>
      <c r="M252" s="45">
        <v>348</v>
      </c>
      <c r="N252" s="45">
        <f t="shared" si="94"/>
        <v>351.38737428813766</v>
      </c>
      <c r="O252" s="18">
        <f t="shared" si="95"/>
        <v>0.53783756131581528</v>
      </c>
      <c r="P252" s="37">
        <f t="shared" si="96"/>
        <v>9.1954022988505741</v>
      </c>
      <c r="Q252" s="37">
        <f t="shared" si="97"/>
        <v>0.90019737742080463</v>
      </c>
      <c r="R252" s="37">
        <f t="shared" si="98"/>
        <v>-9.9802622579195361</v>
      </c>
    </row>
    <row r="253" spans="1:18" x14ac:dyDescent="0.25">
      <c r="A253" s="1" t="s">
        <v>1532</v>
      </c>
      <c r="B253" s="1" t="str">
        <f>VLOOKUP(A253,[2]PROY_COVID!$1:$1048576,5,FALSE)</f>
        <v>Rioverde</v>
      </c>
      <c r="C253" s="130">
        <f>VLOOKUP(A253,[2]PROY_COVID!$1:$1048576,7,FALSE)</f>
        <v>98982</v>
      </c>
      <c r="D253" s="43">
        <v>47</v>
      </c>
      <c r="E253" s="43">
        <f t="shared" si="99"/>
        <v>47.483380816714146</v>
      </c>
      <c r="F253" s="6">
        <f t="shared" si="100"/>
        <v>0.71149789313202194</v>
      </c>
      <c r="G253" s="44">
        <v>32</v>
      </c>
      <c r="H253" s="44">
        <f t="shared" si="90"/>
        <v>32.329110343294737</v>
      </c>
      <c r="I253" s="14">
        <f t="shared" si="91"/>
        <v>0.86927660384957595</v>
      </c>
      <c r="J253" s="49">
        <v>534</v>
      </c>
      <c r="K253" s="49">
        <f t="shared" si="92"/>
        <v>539.49202885373097</v>
      </c>
      <c r="L253" s="50">
        <f t="shared" si="93"/>
        <v>0.98195579030272473</v>
      </c>
      <c r="M253" s="45">
        <v>613</v>
      </c>
      <c r="N253" s="45">
        <f t="shared" si="94"/>
        <v>619.30452001373988</v>
      </c>
      <c r="O253" s="18">
        <f t="shared" si="95"/>
        <v>0.94791462963299711</v>
      </c>
      <c r="P253" s="37">
        <f t="shared" si="96"/>
        <v>7.6672104404567705</v>
      </c>
      <c r="Q253" s="37">
        <f t="shared" si="97"/>
        <v>0.75059279695629499</v>
      </c>
      <c r="R253" s="37">
        <f t="shared" si="98"/>
        <v>-24.940720304370501</v>
      </c>
    </row>
    <row r="254" spans="1:18" x14ac:dyDescent="0.25">
      <c r="A254" s="1" t="s">
        <v>1182</v>
      </c>
      <c r="B254" s="1" t="str">
        <f>VLOOKUP(A254,[2]PROY_COVID!$1:$1048576,5,FALSE)</f>
        <v>Santa Cruz Xoxocotlán</v>
      </c>
      <c r="C254" s="130">
        <f>VLOOKUP(A254,[2]PROY_COVID!$1:$1048576,7,FALSE)</f>
        <v>98970</v>
      </c>
      <c r="D254" s="43">
        <v>84</v>
      </c>
      <c r="E254" s="43">
        <f t="shared" si="99"/>
        <v>84.87420430433464</v>
      </c>
      <c r="F254" s="6">
        <f t="shared" si="100"/>
        <v>1.2717674374722359</v>
      </c>
      <c r="G254" s="44">
        <v>80</v>
      </c>
      <c r="H254" s="44">
        <f t="shared" si="90"/>
        <v>80.832575527937763</v>
      </c>
      <c r="I254" s="14">
        <f t="shared" si="91"/>
        <v>2.1734550066241978</v>
      </c>
      <c r="J254" s="49">
        <v>1075</v>
      </c>
      <c r="K254" s="49">
        <f t="shared" si="92"/>
        <v>1086.1877336566636</v>
      </c>
      <c r="L254" s="50">
        <f t="shared" si="93"/>
        <v>1.9770233430253923</v>
      </c>
      <c r="M254" s="45">
        <v>1239</v>
      </c>
      <c r="N254" s="45">
        <f t="shared" si="94"/>
        <v>1251.8945134889359</v>
      </c>
      <c r="O254" s="18">
        <f t="shared" si="95"/>
        <v>1.9161641579285069</v>
      </c>
      <c r="P254" s="37">
        <f t="shared" si="96"/>
        <v>6.7796610169491522</v>
      </c>
      <c r="Q254" s="37">
        <f t="shared" si="97"/>
        <v>0.66370484606449154</v>
      </c>
      <c r="R254" s="37">
        <f t="shared" si="98"/>
        <v>-33.629515393550847</v>
      </c>
    </row>
    <row r="255" spans="1:18" x14ac:dyDescent="0.25">
      <c r="A255" s="1" t="s">
        <v>744</v>
      </c>
      <c r="B255" s="1" t="str">
        <f>VLOOKUP(A255,[2]PROY_COVID!$1:$1048576,5,FALSE)</f>
        <v>San José del Rincón</v>
      </c>
      <c r="C255" s="130">
        <f>VLOOKUP(A255,[2]PROY_COVID!$1:$1048576,7,FALSE)</f>
        <v>98957</v>
      </c>
      <c r="D255" s="43">
        <v>15</v>
      </c>
      <c r="E255" s="43">
        <f t="shared" si="99"/>
        <v>15.158098972280891</v>
      </c>
      <c r="F255" s="6">
        <f t="shared" si="100"/>
        <v>0.22713116246491477</v>
      </c>
      <c r="G255" s="44">
        <v>2</v>
      </c>
      <c r="H255" s="44">
        <f t="shared" si="90"/>
        <v>2.0210798629707853</v>
      </c>
      <c r="I255" s="14">
        <f t="shared" si="91"/>
        <v>5.4343513345593751E-2</v>
      </c>
      <c r="J255" s="49">
        <v>76</v>
      </c>
      <c r="K255" s="49">
        <f t="shared" si="92"/>
        <v>76.801034792889851</v>
      </c>
      <c r="L255" s="50">
        <f t="shared" si="93"/>
        <v>0.1397893143599459</v>
      </c>
      <c r="M255" s="45">
        <v>93</v>
      </c>
      <c r="N255" s="45">
        <f t="shared" si="94"/>
        <v>93.980213628141527</v>
      </c>
      <c r="O255" s="18">
        <f t="shared" si="95"/>
        <v>0.14384719716267091</v>
      </c>
      <c r="P255" s="37">
        <f t="shared" si="96"/>
        <v>16.129032258064516</v>
      </c>
      <c r="Q255" s="37">
        <f t="shared" si="97"/>
        <v>1.5789752386211695</v>
      </c>
      <c r="R255" s="37">
        <f t="shared" si="98"/>
        <v>57.897523862116948</v>
      </c>
    </row>
    <row r="256" spans="1:18" x14ac:dyDescent="0.25">
      <c r="A256" s="1" t="s">
        <v>809</v>
      </c>
      <c r="B256" s="1" t="str">
        <f>VLOOKUP(A256,[2]PROY_COVID!$1:$1048576,5,FALSE)</f>
        <v>Pátzcuaro</v>
      </c>
      <c r="C256" s="130">
        <f>VLOOKUP(A256,[2]PROY_COVID!$1:$1048576,7,FALSE)</f>
        <v>98122</v>
      </c>
      <c r="D256" s="43">
        <v>61</v>
      </c>
      <c r="E256" s="43">
        <f t="shared" si="99"/>
        <v>62.167505758137828</v>
      </c>
      <c r="F256" s="6">
        <f t="shared" si="100"/>
        <v>0.9315269596940372</v>
      </c>
      <c r="G256" s="44">
        <v>37</v>
      </c>
      <c r="H256" s="44">
        <f t="shared" si="90"/>
        <v>37.708159230345899</v>
      </c>
      <c r="I256" s="14">
        <f t="shared" si="91"/>
        <v>1.0139103812354879</v>
      </c>
      <c r="J256" s="49">
        <v>713</v>
      </c>
      <c r="K256" s="49">
        <f t="shared" si="92"/>
        <v>726.64641976315204</v>
      </c>
      <c r="L256" s="50">
        <f t="shared" si="93"/>
        <v>1.3226046377464225</v>
      </c>
      <c r="M256" s="45">
        <v>811</v>
      </c>
      <c r="N256" s="45">
        <f t="shared" si="94"/>
        <v>826.5220847516357</v>
      </c>
      <c r="O256" s="18">
        <f t="shared" si="95"/>
        <v>1.2650842203338954</v>
      </c>
      <c r="P256" s="37">
        <f t="shared" si="96"/>
        <v>7.5215782983970403</v>
      </c>
      <c r="Q256" s="37">
        <f t="shared" si="97"/>
        <v>0.73633592508819512</v>
      </c>
      <c r="R256" s="37">
        <f t="shared" si="98"/>
        <v>-26.366407491180489</v>
      </c>
    </row>
    <row r="257" spans="1:18" x14ac:dyDescent="0.25">
      <c r="A257" s="1" t="s">
        <v>1809</v>
      </c>
      <c r="B257" s="1" t="str">
        <f>VLOOKUP(A257,[2]PROY_COVID!$1:$1048576,5,FALSE)</f>
        <v>Coatepec</v>
      </c>
      <c r="C257" s="130">
        <f>VLOOKUP(A257,[2]PROY_COVID!$1:$1048576,7,FALSE)</f>
        <v>97949</v>
      </c>
      <c r="D257" s="43">
        <v>47</v>
      </c>
      <c r="E257" s="43">
        <f t="shared" si="99"/>
        <v>47.984155019448899</v>
      </c>
      <c r="F257" s="6">
        <f t="shared" si="100"/>
        <v>0.71900156671322613</v>
      </c>
      <c r="G257" s="44">
        <v>8</v>
      </c>
      <c r="H257" s="44">
        <f t="shared" si="90"/>
        <v>8.1675157479913025</v>
      </c>
      <c r="I257" s="14">
        <f t="shared" si="91"/>
        <v>0.21961106494767363</v>
      </c>
      <c r="J257" s="49">
        <v>193</v>
      </c>
      <c r="K257" s="49">
        <f t="shared" si="92"/>
        <v>197.04131742029017</v>
      </c>
      <c r="L257" s="50">
        <f t="shared" si="93"/>
        <v>0.35864452525987117</v>
      </c>
      <c r="M257" s="45">
        <v>248</v>
      </c>
      <c r="N257" s="45">
        <f t="shared" si="94"/>
        <v>253.19298818773035</v>
      </c>
      <c r="O257" s="18">
        <f t="shared" si="95"/>
        <v>0.38754010324084098</v>
      </c>
      <c r="P257" s="37">
        <f t="shared" si="96"/>
        <v>18.951612903225808</v>
      </c>
      <c r="Q257" s="37">
        <f t="shared" si="97"/>
        <v>1.8552959053798743</v>
      </c>
      <c r="R257" s="37">
        <f t="shared" si="98"/>
        <v>85.529590537987431</v>
      </c>
    </row>
    <row r="258" spans="1:18" x14ac:dyDescent="0.25">
      <c r="A258" s="1" t="s">
        <v>165</v>
      </c>
      <c r="B258" s="1" t="str">
        <f>VLOOKUP(A258,[2]PROY_COVID!$1:$1048576,5,FALSE)</f>
        <v>Tonalá</v>
      </c>
      <c r="C258" s="130">
        <f>VLOOKUP(A258,[2]PROY_COVID!$1:$1048576,7,FALSE)</f>
        <v>97839</v>
      </c>
      <c r="D258" s="43">
        <v>32</v>
      </c>
      <c r="E258" s="43">
        <f t="shared" si="99"/>
        <v>32.706793814327618</v>
      </c>
      <c r="F258" s="6">
        <f t="shared" si="100"/>
        <v>0.49008336158334831</v>
      </c>
      <c r="G258" s="44">
        <v>4</v>
      </c>
      <c r="H258" s="44">
        <f t="shared" si="90"/>
        <v>4.0883492267909523</v>
      </c>
      <c r="I258" s="14">
        <f t="shared" si="91"/>
        <v>0.10992898639887817</v>
      </c>
      <c r="J258" s="49">
        <v>138</v>
      </c>
      <c r="K258" s="49">
        <f t="shared" si="92"/>
        <v>141.04804832428786</v>
      </c>
      <c r="L258" s="50">
        <f t="shared" si="93"/>
        <v>0.25672844148821411</v>
      </c>
      <c r="M258" s="45">
        <v>174</v>
      </c>
      <c r="N258" s="45">
        <f t="shared" si="94"/>
        <v>177.84319136540643</v>
      </c>
      <c r="O258" s="18">
        <f t="shared" si="95"/>
        <v>0.27220883657065731</v>
      </c>
      <c r="P258" s="37">
        <f t="shared" si="96"/>
        <v>18.390804597701148</v>
      </c>
      <c r="Q258" s="37">
        <f t="shared" si="97"/>
        <v>1.8003947548416093</v>
      </c>
      <c r="R258" s="37">
        <f t="shared" si="98"/>
        <v>80.039475484160931</v>
      </c>
    </row>
    <row r="259" spans="1:18" x14ac:dyDescent="0.25">
      <c r="A259" s="1" t="s">
        <v>291</v>
      </c>
      <c r="B259" s="1" t="str">
        <f>VLOOKUP(A259,[2]PROY_COVID!$1:$1048576,5,FALSE)</f>
        <v>Abasolo</v>
      </c>
      <c r="C259" s="130">
        <f>VLOOKUP(A259,[2]PROY_COVID!$1:$1048576,7,FALSE)</f>
        <v>95581</v>
      </c>
      <c r="D259" s="43">
        <v>20</v>
      </c>
      <c r="E259" s="43">
        <f t="shared" si="99"/>
        <v>20.924660758937446</v>
      </c>
      <c r="F259" s="6">
        <f t="shared" si="100"/>
        <v>0.31353816405688117</v>
      </c>
      <c r="G259" s="44">
        <v>10</v>
      </c>
      <c r="H259" s="44">
        <f t="shared" si="90"/>
        <v>10.462330379468723</v>
      </c>
      <c r="I259" s="14">
        <f t="shared" si="91"/>
        <v>0.28131485599334183</v>
      </c>
      <c r="J259" s="49">
        <v>262</v>
      </c>
      <c r="K259" s="49">
        <f t="shared" si="92"/>
        <v>274.11305594208051</v>
      </c>
      <c r="L259" s="50">
        <f t="shared" si="93"/>
        <v>0.49892656069785635</v>
      </c>
      <c r="M259" s="45">
        <v>292</v>
      </c>
      <c r="N259" s="45">
        <f t="shared" si="94"/>
        <v>305.50004708048669</v>
      </c>
      <c r="O259" s="18">
        <f t="shared" si="95"/>
        <v>0.46760188989858809</v>
      </c>
      <c r="P259" s="37">
        <f t="shared" si="96"/>
        <v>6.8493150684931505</v>
      </c>
      <c r="Q259" s="37">
        <f t="shared" si="97"/>
        <v>0.67052373146926381</v>
      </c>
      <c r="R259" s="37">
        <f t="shared" si="98"/>
        <v>-32.947626853073622</v>
      </c>
    </row>
    <row r="260" spans="1:18" x14ac:dyDescent="0.25">
      <c r="A260" s="1" t="s">
        <v>97</v>
      </c>
      <c r="B260" s="1" t="str">
        <f>VLOOKUP(A260,[2]PROY_COVID!$1:$1048576,5,FALSE)</f>
        <v>Chamula</v>
      </c>
      <c r="C260" s="130">
        <f>VLOOKUP(A260,[2]PROY_COVID!$1:$1048576,7,FALSE)</f>
        <v>95357</v>
      </c>
      <c r="D260" s="43">
        <v>1</v>
      </c>
      <c r="E260" s="43">
        <f t="shared" si="99"/>
        <v>1.0486907096490032</v>
      </c>
      <c r="F260" s="6">
        <f t="shared" si="100"/>
        <v>1.5713734313537949E-2</v>
      </c>
      <c r="G260" s="44">
        <v>1</v>
      </c>
      <c r="H260" s="44">
        <f t="shared" si="90"/>
        <v>1.0486907096490032</v>
      </c>
      <c r="I260" s="14">
        <f t="shared" si="91"/>
        <v>2.8197568349150673E-2</v>
      </c>
      <c r="J260" s="49">
        <v>1</v>
      </c>
      <c r="K260" s="49">
        <f t="shared" si="92"/>
        <v>1.0486907096490032</v>
      </c>
      <c r="L260" s="50">
        <f t="shared" si="93"/>
        <v>1.9087731782886205E-3</v>
      </c>
      <c r="M260" s="45">
        <v>3</v>
      </c>
      <c r="N260" s="45">
        <f t="shared" si="94"/>
        <v>3.1460721289470097</v>
      </c>
      <c r="O260" s="18">
        <f t="shared" si="95"/>
        <v>4.8154142276296257E-3</v>
      </c>
      <c r="P260" s="37">
        <f t="shared" si="96"/>
        <v>33.333333333333329</v>
      </c>
      <c r="Q260" s="37">
        <f t="shared" si="97"/>
        <v>3.2632154931504167</v>
      </c>
      <c r="R260" s="37">
        <f t="shared" si="98"/>
        <v>226.32154931504166</v>
      </c>
    </row>
    <row r="261" spans="1:18" x14ac:dyDescent="0.25">
      <c r="A261" s="1" t="s">
        <v>1584</v>
      </c>
      <c r="B261" s="1" t="str">
        <f>VLOOKUP(A261,[2]PROY_COVID!$1:$1048576,5,FALSE)</f>
        <v>Sinaloa</v>
      </c>
      <c r="C261" s="130">
        <f>VLOOKUP(A261,[2]PROY_COVID!$1:$1048576,7,FALSE)</f>
        <v>94901</v>
      </c>
      <c r="D261" s="43">
        <v>37</v>
      </c>
      <c r="E261" s="43">
        <f t="shared" si="99"/>
        <v>38.987998018988208</v>
      </c>
      <c r="F261" s="6">
        <f t="shared" si="100"/>
        <v>0.58420184011373333</v>
      </c>
      <c r="G261" s="44">
        <v>14</v>
      </c>
      <c r="H261" s="44">
        <f t="shared" si="90"/>
        <v>14.752215466644186</v>
      </c>
      <c r="I261" s="14">
        <f t="shared" si="91"/>
        <v>0.39666281020199412</v>
      </c>
      <c r="J261" s="49">
        <v>237</v>
      </c>
      <c r="K261" s="49">
        <f t="shared" si="92"/>
        <v>249.7339332567623</v>
      </c>
      <c r="L261" s="50">
        <f t="shared" si="93"/>
        <v>0.45455292883120418</v>
      </c>
      <c r="M261" s="45">
        <v>288</v>
      </c>
      <c r="N261" s="45">
        <f t="shared" si="94"/>
        <v>303.47414674239468</v>
      </c>
      <c r="O261" s="18">
        <f t="shared" si="95"/>
        <v>0.46450102351283457</v>
      </c>
      <c r="P261" s="37">
        <f t="shared" si="96"/>
        <v>12.847222222222221</v>
      </c>
      <c r="Q261" s="37">
        <f t="shared" si="97"/>
        <v>1.2576976379850564</v>
      </c>
      <c r="R261" s="37">
        <f t="shared" si="98"/>
        <v>25.76976379850564</v>
      </c>
    </row>
    <row r="262" spans="1:18" x14ac:dyDescent="0.25">
      <c r="A262" s="1" t="s">
        <v>665</v>
      </c>
      <c r="B262" s="1" t="str">
        <f>VLOOKUP(A262,[2]PROY_COVID!$1:$1048576,5,FALSE)</f>
        <v>Jilotepec</v>
      </c>
      <c r="C262" s="130">
        <f>VLOOKUP(A262,[2]PROY_COVID!$1:$1048576,7,FALSE)</f>
        <v>94893</v>
      </c>
      <c r="D262" s="43">
        <v>13</v>
      </c>
      <c r="E262" s="43">
        <f t="shared" si="99"/>
        <v>13.69964064788762</v>
      </c>
      <c r="F262" s="6">
        <f t="shared" si="100"/>
        <v>0.20527741053785309</v>
      </c>
      <c r="G262" s="44">
        <v>10</v>
      </c>
      <c r="H262" s="44">
        <f t="shared" si="90"/>
        <v>10.538185113759708</v>
      </c>
      <c r="I262" s="14">
        <f t="shared" si="91"/>
        <v>0.28335446503640527</v>
      </c>
      <c r="J262" s="49">
        <v>339</v>
      </c>
      <c r="K262" s="49">
        <f t="shared" si="92"/>
        <v>357.24447535645407</v>
      </c>
      <c r="L262" s="50">
        <f t="shared" si="93"/>
        <v>0.65023811728094849</v>
      </c>
      <c r="M262" s="45">
        <v>362</v>
      </c>
      <c r="N262" s="45">
        <f t="shared" si="94"/>
        <v>381.48230111810142</v>
      </c>
      <c r="O262" s="18">
        <f t="shared" si="95"/>
        <v>0.58390120286524938</v>
      </c>
      <c r="P262" s="37">
        <f t="shared" si="96"/>
        <v>3.5911602209944751</v>
      </c>
      <c r="Q262" s="37">
        <f t="shared" si="97"/>
        <v>0.35156189014603939</v>
      </c>
      <c r="R262" s="37">
        <f t="shared" si="98"/>
        <v>-64.843810985396061</v>
      </c>
    </row>
    <row r="263" spans="1:18" x14ac:dyDescent="0.25">
      <c r="A263" s="1" t="s">
        <v>1664</v>
      </c>
      <c r="B263" s="1" t="str">
        <f>VLOOKUP(A263,[2]PROY_COVID!$1:$1048576,5,FALSE)</f>
        <v>Jalpa de Méndez</v>
      </c>
      <c r="C263" s="130">
        <f>VLOOKUP(A263,[2]PROY_COVID!$1:$1048576,7,FALSE)</f>
        <v>94252</v>
      </c>
      <c r="D263" s="43">
        <v>100</v>
      </c>
      <c r="E263" s="43">
        <f t="shared" si="99"/>
        <v>106.09854432797182</v>
      </c>
      <c r="F263" s="6">
        <f t="shared" si="100"/>
        <v>1.5897960392734776</v>
      </c>
      <c r="G263" s="44">
        <v>39</v>
      </c>
      <c r="H263" s="44">
        <f t="shared" si="90"/>
        <v>41.378432287909007</v>
      </c>
      <c r="I263" s="14">
        <f t="shared" si="91"/>
        <v>1.1125979870743163</v>
      </c>
      <c r="J263" s="49">
        <v>1288</v>
      </c>
      <c r="K263" s="49">
        <f t="shared" si="92"/>
        <v>1366.549250944277</v>
      </c>
      <c r="L263" s="50">
        <f t="shared" si="93"/>
        <v>2.487323033390735</v>
      </c>
      <c r="M263" s="45">
        <v>1427</v>
      </c>
      <c r="N263" s="45">
        <f t="shared" si="94"/>
        <v>1514.0262275601578</v>
      </c>
      <c r="O263" s="18">
        <f t="shared" si="95"/>
        <v>2.3173859779361701</v>
      </c>
      <c r="P263" s="37">
        <f t="shared" si="96"/>
        <v>7.0077084793272597</v>
      </c>
      <c r="Q263" s="37">
        <f t="shared" si="97"/>
        <v>0.68602988643666785</v>
      </c>
      <c r="R263" s="37">
        <f t="shared" si="98"/>
        <v>-31.397011356333216</v>
      </c>
    </row>
    <row r="264" spans="1:18" x14ac:dyDescent="0.25">
      <c r="A264" s="1" t="s">
        <v>478</v>
      </c>
      <c r="B264" s="1" t="str">
        <f>VLOOKUP(A264,[2]PROY_COVID!$1:$1048576,5,FALSE)</f>
        <v>Tepeji del Río de Ocampo</v>
      </c>
      <c r="C264" s="130">
        <f>VLOOKUP(A264,[2]PROY_COVID!$1:$1048576,7,FALSE)</f>
        <v>93651</v>
      </c>
      <c r="D264" s="43">
        <v>92</v>
      </c>
      <c r="E264" s="43">
        <f t="shared" si="99"/>
        <v>98.23707168102851</v>
      </c>
      <c r="F264" s="6">
        <f t="shared" si="100"/>
        <v>1.4719985882704456</v>
      </c>
      <c r="G264" s="44">
        <v>21</v>
      </c>
      <c r="H264" s="44">
        <f t="shared" si="90"/>
        <v>22.423679405452159</v>
      </c>
      <c r="I264" s="14">
        <f t="shared" si="91"/>
        <v>0.60293585788159409</v>
      </c>
      <c r="J264" s="49">
        <v>412</v>
      </c>
      <c r="K264" s="49">
        <f t="shared" si="92"/>
        <v>439.93123404982327</v>
      </c>
      <c r="L264" s="50">
        <f t="shared" si="93"/>
        <v>0.80074032516867955</v>
      </c>
      <c r="M264" s="45">
        <v>525</v>
      </c>
      <c r="N264" s="45">
        <f t="shared" si="94"/>
        <v>560.59198513630395</v>
      </c>
      <c r="O264" s="18">
        <f t="shared" si="95"/>
        <v>0.85804854767395644</v>
      </c>
      <c r="P264" s="37">
        <f t="shared" si="96"/>
        <v>17.523809523809526</v>
      </c>
      <c r="Q264" s="37">
        <f t="shared" si="97"/>
        <v>1.7155190021133622</v>
      </c>
      <c r="R264" s="37">
        <f t="shared" si="98"/>
        <v>71.551900211336218</v>
      </c>
    </row>
    <row r="265" spans="1:18" x14ac:dyDescent="0.25">
      <c r="A265" s="1" t="s">
        <v>402</v>
      </c>
      <c r="B265" s="1" t="str">
        <f>VLOOKUP(A265,[2]PROY_COVID!$1:$1048576,5,FALSE)</f>
        <v>Tlapa de Comonfort</v>
      </c>
      <c r="C265" s="130">
        <f>VLOOKUP(A265,[2]PROY_COVID!$1:$1048576,7,FALSE)</f>
        <v>93574</v>
      </c>
      <c r="D265" s="43">
        <v>47</v>
      </c>
      <c r="E265" s="43">
        <f t="shared" si="99"/>
        <v>50.227627332378653</v>
      </c>
      <c r="F265" s="6">
        <f t="shared" si="100"/>
        <v>0.75261808256560359</v>
      </c>
      <c r="G265" s="44">
        <v>10</v>
      </c>
      <c r="H265" s="44">
        <f t="shared" si="90"/>
        <v>10.686729219655032</v>
      </c>
      <c r="I265" s="14">
        <f t="shared" si="91"/>
        <v>0.28734857172611628</v>
      </c>
      <c r="J265" s="49">
        <v>273</v>
      </c>
      <c r="K265" s="49">
        <f t="shared" si="92"/>
        <v>291.74770769658238</v>
      </c>
      <c r="L265" s="50">
        <f t="shared" si="93"/>
        <v>0.5310242516259277</v>
      </c>
      <c r="M265" s="45">
        <v>330</v>
      </c>
      <c r="N265" s="45">
        <f t="shared" si="94"/>
        <v>352.66206424861605</v>
      </c>
      <c r="O265" s="18">
        <f t="shared" si="95"/>
        <v>0.53978861644739573</v>
      </c>
      <c r="P265" s="37">
        <f t="shared" si="96"/>
        <v>14.242424242424242</v>
      </c>
      <c r="Q265" s="37">
        <f t="shared" si="97"/>
        <v>1.3942829834369963</v>
      </c>
      <c r="R265" s="37">
        <f t="shared" si="98"/>
        <v>39.42829834369963</v>
      </c>
    </row>
    <row r="266" spans="1:18" x14ac:dyDescent="0.25">
      <c r="A266" s="1" t="s">
        <v>92</v>
      </c>
      <c r="B266" s="1" t="str">
        <f>VLOOKUP(A266,[2]PROY_COVID!$1:$1048576,5,FALSE)</f>
        <v>Cintalapa</v>
      </c>
      <c r="C266" s="130">
        <f>VLOOKUP(A266,[2]PROY_COVID!$1:$1048576,7,FALSE)</f>
        <v>93518</v>
      </c>
      <c r="D266" s="43">
        <v>12</v>
      </c>
      <c r="E266" s="43">
        <f t="shared" si="99"/>
        <v>12.831754314677388</v>
      </c>
      <c r="F266" s="6">
        <f t="shared" si="100"/>
        <v>0.19227287533129941</v>
      </c>
      <c r="G266" s="44"/>
      <c r="H266" s="44"/>
      <c r="I266" s="14"/>
      <c r="J266" s="49">
        <v>25</v>
      </c>
      <c r="K266" s="49">
        <f t="shared" ref="K266:K283" si="101">((J266/($C266/100000)))</f>
        <v>26.732821488911224</v>
      </c>
      <c r="L266" s="50">
        <f t="shared" ref="L266:L283" si="102">((J266/$C266)/(J$2257/$C$2257))</f>
        <v>4.8657714012828542E-2</v>
      </c>
      <c r="M266" s="45">
        <v>37</v>
      </c>
      <c r="N266" s="45">
        <f t="shared" ref="N266:N283" si="103">((M266/($C266/100000)))</f>
        <v>39.56457580358861</v>
      </c>
      <c r="O266" s="18">
        <f t="shared" ref="O266:O283" si="104">((M266/$C266)/(M$2257/$C$2257))</f>
        <v>6.0557995311600964E-2</v>
      </c>
      <c r="P266" s="37">
        <f t="shared" ref="P266:P297" si="105">D266/M266*100</f>
        <v>32.432432432432435</v>
      </c>
      <c r="Q266" s="37">
        <f t="shared" ref="Q266:Q297" si="106">P266/P$2257</f>
        <v>3.1750204798220278</v>
      </c>
      <c r="R266" s="37">
        <f t="shared" ref="R266:R297" si="107">(Q266-1)*100</f>
        <v>217.50204798220278</v>
      </c>
    </row>
    <row r="267" spans="1:18" x14ac:dyDescent="0.25">
      <c r="A267" s="1" t="s">
        <v>1499</v>
      </c>
      <c r="B267" s="1" t="str">
        <f>VLOOKUP(A267,[2]PROY_COVID!$1:$1048576,5,FALSE)</f>
        <v>Felipe Carrillo Puerto</v>
      </c>
      <c r="C267" s="130">
        <f>VLOOKUP(A267,[2]PROY_COVID!$1:$1048576,7,FALSE)</f>
        <v>93104</v>
      </c>
      <c r="D267" s="43">
        <v>49</v>
      </c>
      <c r="E267" s="43">
        <f t="shared" si="99"/>
        <v>52.629317752191099</v>
      </c>
      <c r="F267" s="6">
        <f t="shared" si="100"/>
        <v>0.78860536157271288</v>
      </c>
      <c r="G267" s="44">
        <v>22</v>
      </c>
      <c r="H267" s="44">
        <f t="shared" ref="H267:H283" si="108">((G267/($C267/100000)))</f>
        <v>23.629489603024574</v>
      </c>
      <c r="I267" s="14">
        <f t="shared" ref="I267:I283" si="109">((G267/$C267)/(G$2257/$C$2257))</f>
        <v>0.63535811083883753</v>
      </c>
      <c r="J267" s="49">
        <v>277</v>
      </c>
      <c r="K267" s="49">
        <f t="shared" si="101"/>
        <v>297.51675545626398</v>
      </c>
      <c r="L267" s="50">
        <f t="shared" si="102"/>
        <v>0.54152477721142844</v>
      </c>
      <c r="M267" s="45">
        <v>348</v>
      </c>
      <c r="N267" s="45">
        <f t="shared" si="103"/>
        <v>373.77556281147963</v>
      </c>
      <c r="O267" s="18">
        <f t="shared" si="104"/>
        <v>0.57210518046993775</v>
      </c>
      <c r="P267" s="37">
        <f t="shared" si="105"/>
        <v>14.080459770114942</v>
      </c>
      <c r="Q267" s="37">
        <f t="shared" si="106"/>
        <v>1.3784272341756072</v>
      </c>
      <c r="R267" s="37">
        <f t="shared" si="107"/>
        <v>37.84272341756072</v>
      </c>
    </row>
    <row r="268" spans="1:18" x14ac:dyDescent="0.25">
      <c r="A268" s="1" t="s">
        <v>793</v>
      </c>
      <c r="B268" s="1" t="str">
        <f>VLOOKUP(A268,[2]PROY_COVID!$1:$1048576,5,FALSE)</f>
        <v>Maravatío</v>
      </c>
      <c r="C268" s="130">
        <f>VLOOKUP(A268,[2]PROY_COVID!$1:$1048576,7,FALSE)</f>
        <v>92676</v>
      </c>
      <c r="D268" s="43">
        <v>12</v>
      </c>
      <c r="E268" s="43">
        <f t="shared" si="99"/>
        <v>12.948336138806162</v>
      </c>
      <c r="F268" s="6">
        <f t="shared" si="100"/>
        <v>0.19401975436178143</v>
      </c>
      <c r="G268" s="44">
        <v>18</v>
      </c>
      <c r="H268" s="44">
        <f t="shared" si="108"/>
        <v>19.422504208209244</v>
      </c>
      <c r="I268" s="14">
        <f t="shared" si="109"/>
        <v>0.52223919300853816</v>
      </c>
      <c r="J268" s="49">
        <v>328</v>
      </c>
      <c r="K268" s="49">
        <f t="shared" si="101"/>
        <v>353.92118779403512</v>
      </c>
      <c r="L268" s="50">
        <f t="shared" si="102"/>
        <v>0.64418923928048577</v>
      </c>
      <c r="M268" s="45">
        <v>358</v>
      </c>
      <c r="N268" s="45">
        <f t="shared" si="103"/>
        <v>386.29202814105054</v>
      </c>
      <c r="O268" s="18">
        <f t="shared" si="104"/>
        <v>0.59126302643064732</v>
      </c>
      <c r="P268" s="37">
        <f t="shared" si="105"/>
        <v>3.3519553072625698</v>
      </c>
      <c r="Q268" s="37">
        <f t="shared" si="106"/>
        <v>0.32814457473020953</v>
      </c>
      <c r="R268" s="37">
        <f t="shared" si="107"/>
        <v>-67.185542526979049</v>
      </c>
    </row>
    <row r="269" spans="1:18" x14ac:dyDescent="0.25">
      <c r="A269" s="1" t="s">
        <v>1019</v>
      </c>
      <c r="B269" s="1" t="str">
        <f>VLOOKUP(A269,[2]PROY_COVID!$1:$1048576,5,FALSE)</f>
        <v>Salina Cruz</v>
      </c>
      <c r="C269" s="130">
        <f>VLOOKUP(A269,[2]PROY_COVID!$1:$1048576,7,FALSE)</f>
        <v>92577</v>
      </c>
      <c r="D269" s="43">
        <v>105</v>
      </c>
      <c r="E269" s="43">
        <f t="shared" si="99"/>
        <v>113.41909977640235</v>
      </c>
      <c r="F269" s="6">
        <f t="shared" si="100"/>
        <v>1.6994883082005681</v>
      </c>
      <c r="G269" s="44">
        <v>19</v>
      </c>
      <c r="H269" s="44">
        <f t="shared" si="108"/>
        <v>20.523456150015662</v>
      </c>
      <c r="I269" s="14">
        <f t="shared" si="109"/>
        <v>0.55184197993377682</v>
      </c>
      <c r="J269" s="49">
        <v>452</v>
      </c>
      <c r="K269" s="49">
        <f t="shared" si="101"/>
        <v>488.24221998984632</v>
      </c>
      <c r="L269" s="50">
        <f t="shared" si="102"/>
        <v>0.88867351016834339</v>
      </c>
      <c r="M269" s="45">
        <v>576</v>
      </c>
      <c r="N269" s="45">
        <f t="shared" si="103"/>
        <v>622.18477591626436</v>
      </c>
      <c r="O269" s="18">
        <f t="shared" si="104"/>
        <v>0.95232318248358694</v>
      </c>
      <c r="P269" s="37">
        <f t="shared" si="105"/>
        <v>18.229166666666664</v>
      </c>
      <c r="Q269" s="37">
        <f t="shared" si="106"/>
        <v>1.7845709728166341</v>
      </c>
      <c r="R269" s="37">
        <f t="shared" si="107"/>
        <v>78.457097281663408</v>
      </c>
    </row>
    <row r="270" spans="1:18" x14ac:dyDescent="0.25">
      <c r="A270" s="1" t="s">
        <v>1600</v>
      </c>
      <c r="B270" s="1" t="str">
        <f>VLOOKUP(A270,[2]PROY_COVID!$1:$1048576,5,FALSE)</f>
        <v>Caborca</v>
      </c>
      <c r="C270" s="130">
        <f>VLOOKUP(A270,[2]PROY_COVID!$1:$1048576,7,FALSE)</f>
        <v>92177</v>
      </c>
      <c r="D270" s="43">
        <v>86</v>
      </c>
      <c r="E270" s="43">
        <f t="shared" si="99"/>
        <v>93.29876216409734</v>
      </c>
      <c r="F270" s="6">
        <f t="shared" si="100"/>
        <v>1.3980022393058926</v>
      </c>
      <c r="G270" s="44">
        <v>31</v>
      </c>
      <c r="H270" s="44">
        <f t="shared" si="108"/>
        <v>33.630949152174622</v>
      </c>
      <c r="I270" s="14">
        <f t="shared" si="109"/>
        <v>0.90428090822188589</v>
      </c>
      <c r="J270" s="49">
        <v>1374</v>
      </c>
      <c r="K270" s="49">
        <f t="shared" si="101"/>
        <v>1490.6104559705784</v>
      </c>
      <c r="L270" s="50">
        <f t="shared" si="102"/>
        <v>2.7131328917613007</v>
      </c>
      <c r="M270" s="45">
        <v>1491</v>
      </c>
      <c r="N270" s="45">
        <f t="shared" si="103"/>
        <v>1617.5401672868504</v>
      </c>
      <c r="O270" s="18">
        <f t="shared" si="104"/>
        <v>2.4758256060462687</v>
      </c>
      <c r="P270" s="37">
        <f t="shared" si="105"/>
        <v>5.7679409792085847</v>
      </c>
      <c r="Q270" s="37">
        <f t="shared" si="106"/>
        <v>0.5646610310079192</v>
      </c>
      <c r="R270" s="37">
        <f t="shared" si="107"/>
        <v>-43.533896899208081</v>
      </c>
    </row>
    <row r="271" spans="1:18" x14ac:dyDescent="0.25">
      <c r="A271" s="1" t="s">
        <v>710</v>
      </c>
      <c r="B271" s="1" t="str">
        <f>VLOOKUP(A271,[2]PROY_COVID!$1:$1048576,5,FALSE)</f>
        <v>Tenango del Valle</v>
      </c>
      <c r="C271" s="130">
        <f>VLOOKUP(A271,[2]PROY_COVID!$1:$1048576,7,FALSE)</f>
        <v>92048</v>
      </c>
      <c r="D271" s="43">
        <v>60</v>
      </c>
      <c r="E271" s="43">
        <f t="shared" si="99"/>
        <v>65.183382583000181</v>
      </c>
      <c r="F271" s="6">
        <f t="shared" si="100"/>
        <v>0.9767172972379875</v>
      </c>
      <c r="G271" s="44">
        <v>24</v>
      </c>
      <c r="H271" s="44">
        <f t="shared" si="108"/>
        <v>26.073353033200071</v>
      </c>
      <c r="I271" s="14">
        <f t="shared" si="109"/>
        <v>0.70106957893358945</v>
      </c>
      <c r="J271" s="49">
        <v>358</v>
      </c>
      <c r="K271" s="49">
        <f t="shared" si="101"/>
        <v>388.92751607856769</v>
      </c>
      <c r="L271" s="50">
        <f t="shared" si="102"/>
        <v>0.7079059670869583</v>
      </c>
      <c r="M271" s="45">
        <v>442</v>
      </c>
      <c r="N271" s="45">
        <f t="shared" si="103"/>
        <v>480.18425169476797</v>
      </c>
      <c r="O271" s="18">
        <f t="shared" si="104"/>
        <v>0.73497554497219786</v>
      </c>
      <c r="P271" s="37">
        <f t="shared" si="105"/>
        <v>13.574660633484163</v>
      </c>
      <c r="Q271" s="37">
        <f t="shared" si="106"/>
        <v>1.3289112868033373</v>
      </c>
      <c r="R271" s="37">
        <f t="shared" si="107"/>
        <v>32.891128680333722</v>
      </c>
    </row>
    <row r="272" spans="1:18" x14ac:dyDescent="0.25">
      <c r="A272" s="1" t="s">
        <v>936</v>
      </c>
      <c r="B272" s="1" t="str">
        <f>VLOOKUP(A272,[2]PROY_COVID!$1:$1048576,5,FALSE)</f>
        <v>Gral. Zuazua</v>
      </c>
      <c r="C272" s="130">
        <f>VLOOKUP(A272,[2]PROY_COVID!$1:$1048576,7,FALSE)</f>
        <v>91913</v>
      </c>
      <c r="D272" s="43">
        <v>23</v>
      </c>
      <c r="E272" s="43">
        <f t="shared" si="99"/>
        <v>25.023663681960116</v>
      </c>
      <c r="F272" s="6">
        <f t="shared" si="100"/>
        <v>0.37495822079062674</v>
      </c>
      <c r="G272" s="44">
        <v>43</v>
      </c>
      <c r="H272" s="44">
        <f t="shared" si="108"/>
        <v>46.783371231490648</v>
      </c>
      <c r="I272" s="14">
        <f t="shared" si="109"/>
        <v>1.2579279054976804</v>
      </c>
      <c r="J272" s="49">
        <v>205</v>
      </c>
      <c r="K272" s="49">
        <f t="shared" si="101"/>
        <v>223.03700238268797</v>
      </c>
      <c r="L272" s="50">
        <f t="shared" si="102"/>
        <v>0.40596054107932433</v>
      </c>
      <c r="M272" s="45">
        <v>271</v>
      </c>
      <c r="N272" s="45">
        <f t="shared" si="103"/>
        <v>294.84403729613877</v>
      </c>
      <c r="O272" s="18">
        <f t="shared" si="104"/>
        <v>0.45129167861856762</v>
      </c>
      <c r="P272" s="37">
        <f t="shared" si="105"/>
        <v>8.4870848708487081</v>
      </c>
      <c r="Q272" s="37">
        <f t="shared" si="106"/>
        <v>0.83085560526708035</v>
      </c>
      <c r="R272" s="37">
        <f t="shared" si="107"/>
        <v>-16.914439473291964</v>
      </c>
    </row>
    <row r="273" spans="1:18" x14ac:dyDescent="0.25">
      <c r="A273" s="1" t="s">
        <v>1775</v>
      </c>
      <c r="B273" s="1" t="str">
        <f>VLOOKUP(A273,[2]PROY_COVID!$1:$1048576,5,FALSE)</f>
        <v>Acayucan</v>
      </c>
      <c r="C273" s="130">
        <f>VLOOKUP(A273,[2]PROY_COVID!$1:$1048576,7,FALSE)</f>
        <v>91195</v>
      </c>
      <c r="D273" s="43">
        <v>34</v>
      </c>
      <c r="E273" s="43">
        <f t="shared" si="99"/>
        <v>37.282745764570421</v>
      </c>
      <c r="F273" s="6">
        <f t="shared" si="100"/>
        <v>0.55865009199874216</v>
      </c>
      <c r="G273" s="44">
        <v>3</v>
      </c>
      <c r="H273" s="44">
        <f t="shared" si="108"/>
        <v>3.2896540380503314</v>
      </c>
      <c r="I273" s="14">
        <f t="shared" si="109"/>
        <v>8.8453386426995795E-2</v>
      </c>
      <c r="J273" s="49">
        <v>122</v>
      </c>
      <c r="K273" s="49">
        <f t="shared" si="101"/>
        <v>133.7792642140468</v>
      </c>
      <c r="L273" s="50">
        <f t="shared" si="102"/>
        <v>0.24349817252450565</v>
      </c>
      <c r="M273" s="45">
        <v>159</v>
      </c>
      <c r="N273" s="45">
        <f t="shared" si="103"/>
        <v>174.35166401666757</v>
      </c>
      <c r="O273" s="18">
        <f t="shared" si="104"/>
        <v>0.26686466460569275</v>
      </c>
      <c r="P273" s="37">
        <f t="shared" si="105"/>
        <v>21.383647798742139</v>
      </c>
      <c r="Q273" s="37">
        <f t="shared" si="106"/>
        <v>2.0933835239078147</v>
      </c>
      <c r="R273" s="37">
        <f t="shared" si="107"/>
        <v>109.33835239078147</v>
      </c>
    </row>
    <row r="274" spans="1:18" x14ac:dyDescent="0.25">
      <c r="A274" s="1" t="s">
        <v>860</v>
      </c>
      <c r="B274" s="1" t="str">
        <f>VLOOKUP(A274,[2]PROY_COVID!$1:$1048576,5,FALSE)</f>
        <v>Ayala</v>
      </c>
      <c r="C274" s="130">
        <f>VLOOKUP(A274,[2]PROY_COVID!$1:$1048576,7,FALSE)</f>
        <v>91043</v>
      </c>
      <c r="D274" s="43">
        <v>38</v>
      </c>
      <c r="E274" s="43">
        <f t="shared" si="99"/>
        <v>41.738519161275441</v>
      </c>
      <c r="F274" s="6">
        <f t="shared" si="100"/>
        <v>0.62541604946639984</v>
      </c>
      <c r="G274" s="44">
        <v>7</v>
      </c>
      <c r="H274" s="44">
        <f t="shared" si="108"/>
        <v>7.6886745823402132</v>
      </c>
      <c r="I274" s="14">
        <f t="shared" si="109"/>
        <v>0.20673581357698803</v>
      </c>
      <c r="J274" s="49">
        <v>255</v>
      </c>
      <c r="K274" s="49">
        <f t="shared" si="101"/>
        <v>280.08743121382207</v>
      </c>
      <c r="L274" s="50">
        <f t="shared" si="102"/>
        <v>0.50980081291617518</v>
      </c>
      <c r="M274" s="45">
        <v>300</v>
      </c>
      <c r="N274" s="45">
        <f t="shared" si="103"/>
        <v>329.51462495743772</v>
      </c>
      <c r="O274" s="18">
        <f t="shared" si="104"/>
        <v>0.50435887932524004</v>
      </c>
      <c r="P274" s="37">
        <f t="shared" si="105"/>
        <v>12.666666666666668</v>
      </c>
      <c r="Q274" s="37">
        <f t="shared" si="106"/>
        <v>1.2400218873971587</v>
      </c>
      <c r="R274" s="37">
        <f t="shared" si="107"/>
        <v>24.002188739715869</v>
      </c>
    </row>
    <row r="275" spans="1:18" x14ac:dyDescent="0.25">
      <c r="A275" s="1" t="s">
        <v>687</v>
      </c>
      <c r="B275" s="1" t="str">
        <f>VLOOKUP(A275,[2]PROY_COVID!$1:$1048576,5,FALSE)</f>
        <v>Otzolotepec</v>
      </c>
      <c r="C275" s="130">
        <f>VLOOKUP(A275,[2]PROY_COVID!$1:$1048576,7,FALSE)</f>
        <v>90805</v>
      </c>
      <c r="D275" s="43">
        <v>42</v>
      </c>
      <c r="E275" s="43">
        <f t="shared" si="99"/>
        <v>46.252959638786407</v>
      </c>
      <c r="F275" s="6">
        <f t="shared" si="100"/>
        <v>0.69306108301650349</v>
      </c>
      <c r="G275" s="44">
        <v>13</v>
      </c>
      <c r="H275" s="44">
        <f t="shared" si="108"/>
        <v>14.316392269148174</v>
      </c>
      <c r="I275" s="14">
        <f t="shared" si="109"/>
        <v>0.38494424124122556</v>
      </c>
      <c r="J275" s="49">
        <v>226</v>
      </c>
      <c r="K275" s="49">
        <f t="shared" si="101"/>
        <v>248.88497329442211</v>
      </c>
      <c r="L275" s="50">
        <f t="shared" si="102"/>
        <v>0.45300769534086627</v>
      </c>
      <c r="M275" s="45">
        <v>281</v>
      </c>
      <c r="N275" s="45">
        <f t="shared" si="103"/>
        <v>309.4543252023567</v>
      </c>
      <c r="O275" s="18">
        <f t="shared" si="104"/>
        <v>0.47365435352548863</v>
      </c>
      <c r="P275" s="37">
        <f t="shared" si="105"/>
        <v>14.946619217081849</v>
      </c>
      <c r="Q275" s="37">
        <f t="shared" si="106"/>
        <v>1.4632211819820373</v>
      </c>
      <c r="R275" s="37">
        <f t="shared" si="107"/>
        <v>46.322118198203732</v>
      </c>
    </row>
    <row r="276" spans="1:18" x14ac:dyDescent="0.25">
      <c r="A276" s="1" t="s">
        <v>944</v>
      </c>
      <c r="B276" s="1" t="str">
        <f>VLOOKUP(A276,[2]PROY_COVID!$1:$1048576,5,FALSE)</f>
        <v>Linares</v>
      </c>
      <c r="C276" s="130">
        <f>VLOOKUP(A276,[2]PROY_COVID!$1:$1048576,7,FALSE)</f>
        <v>88689</v>
      </c>
      <c r="D276" s="43">
        <v>29</v>
      </c>
      <c r="E276" s="43">
        <f t="shared" si="99"/>
        <v>32.698530821184143</v>
      </c>
      <c r="F276" s="6">
        <f t="shared" si="100"/>
        <v>0.48995954769075195</v>
      </c>
      <c r="G276" s="44">
        <v>37</v>
      </c>
      <c r="H276" s="44">
        <f t="shared" si="108"/>
        <v>41.718815185648729</v>
      </c>
      <c r="I276" s="14">
        <f t="shared" si="109"/>
        <v>1.1217503233500044</v>
      </c>
      <c r="J276" s="49">
        <v>727</v>
      </c>
      <c r="K276" s="49">
        <f t="shared" si="101"/>
        <v>819.71834162071968</v>
      </c>
      <c r="L276" s="50">
        <f t="shared" si="102"/>
        <v>1.4920093883167407</v>
      </c>
      <c r="M276" s="45">
        <v>793</v>
      </c>
      <c r="N276" s="45">
        <f t="shared" si="103"/>
        <v>894.13568762755256</v>
      </c>
      <c r="O276" s="18">
        <f t="shared" si="104"/>
        <v>1.36857437946733</v>
      </c>
      <c r="P276" s="37">
        <f t="shared" si="105"/>
        <v>3.6569987389659517</v>
      </c>
      <c r="Q276" s="37">
        <f t="shared" si="106"/>
        <v>0.35800724830275693</v>
      </c>
      <c r="R276" s="37">
        <f t="shared" si="107"/>
        <v>-64.199275169724302</v>
      </c>
    </row>
    <row r="277" spans="1:18" x14ac:dyDescent="0.25">
      <c r="A277" s="1" t="s">
        <v>325</v>
      </c>
      <c r="B277" s="1" t="str">
        <f>VLOOKUP(A277,[2]PROY_COVID!$1:$1048576,5,FALSE)</f>
        <v>Santa Cruz de Juventino Rosas</v>
      </c>
      <c r="C277" s="130">
        <f>VLOOKUP(A277,[2]PROY_COVID!$1:$1048576,7,FALSE)</f>
        <v>88644</v>
      </c>
      <c r="D277" s="43">
        <v>33</v>
      </c>
      <c r="E277" s="43">
        <f t="shared" ref="E277:E283" si="110">((D277/($C277/100000)))</f>
        <v>37.227561933125763</v>
      </c>
      <c r="F277" s="6">
        <f t="shared" ref="F277:F283" si="111">((D277/$C277)/(D$2257/$C$2257))</f>
        <v>0.55782320943198926</v>
      </c>
      <c r="G277" s="44">
        <v>30</v>
      </c>
      <c r="H277" s="44">
        <f t="shared" si="108"/>
        <v>33.843238121023418</v>
      </c>
      <c r="I277" s="14">
        <f t="shared" si="109"/>
        <v>0.90998900943209704</v>
      </c>
      <c r="J277" s="49">
        <v>357</v>
      </c>
      <c r="K277" s="49">
        <f t="shared" si="101"/>
        <v>402.73453364017871</v>
      </c>
      <c r="L277" s="50">
        <f t="shared" si="102"/>
        <v>0.73303679408034683</v>
      </c>
      <c r="M277" s="45">
        <v>420</v>
      </c>
      <c r="N277" s="45">
        <f t="shared" si="103"/>
        <v>473.80533369432789</v>
      </c>
      <c r="O277" s="18">
        <f t="shared" si="104"/>
        <v>0.72521189962739674</v>
      </c>
      <c r="P277" s="37">
        <f t="shared" si="105"/>
        <v>7.8571428571428568</v>
      </c>
      <c r="Q277" s="37">
        <f t="shared" si="106"/>
        <v>0.76918650909974107</v>
      </c>
      <c r="R277" s="37">
        <f t="shared" si="107"/>
        <v>-23.081349090025892</v>
      </c>
    </row>
    <row r="278" spans="1:18" x14ac:dyDescent="0.25">
      <c r="A278" s="1" t="s">
        <v>1587</v>
      </c>
      <c r="B278" s="1" t="str">
        <f>VLOOKUP(A278,[2]PROY_COVID!$1:$1048576,5,FALSE)</f>
        <v>Agua Prieta</v>
      </c>
      <c r="C278" s="130">
        <f>VLOOKUP(A278,[2]PROY_COVID!$1:$1048576,7,FALSE)</f>
        <v>88530</v>
      </c>
      <c r="D278" s="43">
        <v>75</v>
      </c>
      <c r="E278" s="43">
        <f t="shared" si="110"/>
        <v>84.717045069467986</v>
      </c>
      <c r="F278" s="6">
        <f t="shared" si="111"/>
        <v>1.269412540609995</v>
      </c>
      <c r="G278" s="44">
        <v>4</v>
      </c>
      <c r="H278" s="44">
        <f t="shared" si="108"/>
        <v>4.5182424037049591</v>
      </c>
      <c r="I278" s="14">
        <f t="shared" si="109"/>
        <v>0.12148810685959384</v>
      </c>
      <c r="J278" s="49">
        <v>669</v>
      </c>
      <c r="K278" s="49">
        <f t="shared" si="101"/>
        <v>755.67604201965435</v>
      </c>
      <c r="L278" s="50">
        <f t="shared" si="102"/>
        <v>1.3754428710112219</v>
      </c>
      <c r="M278" s="45">
        <v>748</v>
      </c>
      <c r="N278" s="45">
        <f t="shared" si="103"/>
        <v>844.91132949282735</v>
      </c>
      <c r="O278" s="18">
        <f t="shared" si="104"/>
        <v>1.2932310100871665</v>
      </c>
      <c r="P278" s="37">
        <f t="shared" si="105"/>
        <v>10.026737967914439</v>
      </c>
      <c r="Q278" s="37">
        <f t="shared" si="106"/>
        <v>0.98158220047973777</v>
      </c>
      <c r="R278" s="37">
        <f t="shared" si="107"/>
        <v>-1.8417799520262235</v>
      </c>
    </row>
    <row r="279" spans="1:18" x14ac:dyDescent="0.25">
      <c r="A279" s="1" t="s">
        <v>38</v>
      </c>
      <c r="B279" s="1" t="str">
        <f>VLOOKUP(A279,[2]PROY_COVID!$1:$1048576,5,FALSE)</f>
        <v>Frontera</v>
      </c>
      <c r="C279" s="130">
        <f>VLOOKUP(A279,[2]PROY_COVID!$1:$1048576,7,FALSE)</f>
        <v>87942</v>
      </c>
      <c r="D279" s="43">
        <v>54</v>
      </c>
      <c r="E279" s="43">
        <f t="shared" si="110"/>
        <v>61.404107252507337</v>
      </c>
      <c r="F279" s="6">
        <f t="shared" si="111"/>
        <v>0.9200880853124338</v>
      </c>
      <c r="G279" s="44">
        <v>60</v>
      </c>
      <c r="H279" s="44">
        <f t="shared" si="108"/>
        <v>68.226785836119262</v>
      </c>
      <c r="I279" s="14">
        <f t="shared" si="109"/>
        <v>1.8345060551749748</v>
      </c>
      <c r="J279" s="49">
        <v>601</v>
      </c>
      <c r="K279" s="49">
        <f t="shared" si="101"/>
        <v>683.40497145846132</v>
      </c>
      <c r="L279" s="50">
        <f t="shared" si="102"/>
        <v>1.243898765791122</v>
      </c>
      <c r="M279" s="45">
        <v>715</v>
      </c>
      <c r="N279" s="45">
        <f t="shared" si="103"/>
        <v>813.03586454708784</v>
      </c>
      <c r="O279" s="18">
        <f t="shared" si="104"/>
        <v>1.2444420563948055</v>
      </c>
      <c r="P279" s="37">
        <f t="shared" si="105"/>
        <v>7.5524475524475525</v>
      </c>
      <c r="Q279" s="37">
        <f t="shared" si="106"/>
        <v>0.73935791593058398</v>
      </c>
      <c r="R279" s="37">
        <f t="shared" si="107"/>
        <v>-26.064208406941603</v>
      </c>
    </row>
    <row r="280" spans="1:18" x14ac:dyDescent="0.25">
      <c r="A280" s="1" t="s">
        <v>1473</v>
      </c>
      <c r="B280" s="1" t="str">
        <f>VLOOKUP(A280,[2]PROY_COVID!$1:$1048576,5,FALSE)</f>
        <v>Zacatlán</v>
      </c>
      <c r="C280" s="130">
        <f>VLOOKUP(A280,[2]PROY_COVID!$1:$1048576,7,FALSE)</f>
        <v>87692</v>
      </c>
      <c r="D280" s="43">
        <v>33</v>
      </c>
      <c r="E280" s="43">
        <f t="shared" si="110"/>
        <v>37.631710988459609</v>
      </c>
      <c r="F280" s="6">
        <f t="shared" si="111"/>
        <v>0.56387903773308001</v>
      </c>
      <c r="G280" s="44">
        <v>10</v>
      </c>
      <c r="H280" s="44">
        <f t="shared" si="108"/>
        <v>11.4035487843817</v>
      </c>
      <c r="I280" s="14">
        <f t="shared" si="109"/>
        <v>0.30662267083313877</v>
      </c>
      <c r="J280" s="49">
        <v>215</v>
      </c>
      <c r="K280" s="49">
        <f t="shared" si="101"/>
        <v>245.17629886420653</v>
      </c>
      <c r="L280" s="50">
        <f t="shared" si="102"/>
        <v>0.44625735588017856</v>
      </c>
      <c r="M280" s="45">
        <v>258</v>
      </c>
      <c r="N280" s="45">
        <f t="shared" si="103"/>
        <v>294.21155863704786</v>
      </c>
      <c r="O280" s="18">
        <f t="shared" si="104"/>
        <v>0.45032359949996276</v>
      </c>
      <c r="P280" s="37">
        <f t="shared" si="105"/>
        <v>12.790697674418606</v>
      </c>
      <c r="Q280" s="37">
        <f t="shared" si="106"/>
        <v>1.2521640845809741</v>
      </c>
      <c r="R280" s="37">
        <f t="shared" si="107"/>
        <v>25.216408458097405</v>
      </c>
    </row>
    <row r="281" spans="1:18" x14ac:dyDescent="0.25">
      <c r="A281" s="1" t="s">
        <v>299</v>
      </c>
      <c r="B281" s="1" t="str">
        <f>VLOOKUP(A281,[2]PROY_COVID!$1:$1048576,5,FALSE)</f>
        <v>Comonfort</v>
      </c>
      <c r="C281" s="130">
        <f>VLOOKUP(A281,[2]PROY_COVID!$1:$1048576,7,FALSE)</f>
        <v>87191</v>
      </c>
      <c r="D281" s="43">
        <v>23</v>
      </c>
      <c r="E281" s="43">
        <f t="shared" si="110"/>
        <v>26.378869378720282</v>
      </c>
      <c r="F281" s="6">
        <f t="shared" si="111"/>
        <v>0.39526482030861987</v>
      </c>
      <c r="G281" s="44">
        <v>18</v>
      </c>
      <c r="H281" s="44">
        <f t="shared" si="108"/>
        <v>20.64433255725935</v>
      </c>
      <c r="I281" s="14">
        <f t="shared" si="109"/>
        <v>0.55509214771317317</v>
      </c>
      <c r="J281" s="49">
        <v>198</v>
      </c>
      <c r="K281" s="49">
        <f t="shared" si="101"/>
        <v>227.08765812985285</v>
      </c>
      <c r="L281" s="50">
        <f t="shared" si="102"/>
        <v>0.41333333743722933</v>
      </c>
      <c r="M281" s="45">
        <v>239</v>
      </c>
      <c r="N281" s="45">
        <f t="shared" si="103"/>
        <v>274.11086006583247</v>
      </c>
      <c r="O281" s="18">
        <f t="shared" si="104"/>
        <v>0.41955723880704315</v>
      </c>
      <c r="P281" s="37">
        <f t="shared" si="105"/>
        <v>9.6234309623430967</v>
      </c>
      <c r="Q281" s="37">
        <f t="shared" si="106"/>
        <v>0.94209987040744259</v>
      </c>
      <c r="R281" s="37">
        <f t="shared" si="107"/>
        <v>-5.7900129592557414</v>
      </c>
    </row>
    <row r="282" spans="1:18" x14ac:dyDescent="0.25">
      <c r="A282" s="1" t="s">
        <v>1582</v>
      </c>
      <c r="B282" s="1" t="str">
        <f>VLOOKUP(A282,[2]PROY_COVID!$1:$1048576,5,FALSE)</f>
        <v>Salvador Alvarado</v>
      </c>
      <c r="C282" s="130">
        <f>VLOOKUP(A282,[2]PROY_COVID!$1:$1048576,7,FALSE)</f>
        <v>86932</v>
      </c>
      <c r="D282" s="43">
        <v>133</v>
      </c>
      <c r="E282" s="43">
        <f t="shared" si="110"/>
        <v>152.9931440666268</v>
      </c>
      <c r="F282" s="6">
        <f t="shared" si="111"/>
        <v>2.2924715509880484</v>
      </c>
      <c r="G282" s="44">
        <v>19</v>
      </c>
      <c r="H282" s="44">
        <f t="shared" si="108"/>
        <v>21.856163438089542</v>
      </c>
      <c r="I282" s="14">
        <f t="shared" si="109"/>
        <v>0.58767628694070362</v>
      </c>
      <c r="J282" s="49">
        <v>598</v>
      </c>
      <c r="K282" s="49">
        <f t="shared" si="101"/>
        <v>687.89398610408136</v>
      </c>
      <c r="L282" s="50">
        <f t="shared" si="102"/>
        <v>1.2520694405893877</v>
      </c>
      <c r="M282" s="45">
        <v>750</v>
      </c>
      <c r="N282" s="45">
        <f t="shared" si="103"/>
        <v>862.74329360879767</v>
      </c>
      <c r="O282" s="18">
        <f t="shared" si="104"/>
        <v>1.3205248196983801</v>
      </c>
      <c r="P282" s="37">
        <f t="shared" si="105"/>
        <v>17.733333333333334</v>
      </c>
      <c r="Q282" s="37">
        <f t="shared" si="106"/>
        <v>1.7360306423560219</v>
      </c>
      <c r="R282" s="37">
        <f t="shared" si="107"/>
        <v>73.60306423560219</v>
      </c>
    </row>
    <row r="283" spans="1:18" x14ac:dyDescent="0.25">
      <c r="A283" s="1" t="s">
        <v>1616</v>
      </c>
      <c r="B283" s="1" t="str">
        <f>VLOOKUP(A283,[2]PROY_COVID!$1:$1048576,5,FALSE)</f>
        <v>Huatabampo</v>
      </c>
      <c r="C283" s="130">
        <f>VLOOKUP(A283,[2]PROY_COVID!$1:$1048576,7,FALSE)</f>
        <v>86918</v>
      </c>
      <c r="D283" s="43">
        <v>66</v>
      </c>
      <c r="E283" s="43">
        <f t="shared" si="110"/>
        <v>75.93363860190064</v>
      </c>
      <c r="F283" s="6">
        <f t="shared" si="111"/>
        <v>1.1378006989781002</v>
      </c>
      <c r="G283" s="44">
        <v>30</v>
      </c>
      <c r="H283" s="44">
        <f t="shared" si="108"/>
        <v>34.515290273591205</v>
      </c>
      <c r="I283" s="14">
        <f t="shared" si="109"/>
        <v>0.92805938645733688</v>
      </c>
      <c r="J283" s="49">
        <v>590</v>
      </c>
      <c r="K283" s="49">
        <f t="shared" si="101"/>
        <v>678.80070871396038</v>
      </c>
      <c r="L283" s="50">
        <f t="shared" si="102"/>
        <v>1.2355183222994099</v>
      </c>
      <c r="M283" s="45">
        <v>686</v>
      </c>
      <c r="N283" s="45">
        <f t="shared" si="103"/>
        <v>789.24963758945216</v>
      </c>
      <c r="O283" s="18">
        <f t="shared" si="104"/>
        <v>1.2080345835147215</v>
      </c>
      <c r="P283" s="37">
        <f t="shared" si="105"/>
        <v>9.6209912536443145</v>
      </c>
      <c r="Q283" s="37">
        <f t="shared" si="106"/>
        <v>0.94186103155070344</v>
      </c>
      <c r="R283" s="37">
        <f t="shared" si="107"/>
        <v>-5.8138968449296557</v>
      </c>
    </row>
    <row r="284" spans="1:18" x14ac:dyDescent="0.25">
      <c r="A284" s="1" t="s">
        <v>2070</v>
      </c>
      <c r="B284" s="1" t="str">
        <f>VLOOKUP(A284,[2]PROY_COVID!$1:$1048576,5,FALSE)</f>
        <v>Valladolid</v>
      </c>
      <c r="C284" s="130">
        <f>VLOOKUP(A284,[2]PROY_COVID!$1:$1048576,7,FALSE)</f>
        <v>86205</v>
      </c>
      <c r="D284" s="43">
        <v>32</v>
      </c>
      <c r="E284" s="43"/>
      <c r="F284" s="6"/>
      <c r="G284" s="44">
        <v>100</v>
      </c>
      <c r="H284" s="44"/>
      <c r="I284" s="14"/>
      <c r="J284" s="49">
        <v>1504</v>
      </c>
      <c r="K284" s="49"/>
      <c r="L284" s="50"/>
      <c r="M284" s="45">
        <v>1636</v>
      </c>
      <c r="N284" s="45"/>
      <c r="O284" s="18"/>
      <c r="P284" s="37">
        <f t="shared" si="105"/>
        <v>1.9559902200488997</v>
      </c>
      <c r="Q284" s="37">
        <f t="shared" si="106"/>
        <v>0.19148452771542787</v>
      </c>
      <c r="R284" s="37">
        <f t="shared" si="107"/>
        <v>-80.851547228457207</v>
      </c>
    </row>
    <row r="285" spans="1:18" x14ac:dyDescent="0.25">
      <c r="A285" s="1" t="s">
        <v>1462</v>
      </c>
      <c r="B285" s="1" t="str">
        <f>VLOOKUP(A285,[2]PROY_COVID!$1:$1048576,5,FALSE)</f>
        <v>Xicotepec</v>
      </c>
      <c r="C285" s="130">
        <f>VLOOKUP(A285,[2]PROY_COVID!$1:$1048576,7,FALSE)</f>
        <v>86069</v>
      </c>
      <c r="D285" s="43">
        <v>26</v>
      </c>
      <c r="E285" s="43">
        <f t="shared" ref="E285:E297" si="112">((D285/($C285/100000)))</f>
        <v>30.208321230640536</v>
      </c>
      <c r="F285" s="6">
        <f t="shared" ref="F285:F297" si="113">((D285/$C285)/(D$2257/$C$2257))</f>
        <v>0.45264588453841675</v>
      </c>
      <c r="G285" s="44">
        <v>7</v>
      </c>
      <c r="H285" s="44">
        <f>((G285/($C285/100000)))</f>
        <v>8.1330095620955287</v>
      </c>
      <c r="I285" s="14">
        <f>((G285/$C285)/(G$2257/$C$2257))</f>
        <v>0.21868325036296138</v>
      </c>
      <c r="J285" s="49">
        <v>125</v>
      </c>
      <c r="K285" s="49">
        <f t="shared" ref="K285:K297" si="114">((J285/($C285/100000)))</f>
        <v>145.23231360884873</v>
      </c>
      <c r="L285" s="50">
        <f t="shared" ref="L285:L297" si="115">((J285/$C285)/(J$2257/$C$2257))</f>
        <v>0.26434442709057265</v>
      </c>
      <c r="M285" s="45">
        <v>158</v>
      </c>
      <c r="N285" s="45">
        <f t="shared" ref="N285:N297" si="116">((M285/($C285/100000)))</f>
        <v>183.57364440158477</v>
      </c>
      <c r="O285" s="18">
        <f t="shared" ref="O285:O297" si="117">((M285/$C285)/(M$2257/$C$2257))</f>
        <v>0.28097993397407645</v>
      </c>
      <c r="P285" s="37">
        <f t="shared" si="105"/>
        <v>16.455696202531644</v>
      </c>
      <c r="Q285" s="37">
        <f t="shared" si="106"/>
        <v>1.6109544839603323</v>
      </c>
      <c r="R285" s="37">
        <f t="shared" si="107"/>
        <v>61.095448396033227</v>
      </c>
    </row>
    <row r="286" spans="1:18" x14ac:dyDescent="0.25">
      <c r="A286" s="1" t="s">
        <v>315</v>
      </c>
      <c r="B286" s="1" t="str">
        <f>VLOOKUP(A286,[2]PROY_COVID!$1:$1048576,5,FALSE)</f>
        <v>Purísima del Rincón</v>
      </c>
      <c r="C286" s="130">
        <f>VLOOKUP(A286,[2]PROY_COVID!$1:$1048576,7,FALSE)</f>
        <v>86012</v>
      </c>
      <c r="D286" s="43">
        <v>25</v>
      </c>
      <c r="E286" s="43">
        <f t="shared" si="112"/>
        <v>29.065711761149608</v>
      </c>
      <c r="F286" s="6">
        <f t="shared" si="113"/>
        <v>0.43552485785007844</v>
      </c>
      <c r="G286" s="44">
        <v>10</v>
      </c>
      <c r="H286" s="44">
        <f>((G286/($C286/100000)))</f>
        <v>11.626284704459843</v>
      </c>
      <c r="I286" s="14">
        <f>((G286/$C286)/(G$2257/$C$2257))</f>
        <v>0.3126116733792913</v>
      </c>
      <c r="J286" s="49">
        <v>296</v>
      </c>
      <c r="K286" s="49">
        <f t="shared" si="114"/>
        <v>344.13802725201134</v>
      </c>
      <c r="L286" s="50">
        <f t="shared" si="115"/>
        <v>0.62638243097209834</v>
      </c>
      <c r="M286" s="45">
        <v>331</v>
      </c>
      <c r="N286" s="45">
        <f t="shared" si="116"/>
        <v>384.8300237176208</v>
      </c>
      <c r="O286" s="18">
        <f t="shared" si="117"/>
        <v>0.58902526562514501</v>
      </c>
      <c r="P286" s="37">
        <f t="shared" si="105"/>
        <v>7.5528700906344408</v>
      </c>
      <c r="Q286" s="37">
        <f t="shared" si="106"/>
        <v>0.73939928092532103</v>
      </c>
      <c r="R286" s="37">
        <f t="shared" si="107"/>
        <v>-26.060071907467897</v>
      </c>
    </row>
    <row r="287" spans="1:18" x14ac:dyDescent="0.25">
      <c r="A287" s="1" t="s">
        <v>175</v>
      </c>
      <c r="B287" s="1" t="str">
        <f>VLOOKUP(A287,[2]PROY_COVID!$1:$1048576,5,FALSE)</f>
        <v>Villa Corzo</v>
      </c>
      <c r="C287" s="130">
        <f>VLOOKUP(A287,[2]PROY_COVID!$1:$1048576,7,FALSE)</f>
        <v>85784</v>
      </c>
      <c r="D287" s="43">
        <v>4</v>
      </c>
      <c r="E287" s="43">
        <f t="shared" si="112"/>
        <v>4.6628741956542008</v>
      </c>
      <c r="F287" s="6">
        <f t="shared" si="113"/>
        <v>6.9869185999069189E-2</v>
      </c>
      <c r="G287" s="44"/>
      <c r="H287" s="44"/>
      <c r="I287" s="14"/>
      <c r="J287" s="49">
        <v>25</v>
      </c>
      <c r="K287" s="49">
        <f t="shared" si="114"/>
        <v>29.142963722838758</v>
      </c>
      <c r="L287" s="50">
        <f t="shared" si="115"/>
        <v>5.3044531603232532E-2</v>
      </c>
      <c r="M287" s="45">
        <v>29</v>
      </c>
      <c r="N287" s="45">
        <f t="shared" si="116"/>
        <v>33.805837918492955</v>
      </c>
      <c r="O287" s="18">
        <f t="shared" si="117"/>
        <v>5.1743604792728513E-2</v>
      </c>
      <c r="P287" s="37">
        <f t="shared" si="105"/>
        <v>13.793103448275861</v>
      </c>
      <c r="Q287" s="37">
        <f t="shared" si="106"/>
        <v>1.3502960661312069</v>
      </c>
      <c r="R287" s="37">
        <f t="shared" si="107"/>
        <v>35.029606613120691</v>
      </c>
    </row>
    <row r="288" spans="1:18" x14ac:dyDescent="0.25">
      <c r="A288" s="1" t="s">
        <v>579</v>
      </c>
      <c r="B288" s="1" t="str">
        <f>VLOOKUP(A288,[2]PROY_COVID!$1:$1048576,5,FALSE)</f>
        <v>Tala</v>
      </c>
      <c r="C288" s="130">
        <f>VLOOKUP(A288,[2]PROY_COVID!$1:$1048576,7,FALSE)</f>
        <v>85654</v>
      </c>
      <c r="D288" s="43">
        <v>40</v>
      </c>
      <c r="E288" s="43">
        <f t="shared" si="112"/>
        <v>46.699511990099708</v>
      </c>
      <c r="F288" s="6">
        <f t="shared" si="113"/>
        <v>0.69975228847971516</v>
      </c>
      <c r="G288" s="44">
        <v>29</v>
      </c>
      <c r="H288" s="44">
        <f>((G288/($C288/100000)))</f>
        <v>33.857146192822285</v>
      </c>
      <c r="I288" s="14">
        <f>((G288/$C288)/(G$2257/$C$2257))</f>
        <v>0.91036297460747717</v>
      </c>
      <c r="J288" s="49">
        <v>201</v>
      </c>
      <c r="K288" s="49">
        <f t="shared" si="114"/>
        <v>234.66504775025101</v>
      </c>
      <c r="L288" s="50">
        <f t="shared" si="115"/>
        <v>0.42712531436215079</v>
      </c>
      <c r="M288" s="45">
        <v>270</v>
      </c>
      <c r="N288" s="45">
        <f t="shared" si="116"/>
        <v>315.22170593317298</v>
      </c>
      <c r="O288" s="18">
        <f t="shared" si="117"/>
        <v>0.48248197288354366</v>
      </c>
      <c r="P288" s="37">
        <f t="shared" si="105"/>
        <v>14.814814814814813</v>
      </c>
      <c r="Q288" s="37">
        <f t="shared" si="106"/>
        <v>1.4503179969557407</v>
      </c>
      <c r="R288" s="37">
        <f t="shared" si="107"/>
        <v>45.031799695574072</v>
      </c>
    </row>
    <row r="289" spans="1:18" x14ac:dyDescent="0.25">
      <c r="A289" s="1" t="s">
        <v>1430</v>
      </c>
      <c r="B289" s="1" t="str">
        <f>VLOOKUP(A289,[2]PROY_COVID!$1:$1048576,5,FALSE)</f>
        <v>Tepeaca</v>
      </c>
      <c r="C289" s="130">
        <f>VLOOKUP(A289,[2]PROY_COVID!$1:$1048576,7,FALSE)</f>
        <v>85594</v>
      </c>
      <c r="D289" s="43">
        <v>46</v>
      </c>
      <c r="E289" s="43">
        <f t="shared" si="112"/>
        <v>53.742084725564872</v>
      </c>
      <c r="F289" s="6">
        <f t="shared" si="113"/>
        <v>0.8052792239532881</v>
      </c>
      <c r="G289" s="44">
        <v>13</v>
      </c>
      <c r="H289" s="44">
        <f>((G289/($C289/100000)))</f>
        <v>15.187980465920507</v>
      </c>
      <c r="I289" s="14">
        <f>((G289/$C289)/(G$2257/$C$2257))</f>
        <v>0.40837981430835668</v>
      </c>
      <c r="J289" s="49">
        <v>219</v>
      </c>
      <c r="K289" s="49">
        <f t="shared" si="114"/>
        <v>255.85905554127623</v>
      </c>
      <c r="L289" s="50">
        <f t="shared" si="115"/>
        <v>0.46570156304989702</v>
      </c>
      <c r="M289" s="45">
        <v>278</v>
      </c>
      <c r="N289" s="45">
        <f t="shared" si="116"/>
        <v>324.7891207327616</v>
      </c>
      <c r="O289" s="18">
        <f t="shared" si="117"/>
        <v>0.4971259681447055</v>
      </c>
      <c r="P289" s="37">
        <f t="shared" si="105"/>
        <v>16.546762589928058</v>
      </c>
      <c r="Q289" s="37">
        <f t="shared" si="106"/>
        <v>1.6198695613480487</v>
      </c>
      <c r="R289" s="37">
        <f t="shared" si="107"/>
        <v>61.986956134804871</v>
      </c>
    </row>
    <row r="290" spans="1:18" x14ac:dyDescent="0.25">
      <c r="A290" s="1" t="s">
        <v>164</v>
      </c>
      <c r="B290" s="1" t="str">
        <f>VLOOKUP(A290,[2]PROY_COVID!$1:$1048576,5,FALSE)</f>
        <v>Tila</v>
      </c>
      <c r="C290" s="130">
        <f>VLOOKUP(A290,[2]PROY_COVID!$1:$1048576,7,FALSE)</f>
        <v>85507</v>
      </c>
      <c r="D290" s="43">
        <v>4</v>
      </c>
      <c r="E290" s="43">
        <f t="shared" si="112"/>
        <v>4.6779795806191302</v>
      </c>
      <c r="F290" s="6">
        <f t="shared" si="113"/>
        <v>7.009552728717125E-2</v>
      </c>
      <c r="G290" s="44"/>
      <c r="H290" s="44"/>
      <c r="I290" s="14"/>
      <c r="J290" s="49">
        <v>11</v>
      </c>
      <c r="K290" s="49">
        <f t="shared" si="114"/>
        <v>12.86444384670261</v>
      </c>
      <c r="L290" s="50">
        <f t="shared" si="115"/>
        <v>2.3415202539941147E-2</v>
      </c>
      <c r="M290" s="45">
        <v>15</v>
      </c>
      <c r="N290" s="45">
        <f t="shared" si="116"/>
        <v>17.54242342732174</v>
      </c>
      <c r="O290" s="18">
        <f t="shared" si="117"/>
        <v>2.6850635299102896E-2</v>
      </c>
      <c r="P290" s="37">
        <f t="shared" si="105"/>
        <v>26.666666666666668</v>
      </c>
      <c r="Q290" s="37">
        <f t="shared" si="106"/>
        <v>2.6105723945203336</v>
      </c>
      <c r="R290" s="37">
        <f t="shared" si="107"/>
        <v>161.05723945203337</v>
      </c>
    </row>
    <row r="291" spans="1:18" x14ac:dyDescent="0.25">
      <c r="A291" s="1" t="s">
        <v>167</v>
      </c>
      <c r="B291" s="1" t="str">
        <f>VLOOKUP(A291,[2]PROY_COVID!$1:$1048576,5,FALSE)</f>
        <v>La Trinitaria</v>
      </c>
      <c r="C291" s="130">
        <f>VLOOKUP(A291,[2]PROY_COVID!$1:$1048576,7,FALSE)</f>
        <v>85344</v>
      </c>
      <c r="D291" s="43">
        <v>5</v>
      </c>
      <c r="E291" s="43">
        <f t="shared" si="112"/>
        <v>5.8586426696662919</v>
      </c>
      <c r="F291" s="6">
        <f t="shared" si="113"/>
        <v>8.77867549526644E-2</v>
      </c>
      <c r="G291" s="44">
        <v>3</v>
      </c>
      <c r="H291" s="44">
        <f t="shared" ref="H291:H297" si="118">((G291/($C291/100000)))</f>
        <v>3.5151856017997751</v>
      </c>
      <c r="I291" s="14">
        <f t="shared" ref="I291:I297" si="119">((G291/$C291)/(G$2257/$C$2257))</f>
        <v>9.4517559233336643E-2</v>
      </c>
      <c r="J291" s="49">
        <v>16</v>
      </c>
      <c r="K291" s="49">
        <f t="shared" si="114"/>
        <v>18.747656542932134</v>
      </c>
      <c r="L291" s="50">
        <f t="shared" si="115"/>
        <v>3.4123525302224969E-2</v>
      </c>
      <c r="M291" s="45">
        <v>24</v>
      </c>
      <c r="N291" s="45">
        <f t="shared" si="116"/>
        <v>28.121484814398201</v>
      </c>
      <c r="O291" s="18">
        <f t="shared" si="117"/>
        <v>4.3043068476197814E-2</v>
      </c>
      <c r="P291" s="37">
        <f t="shared" si="105"/>
        <v>20.833333333333336</v>
      </c>
      <c r="Q291" s="37">
        <f t="shared" si="106"/>
        <v>2.0395096832190109</v>
      </c>
      <c r="R291" s="37">
        <f t="shared" si="107"/>
        <v>103.95096832190109</v>
      </c>
    </row>
    <row r="292" spans="1:18" x14ac:dyDescent="0.25">
      <c r="A292" s="1" t="s">
        <v>1717</v>
      </c>
      <c r="B292" s="1" t="str">
        <f>VLOOKUP(A292,[2]PROY_COVID!$1:$1048576,5,FALSE)</f>
        <v>Apizaco</v>
      </c>
      <c r="C292" s="130">
        <f>VLOOKUP(A292,[2]PROY_COVID!$1:$1048576,7,FALSE)</f>
        <v>85176</v>
      </c>
      <c r="D292" s="43">
        <v>103</v>
      </c>
      <c r="E292" s="43">
        <f t="shared" si="112"/>
        <v>120.92608246454401</v>
      </c>
      <c r="F292" s="6">
        <f t="shared" si="113"/>
        <v>1.8119740300367699</v>
      </c>
      <c r="G292" s="44">
        <v>25</v>
      </c>
      <c r="H292" s="44">
        <f t="shared" si="118"/>
        <v>29.350990889452429</v>
      </c>
      <c r="I292" s="14">
        <f t="shared" si="119"/>
        <v>0.7891998699956444</v>
      </c>
      <c r="J292" s="49">
        <v>776</v>
      </c>
      <c r="K292" s="49">
        <f t="shared" si="114"/>
        <v>911.05475720860341</v>
      </c>
      <c r="L292" s="50">
        <f t="shared" si="115"/>
        <v>1.6582552591641395</v>
      </c>
      <c r="M292" s="45">
        <v>904</v>
      </c>
      <c r="N292" s="45">
        <f t="shared" si="116"/>
        <v>1061.3318305625999</v>
      </c>
      <c r="O292" s="18">
        <f t="shared" si="117"/>
        <v>1.6244867211095722</v>
      </c>
      <c r="P292" s="37">
        <f t="shared" si="105"/>
        <v>11.393805309734512</v>
      </c>
      <c r="Q292" s="37">
        <f t="shared" si="106"/>
        <v>1.1154132603799545</v>
      </c>
      <c r="R292" s="37">
        <f t="shared" si="107"/>
        <v>11.541326037995447</v>
      </c>
    </row>
    <row r="293" spans="1:18" x14ac:dyDescent="0.25">
      <c r="A293" s="1" t="s">
        <v>1832</v>
      </c>
      <c r="B293" s="1" t="str">
        <f>VLOOKUP(A293,[2]PROY_COVID!$1:$1048576,5,FALSE)</f>
        <v>Las Choapas</v>
      </c>
      <c r="C293" s="130">
        <f>VLOOKUP(A293,[2]PROY_COVID!$1:$1048576,7,FALSE)</f>
        <v>85144</v>
      </c>
      <c r="D293" s="43">
        <v>47</v>
      </c>
      <c r="E293" s="43">
        <f t="shared" si="112"/>
        <v>55.200601334210283</v>
      </c>
      <c r="F293" s="6">
        <f t="shared" si="113"/>
        <v>0.82713384922007172</v>
      </c>
      <c r="G293" s="44">
        <v>6</v>
      </c>
      <c r="H293" s="44">
        <f t="shared" si="118"/>
        <v>7.0468852767076955</v>
      </c>
      <c r="I293" s="14">
        <f t="shared" si="119"/>
        <v>0.1894791547310411</v>
      </c>
      <c r="J293" s="49">
        <v>153</v>
      </c>
      <c r="K293" s="49">
        <f t="shared" si="114"/>
        <v>179.69557455604624</v>
      </c>
      <c r="L293" s="50">
        <f t="shared" si="115"/>
        <v>0.32707269151315893</v>
      </c>
      <c r="M293" s="45">
        <v>206</v>
      </c>
      <c r="N293" s="45">
        <f t="shared" si="116"/>
        <v>241.94306116696421</v>
      </c>
      <c r="O293" s="18">
        <f t="shared" si="117"/>
        <v>0.37032083539979382</v>
      </c>
      <c r="P293" s="37">
        <f t="shared" si="105"/>
        <v>22.815533980582526</v>
      </c>
      <c r="Q293" s="37">
        <f t="shared" si="106"/>
        <v>2.2335601190981009</v>
      </c>
      <c r="R293" s="37">
        <f t="shared" si="107"/>
        <v>123.35601190981009</v>
      </c>
    </row>
    <row r="294" spans="1:18" x14ac:dyDescent="0.25">
      <c r="A294" s="1" t="s">
        <v>1836</v>
      </c>
      <c r="B294" s="1" t="str">
        <f>VLOOKUP(A294,[2]PROY_COVID!$1:$1048576,5,FALSE)</f>
        <v>Emiliano Zapata</v>
      </c>
      <c r="C294" s="130">
        <f>VLOOKUP(A294,[2]PROY_COVID!$1:$1048576,7,FALSE)</f>
        <v>84197</v>
      </c>
      <c r="D294" s="43">
        <v>21</v>
      </c>
      <c r="E294" s="43">
        <f t="shared" si="112"/>
        <v>24.941506229438104</v>
      </c>
      <c r="F294" s="6">
        <f t="shared" si="113"/>
        <v>0.37372716155749963</v>
      </c>
      <c r="G294" s="44">
        <v>6</v>
      </c>
      <c r="H294" s="44">
        <f t="shared" si="118"/>
        <v>7.1261446369823149</v>
      </c>
      <c r="I294" s="14">
        <f t="shared" si="119"/>
        <v>0.19161030856704825</v>
      </c>
      <c r="J294" s="49">
        <v>155</v>
      </c>
      <c r="K294" s="49">
        <f t="shared" si="114"/>
        <v>184.09206978870981</v>
      </c>
      <c r="L294" s="50">
        <f t="shared" si="115"/>
        <v>0.33507496720928936</v>
      </c>
      <c r="M294" s="45">
        <v>182</v>
      </c>
      <c r="N294" s="45">
        <f t="shared" si="116"/>
        <v>216.15972065513023</v>
      </c>
      <c r="O294" s="18">
        <f t="shared" si="117"/>
        <v>0.33085655751686421</v>
      </c>
      <c r="P294" s="37">
        <f t="shared" si="105"/>
        <v>11.538461538461538</v>
      </c>
      <c r="Q294" s="37">
        <f t="shared" si="106"/>
        <v>1.1295745937828368</v>
      </c>
      <c r="R294" s="37">
        <f t="shared" si="107"/>
        <v>12.957459378283676</v>
      </c>
    </row>
    <row r="295" spans="1:18" x14ac:dyDescent="0.25">
      <c r="A295" s="1" t="s">
        <v>322</v>
      </c>
      <c r="B295" s="1" t="str">
        <f>VLOOKUP(A295,[2]PROY_COVID!$1:$1048576,5,FALSE)</f>
        <v>San José Iturbide</v>
      </c>
      <c r="C295" s="130">
        <f>VLOOKUP(A295,[2]PROY_COVID!$1:$1048576,7,FALSE)</f>
        <v>83562</v>
      </c>
      <c r="D295" s="43">
        <v>33</v>
      </c>
      <c r="E295" s="43">
        <f t="shared" si="112"/>
        <v>39.491634953687083</v>
      </c>
      <c r="F295" s="6">
        <f t="shared" si="113"/>
        <v>0.59174840928758599</v>
      </c>
      <c r="G295" s="44">
        <v>20</v>
      </c>
      <c r="H295" s="44">
        <f t="shared" si="118"/>
        <v>23.934324214355808</v>
      </c>
      <c r="I295" s="14">
        <f t="shared" si="119"/>
        <v>0.64355461216102061</v>
      </c>
      <c r="J295" s="49">
        <v>282</v>
      </c>
      <c r="K295" s="49">
        <f t="shared" si="114"/>
        <v>337.47397142241687</v>
      </c>
      <c r="L295" s="50">
        <f t="shared" si="115"/>
        <v>0.61425285748669456</v>
      </c>
      <c r="M295" s="45">
        <v>335</v>
      </c>
      <c r="N295" s="45">
        <f t="shared" si="116"/>
        <v>400.89993059045975</v>
      </c>
      <c r="O295" s="18">
        <f t="shared" si="117"/>
        <v>0.61362205012990845</v>
      </c>
      <c r="P295" s="37">
        <f t="shared" si="105"/>
        <v>9.8507462686567173</v>
      </c>
      <c r="Q295" s="37">
        <f t="shared" si="106"/>
        <v>0.96435323528922778</v>
      </c>
      <c r="R295" s="37">
        <f t="shared" si="107"/>
        <v>-3.5646764710772216</v>
      </c>
    </row>
    <row r="296" spans="1:18" x14ac:dyDescent="0.25">
      <c r="A296" s="1" t="s">
        <v>1874</v>
      </c>
      <c r="B296" s="1" t="str">
        <f>VLOOKUP(A296,[2]PROY_COVID!$1:$1048576,5,FALSE)</f>
        <v>Medellín</v>
      </c>
      <c r="C296" s="130">
        <f>VLOOKUP(A296,[2]PROY_COVID!$1:$1048576,7,FALSE)</f>
        <v>83280</v>
      </c>
      <c r="D296" s="43">
        <v>48</v>
      </c>
      <c r="E296" s="43">
        <f t="shared" si="112"/>
        <v>57.636887608069166</v>
      </c>
      <c r="F296" s="6">
        <f t="shared" si="113"/>
        <v>0.8636395175423851</v>
      </c>
      <c r="G296" s="44">
        <v>14</v>
      </c>
      <c r="H296" s="44">
        <f t="shared" si="118"/>
        <v>16.810758885686841</v>
      </c>
      <c r="I296" s="14">
        <f t="shared" si="119"/>
        <v>0.45201365695220275</v>
      </c>
      <c r="J296" s="49">
        <v>317</v>
      </c>
      <c r="K296" s="49">
        <f t="shared" si="114"/>
        <v>380.64361191162345</v>
      </c>
      <c r="L296" s="50">
        <f t="shared" si="115"/>
        <v>0.69282802852996583</v>
      </c>
      <c r="M296" s="45">
        <v>379</v>
      </c>
      <c r="N296" s="45">
        <f t="shared" si="116"/>
        <v>455.09125840537945</v>
      </c>
      <c r="O296" s="18">
        <f t="shared" si="117"/>
        <v>0.69656792049730099</v>
      </c>
      <c r="P296" s="37">
        <f t="shared" si="105"/>
        <v>12.664907651715041</v>
      </c>
      <c r="Q296" s="37">
        <f t="shared" si="106"/>
        <v>1.2398496860518735</v>
      </c>
      <c r="R296" s="37">
        <f t="shared" si="107"/>
        <v>23.984968605187351</v>
      </c>
    </row>
    <row r="297" spans="1:18" x14ac:dyDescent="0.25">
      <c r="A297" s="1" t="s">
        <v>13</v>
      </c>
      <c r="B297" s="1" t="str">
        <f>VLOOKUP(A297,[2]PROY_COVID!$1:$1048576,5,FALSE)</f>
        <v>Comondú</v>
      </c>
      <c r="C297" s="130">
        <f>VLOOKUP(A297,[2]PROY_COVID!$1:$1048576,7,FALSE)</f>
        <v>83051</v>
      </c>
      <c r="D297" s="43">
        <v>47</v>
      </c>
      <c r="E297" s="43">
        <f t="shared" si="112"/>
        <v>56.591732790694877</v>
      </c>
      <c r="F297" s="6">
        <f t="shared" si="113"/>
        <v>0.84797876555362117</v>
      </c>
      <c r="G297" s="44">
        <v>49</v>
      </c>
      <c r="H297" s="44">
        <f t="shared" si="118"/>
        <v>58.999891632852105</v>
      </c>
      <c r="I297" s="14">
        <f t="shared" si="119"/>
        <v>1.5864100459769064</v>
      </c>
      <c r="J297" s="49">
        <v>550</v>
      </c>
      <c r="K297" s="49">
        <f t="shared" si="114"/>
        <v>662.24368159323797</v>
      </c>
      <c r="L297" s="50">
        <f t="shared" si="115"/>
        <v>1.2053820685980587</v>
      </c>
      <c r="M297" s="45">
        <v>646</v>
      </c>
      <c r="N297" s="45">
        <f t="shared" si="116"/>
        <v>777.8353060167849</v>
      </c>
      <c r="O297" s="18">
        <f t="shared" si="117"/>
        <v>1.1905636761734137</v>
      </c>
      <c r="P297" s="37">
        <f t="shared" si="105"/>
        <v>7.2755417956656343</v>
      </c>
      <c r="Q297" s="37">
        <f t="shared" si="106"/>
        <v>0.71224982126038505</v>
      </c>
      <c r="R297" s="37">
        <f t="shared" si="107"/>
        <v>-28.775017873961495</v>
      </c>
    </row>
    <row r="298" spans="1:18" x14ac:dyDescent="0.25">
      <c r="A298" s="1" t="s">
        <v>2064</v>
      </c>
      <c r="B298" s="1" t="str">
        <f>VLOOKUP(A298,[2]PROY_COVID!$1:$1048576,5,FALSE)</f>
        <v>Tizimín</v>
      </c>
      <c r="C298" s="130">
        <f>VLOOKUP(A298,[2]PROY_COVID!$1:$1048576,7,FALSE)</f>
        <v>82742</v>
      </c>
      <c r="D298" s="43">
        <v>25</v>
      </c>
      <c r="E298" s="43"/>
      <c r="F298" s="6"/>
      <c r="G298" s="44">
        <v>47</v>
      </c>
      <c r="H298" s="44"/>
      <c r="I298" s="14"/>
      <c r="J298" s="49">
        <v>595</v>
      </c>
      <c r="K298" s="49"/>
      <c r="L298" s="50"/>
      <c r="M298" s="45">
        <v>667</v>
      </c>
      <c r="N298" s="45"/>
      <c r="O298" s="18"/>
      <c r="P298" s="37">
        <f t="shared" ref="P298:P318" si="120">D298/M298*100</f>
        <v>3.7481259370314843</v>
      </c>
      <c r="Q298" s="37">
        <f t="shared" ref="Q298:Q318" si="121">P298/P$2257</f>
        <v>0.3669282788400019</v>
      </c>
      <c r="R298" s="37">
        <f t="shared" ref="R298:R318" si="122">(Q298-1)*100</f>
        <v>-63.307172115999812</v>
      </c>
    </row>
    <row r="299" spans="1:18" x14ac:dyDescent="0.25">
      <c r="A299" s="1" t="s">
        <v>1737</v>
      </c>
      <c r="B299" s="1" t="str">
        <f>VLOOKUP(A299,[2]PROY_COVID!$1:$1048576,5,FALSE)</f>
        <v>San Pablo del Monte</v>
      </c>
      <c r="C299" s="130">
        <f>VLOOKUP(A299,[2]PROY_COVID!$1:$1048576,7,FALSE)</f>
        <v>82542</v>
      </c>
      <c r="D299" s="43">
        <v>54</v>
      </c>
      <c r="E299" s="43">
        <f t="shared" ref="E299:E318" si="123">((D299/($C299/100000)))</f>
        <v>65.421240095951148</v>
      </c>
      <c r="F299" s="6">
        <f t="shared" ref="F299:F318" si="124">((D299/$C299)/(D$2257/$C$2257))</f>
        <v>0.98028138885108251</v>
      </c>
      <c r="G299" s="44">
        <v>5</v>
      </c>
      <c r="H299" s="44">
        <f t="shared" ref="H299:H307" si="125">((G299/($C299/100000)))</f>
        <v>6.0575222311065877</v>
      </c>
      <c r="I299" s="14">
        <f t="shared" ref="I299:I307" si="126">((G299/$C299)/(G$2257/$C$2257))</f>
        <v>0.16287680968900439</v>
      </c>
      <c r="J299" s="49">
        <v>178</v>
      </c>
      <c r="K299" s="49">
        <f t="shared" ref="K299:K318" si="127">((J299/($C299/100000)))</f>
        <v>215.64779142739454</v>
      </c>
      <c r="L299" s="50">
        <f t="shared" ref="L299:L318" si="128">((J299/$C299)/(J$2257/$C$2257))</f>
        <v>0.39251107733333457</v>
      </c>
      <c r="M299" s="45">
        <v>237</v>
      </c>
      <c r="N299" s="45">
        <f t="shared" ref="N299:N318" si="129">((M299/($C299/100000)))</f>
        <v>287.12655375445229</v>
      </c>
      <c r="O299" s="18">
        <f t="shared" ref="O299:O318" si="130">((M299/$C299)/(M$2257/$C$2257))</f>
        <v>0.43947920944273439</v>
      </c>
      <c r="P299" s="37">
        <f t="shared" si="120"/>
        <v>22.784810126582279</v>
      </c>
      <c r="Q299" s="37">
        <f t="shared" si="121"/>
        <v>2.2305523624066144</v>
      </c>
      <c r="R299" s="37">
        <f t="shared" si="122"/>
        <v>123.05523624066143</v>
      </c>
    </row>
    <row r="300" spans="1:18" x14ac:dyDescent="0.25">
      <c r="A300" s="1" t="s">
        <v>721</v>
      </c>
      <c r="B300" s="1" t="str">
        <f>VLOOKUP(A300,[2]PROY_COVID!$1:$1048576,5,FALSE)</f>
        <v>Tianguistenco</v>
      </c>
      <c r="C300" s="130">
        <f>VLOOKUP(A300,[2]PROY_COVID!$1:$1048576,7,FALSE)</f>
        <v>82457</v>
      </c>
      <c r="D300" s="43">
        <v>48</v>
      </c>
      <c r="E300" s="43">
        <f t="shared" si="123"/>
        <v>58.212159064724645</v>
      </c>
      <c r="F300" s="6">
        <f t="shared" si="124"/>
        <v>0.8722594688253249</v>
      </c>
      <c r="G300" s="44">
        <v>15</v>
      </c>
      <c r="H300" s="44">
        <f t="shared" si="125"/>
        <v>18.191299707726451</v>
      </c>
      <c r="I300" s="14">
        <f t="shared" si="126"/>
        <v>0.48913412901329667</v>
      </c>
      <c r="J300" s="49">
        <v>258</v>
      </c>
      <c r="K300" s="49">
        <f t="shared" si="127"/>
        <v>312.89035497289495</v>
      </c>
      <c r="L300" s="50">
        <f t="shared" si="128"/>
        <v>0.56950701653241731</v>
      </c>
      <c r="M300" s="45">
        <v>321</v>
      </c>
      <c r="N300" s="45">
        <f t="shared" si="129"/>
        <v>389.29381374534603</v>
      </c>
      <c r="O300" s="18">
        <f t="shared" si="130"/>
        <v>0.59585759404218408</v>
      </c>
      <c r="P300" s="37">
        <f t="shared" si="120"/>
        <v>14.953271028037381</v>
      </c>
      <c r="Q300" s="37">
        <f t="shared" si="121"/>
        <v>1.4638723707590653</v>
      </c>
      <c r="R300" s="37">
        <f t="shared" si="122"/>
        <v>46.387237075906526</v>
      </c>
    </row>
    <row r="301" spans="1:18" x14ac:dyDescent="0.25">
      <c r="A301" s="1" t="s">
        <v>1355</v>
      </c>
      <c r="B301" s="1" t="str">
        <f>VLOOKUP(A301,[2]PROY_COVID!$1:$1048576,5,FALSE)</f>
        <v>Izúcar de Matamoros</v>
      </c>
      <c r="C301" s="130">
        <f>VLOOKUP(A301,[2]PROY_COVID!$1:$1048576,7,FALSE)</f>
        <v>82453</v>
      </c>
      <c r="D301" s="43">
        <v>31</v>
      </c>
      <c r="E301" s="43">
        <f t="shared" si="123"/>
        <v>37.59717657332056</v>
      </c>
      <c r="F301" s="6">
        <f t="shared" si="124"/>
        <v>0.56336156902741175</v>
      </c>
      <c r="G301" s="44">
        <v>16</v>
      </c>
      <c r="H301" s="44">
        <f t="shared" si="125"/>
        <v>19.404994360423515</v>
      </c>
      <c r="I301" s="14">
        <f t="shared" si="126"/>
        <v>0.52176838200088982</v>
      </c>
      <c r="J301" s="49">
        <v>162</v>
      </c>
      <c r="K301" s="49">
        <f t="shared" si="127"/>
        <v>196.47556789928808</v>
      </c>
      <c r="L301" s="50">
        <f t="shared" si="128"/>
        <v>0.35761477692570331</v>
      </c>
      <c r="M301" s="45">
        <v>209</v>
      </c>
      <c r="N301" s="45">
        <f t="shared" si="129"/>
        <v>253.47773883303216</v>
      </c>
      <c r="O301" s="18">
        <f t="shared" si="130"/>
        <v>0.38797594585744755</v>
      </c>
      <c r="P301" s="37">
        <f t="shared" si="120"/>
        <v>14.832535885167463</v>
      </c>
      <c r="Q301" s="37">
        <f t="shared" si="121"/>
        <v>1.4520528270956401</v>
      </c>
      <c r="R301" s="37">
        <f t="shared" si="122"/>
        <v>45.20528270956401</v>
      </c>
    </row>
    <row r="302" spans="1:18" x14ac:dyDescent="0.25">
      <c r="A302" s="1" t="s">
        <v>1420</v>
      </c>
      <c r="B302" s="1" t="str">
        <f>VLOOKUP(A302,[2]PROY_COVID!$1:$1048576,5,FALSE)</f>
        <v>Tecamachalco</v>
      </c>
      <c r="C302" s="130">
        <f>VLOOKUP(A302,[2]PROY_COVID!$1:$1048576,7,FALSE)</f>
        <v>81930</v>
      </c>
      <c r="D302" s="43">
        <v>57</v>
      </c>
      <c r="E302" s="43">
        <f t="shared" si="123"/>
        <v>69.571585499816919</v>
      </c>
      <c r="F302" s="6">
        <f t="shared" si="124"/>
        <v>1.0424707687947536</v>
      </c>
      <c r="G302" s="44">
        <v>6</v>
      </c>
      <c r="H302" s="44">
        <f t="shared" si="125"/>
        <v>7.3233247894544125</v>
      </c>
      <c r="I302" s="14">
        <f t="shared" si="126"/>
        <v>0.1969121585551051</v>
      </c>
      <c r="J302" s="49">
        <v>241</v>
      </c>
      <c r="K302" s="49">
        <f t="shared" si="127"/>
        <v>294.15354570975222</v>
      </c>
      <c r="L302" s="50">
        <f t="shared" si="128"/>
        <v>0.53540323489391417</v>
      </c>
      <c r="M302" s="45">
        <v>304</v>
      </c>
      <c r="N302" s="45">
        <f t="shared" si="129"/>
        <v>371.04845599902353</v>
      </c>
      <c r="O302" s="18">
        <f t="shared" si="130"/>
        <v>0.56793103938012035</v>
      </c>
      <c r="P302" s="37">
        <f t="shared" si="120"/>
        <v>18.75</v>
      </c>
      <c r="Q302" s="37">
        <f t="shared" si="121"/>
        <v>1.8355587148971095</v>
      </c>
      <c r="R302" s="37">
        <f t="shared" si="122"/>
        <v>83.555871489710952</v>
      </c>
    </row>
    <row r="303" spans="1:18" x14ac:dyDescent="0.25">
      <c r="A303" s="1" t="s">
        <v>895</v>
      </c>
      <c r="B303" s="1" t="str">
        <f>VLOOKUP(A303,[2]PROY_COVID!$1:$1048576,5,FALSE)</f>
        <v>Compostela</v>
      </c>
      <c r="C303" s="130">
        <f>VLOOKUP(A303,[2]PROY_COVID!$1:$1048576,7,FALSE)</f>
        <v>81920</v>
      </c>
      <c r="D303" s="43">
        <v>35</v>
      </c>
      <c r="E303" s="43">
        <f t="shared" si="123"/>
        <v>42.724609375</v>
      </c>
      <c r="F303" s="6">
        <f t="shared" si="124"/>
        <v>0.64019176883253581</v>
      </c>
      <c r="G303" s="44">
        <v>19</v>
      </c>
      <c r="H303" s="44">
        <f t="shared" si="125"/>
        <v>23.193359375</v>
      </c>
      <c r="I303" s="14">
        <f t="shared" si="126"/>
        <v>0.62363128633214415</v>
      </c>
      <c r="J303" s="49">
        <v>166</v>
      </c>
      <c r="K303" s="49">
        <f t="shared" si="127"/>
        <v>202.63671875</v>
      </c>
      <c r="L303" s="50">
        <f t="shared" si="128"/>
        <v>0.36882898849735457</v>
      </c>
      <c r="M303" s="45">
        <v>220</v>
      </c>
      <c r="N303" s="45">
        <f t="shared" si="129"/>
        <v>268.5546875</v>
      </c>
      <c r="O303" s="18">
        <f t="shared" si="130"/>
        <v>0.41105289709837733</v>
      </c>
      <c r="P303" s="37">
        <f t="shared" si="120"/>
        <v>15.909090909090908</v>
      </c>
      <c r="Q303" s="37">
        <f t="shared" si="121"/>
        <v>1.5574437580945171</v>
      </c>
      <c r="R303" s="37">
        <f t="shared" si="122"/>
        <v>55.744375809451711</v>
      </c>
    </row>
    <row r="304" spans="1:18" x14ac:dyDescent="0.25">
      <c r="A304" s="1" t="s">
        <v>819</v>
      </c>
      <c r="B304" s="1" t="str">
        <f>VLOOKUP(A304,[2]PROY_COVID!$1:$1048576,5,FALSE)</f>
        <v>Sahuayo</v>
      </c>
      <c r="C304" s="130">
        <f>VLOOKUP(A304,[2]PROY_COVID!$1:$1048576,7,FALSE)</f>
        <v>81371</v>
      </c>
      <c r="D304" s="43">
        <v>13</v>
      </c>
      <c r="E304" s="43">
        <f t="shared" si="123"/>
        <v>15.976207739858179</v>
      </c>
      <c r="F304" s="6">
        <f t="shared" si="124"/>
        <v>0.23938982337894943</v>
      </c>
      <c r="G304" s="44">
        <v>22</v>
      </c>
      <c r="H304" s="44">
        <f t="shared" si="125"/>
        <v>27.03665925206769</v>
      </c>
      <c r="I304" s="14">
        <f t="shared" si="126"/>
        <v>0.72697129876171029</v>
      </c>
      <c r="J304" s="49">
        <v>118</v>
      </c>
      <c r="K304" s="49">
        <f t="shared" si="127"/>
        <v>145.01480871563578</v>
      </c>
      <c r="L304" s="50">
        <f t="shared" si="128"/>
        <v>0.26394853581157934</v>
      </c>
      <c r="M304" s="45">
        <v>153</v>
      </c>
      <c r="N304" s="45">
        <f t="shared" si="129"/>
        <v>188.02767570756166</v>
      </c>
      <c r="O304" s="18">
        <f t="shared" si="130"/>
        <v>0.28779732557923571</v>
      </c>
      <c r="P304" s="37">
        <f t="shared" si="120"/>
        <v>8.4967320261437909</v>
      </c>
      <c r="Q304" s="37">
        <f t="shared" si="121"/>
        <v>0.83180002766579253</v>
      </c>
      <c r="R304" s="37">
        <f t="shared" si="122"/>
        <v>-16.819997233420747</v>
      </c>
    </row>
    <row r="305" spans="1:18" x14ac:dyDescent="0.25">
      <c r="A305" s="1" t="s">
        <v>993</v>
      </c>
      <c r="B305" s="1" t="str">
        <f>VLOOKUP(A305,[2]PROY_COVID!$1:$1048576,5,FALSE)</f>
        <v>Heroica Ciudad de Huajuapan de León</v>
      </c>
      <c r="C305" s="130">
        <f>VLOOKUP(A305,[2]PROY_COVID!$1:$1048576,7,FALSE)</f>
        <v>81271</v>
      </c>
      <c r="D305" s="43">
        <v>43</v>
      </c>
      <c r="E305" s="43">
        <f t="shared" si="123"/>
        <v>52.909401877668536</v>
      </c>
      <c r="F305" s="6">
        <f t="shared" si="124"/>
        <v>0.79280218289733895</v>
      </c>
      <c r="G305" s="44">
        <v>69</v>
      </c>
      <c r="H305" s="44">
        <f t="shared" si="125"/>
        <v>84.901133245561141</v>
      </c>
      <c r="I305" s="14">
        <f t="shared" si="126"/>
        <v>2.2828518318936308</v>
      </c>
      <c r="J305" s="49">
        <v>566</v>
      </c>
      <c r="K305" s="49">
        <f t="shared" si="127"/>
        <v>696.43538285489285</v>
      </c>
      <c r="L305" s="50">
        <f t="shared" si="128"/>
        <v>1.267616053974117</v>
      </c>
      <c r="M305" s="45">
        <v>678</v>
      </c>
      <c r="N305" s="45">
        <f t="shared" si="129"/>
        <v>834.24591797812252</v>
      </c>
      <c r="O305" s="18">
        <f t="shared" si="130"/>
        <v>1.2769064084104009</v>
      </c>
      <c r="P305" s="37">
        <f t="shared" si="120"/>
        <v>6.3421828908554581</v>
      </c>
      <c r="Q305" s="37">
        <f t="shared" si="121"/>
        <v>0.62087728409499088</v>
      </c>
      <c r="R305" s="37">
        <f t="shared" si="122"/>
        <v>-37.912271590500914</v>
      </c>
    </row>
    <row r="306" spans="1:18" x14ac:dyDescent="0.25">
      <c r="A306" s="1" t="s">
        <v>825</v>
      </c>
      <c r="B306" s="1" t="str">
        <f>VLOOKUP(A306,[2]PROY_COVID!$1:$1048576,5,FALSE)</f>
        <v>Tacámbaro</v>
      </c>
      <c r="C306" s="130">
        <f>VLOOKUP(A306,[2]PROY_COVID!$1:$1048576,7,FALSE)</f>
        <v>81105</v>
      </c>
      <c r="D306" s="43">
        <v>31</v>
      </c>
      <c r="E306" s="43">
        <f t="shared" si="123"/>
        <v>38.222057826274579</v>
      </c>
      <c r="F306" s="6">
        <f t="shared" si="124"/>
        <v>0.57272488072273198</v>
      </c>
      <c r="G306" s="44">
        <v>18</v>
      </c>
      <c r="H306" s="44">
        <f t="shared" si="125"/>
        <v>22.193452931385242</v>
      </c>
      <c r="I306" s="14">
        <f t="shared" si="126"/>
        <v>0.59674544665876694</v>
      </c>
      <c r="J306" s="49">
        <v>161</v>
      </c>
      <c r="K306" s="49">
        <f t="shared" si="127"/>
        <v>198.50810677516799</v>
      </c>
      <c r="L306" s="50">
        <f t="shared" si="128"/>
        <v>0.36131430020212002</v>
      </c>
      <c r="M306" s="45">
        <v>210</v>
      </c>
      <c r="N306" s="45">
        <f t="shared" si="129"/>
        <v>258.92361753282779</v>
      </c>
      <c r="O306" s="18">
        <f t="shared" si="130"/>
        <v>0.39631147050472204</v>
      </c>
      <c r="P306" s="37">
        <f t="shared" si="120"/>
        <v>14.761904761904763</v>
      </c>
      <c r="Q306" s="37">
        <f t="shared" si="121"/>
        <v>1.4451382898237561</v>
      </c>
      <c r="R306" s="37">
        <f t="shared" si="122"/>
        <v>44.513828982375614</v>
      </c>
    </row>
    <row r="307" spans="1:18" x14ac:dyDescent="0.25">
      <c r="A307" s="1" t="s">
        <v>696</v>
      </c>
      <c r="B307" s="1" t="str">
        <f>VLOOKUP(A307,[2]PROY_COVID!$1:$1048576,5,FALSE)</f>
        <v>San Mateo Atenco</v>
      </c>
      <c r="C307" s="130">
        <f>VLOOKUP(A307,[2]PROY_COVID!$1:$1048576,7,FALSE)</f>
        <v>80903</v>
      </c>
      <c r="D307" s="43">
        <v>82</v>
      </c>
      <c r="E307" s="43">
        <f t="shared" si="123"/>
        <v>101.35594477337058</v>
      </c>
      <c r="F307" s="6">
        <f t="shared" si="124"/>
        <v>1.5187322368855929</v>
      </c>
      <c r="G307" s="44">
        <v>17</v>
      </c>
      <c r="H307" s="44">
        <f t="shared" si="125"/>
        <v>21.012817818869511</v>
      </c>
      <c r="I307" s="14">
        <f t="shared" si="126"/>
        <v>0.56500011033199415</v>
      </c>
      <c r="J307" s="49">
        <v>364</v>
      </c>
      <c r="K307" s="49">
        <f t="shared" si="127"/>
        <v>449.92151094520597</v>
      </c>
      <c r="L307" s="50">
        <f t="shared" si="128"/>
        <v>0.81892411606729976</v>
      </c>
      <c r="M307" s="45">
        <v>463</v>
      </c>
      <c r="N307" s="45">
        <f t="shared" si="129"/>
        <v>572.29027353744607</v>
      </c>
      <c r="O307" s="18">
        <f t="shared" si="130"/>
        <v>0.87595408260669461</v>
      </c>
      <c r="P307" s="37">
        <f t="shared" si="120"/>
        <v>17.710583153347731</v>
      </c>
      <c r="Q307" s="37">
        <f t="shared" si="121"/>
        <v>1.7338034801619926</v>
      </c>
      <c r="R307" s="37">
        <f t="shared" si="122"/>
        <v>73.380348016199264</v>
      </c>
    </row>
    <row r="308" spans="1:18" x14ac:dyDescent="0.25">
      <c r="A308" s="1" t="s">
        <v>107</v>
      </c>
      <c r="B308" s="1" t="str">
        <f>VLOOKUP(A308,[2]PROY_COVID!$1:$1048576,5,FALSE)</f>
        <v>Frontera Comalapa</v>
      </c>
      <c r="C308" s="130">
        <f>VLOOKUP(A308,[2]PROY_COVID!$1:$1048576,7,FALSE)</f>
        <v>80805</v>
      </c>
      <c r="D308" s="43">
        <v>10</v>
      </c>
      <c r="E308" s="43">
        <f t="shared" si="123"/>
        <v>12.375471814862941</v>
      </c>
      <c r="F308" s="6">
        <f t="shared" si="124"/>
        <v>0.18543587190595112</v>
      </c>
      <c r="G308" s="44"/>
      <c r="H308" s="44"/>
      <c r="I308" s="14"/>
      <c r="J308" s="49">
        <v>23</v>
      </c>
      <c r="K308" s="49">
        <f t="shared" si="127"/>
        <v>28.463585174184765</v>
      </c>
      <c r="L308" s="50">
        <f t="shared" si="128"/>
        <v>5.180796152623679E-2</v>
      </c>
      <c r="M308" s="45">
        <v>33</v>
      </c>
      <c r="N308" s="45">
        <f t="shared" si="129"/>
        <v>40.839056989047705</v>
      </c>
      <c r="O308" s="18">
        <f t="shared" si="130"/>
        <v>6.2508730889732828E-2</v>
      </c>
      <c r="P308" s="37">
        <f t="shared" si="120"/>
        <v>30.303030303030305</v>
      </c>
      <c r="Q308" s="37">
        <f t="shared" si="121"/>
        <v>2.966559539227652</v>
      </c>
      <c r="R308" s="37">
        <f t="shared" si="122"/>
        <v>196.65595392276521</v>
      </c>
    </row>
    <row r="309" spans="1:18" x14ac:dyDescent="0.25">
      <c r="A309" s="1" t="s">
        <v>507</v>
      </c>
      <c r="B309" s="1" t="str">
        <f>VLOOKUP(A309,[2]PROY_COVID!$1:$1048576,5,FALSE)</f>
        <v>Arandas</v>
      </c>
      <c r="C309" s="130">
        <f>VLOOKUP(A309,[2]PROY_COVID!$1:$1048576,7,FALSE)</f>
        <v>80444</v>
      </c>
      <c r="D309" s="43">
        <v>10</v>
      </c>
      <c r="E309" s="43">
        <f t="shared" si="123"/>
        <v>12.431007906121028</v>
      </c>
      <c r="F309" s="6">
        <f t="shared" si="124"/>
        <v>0.18626803278504772</v>
      </c>
      <c r="G309" s="44">
        <v>5</v>
      </c>
      <c r="H309" s="44">
        <f>((G309/($C309/100000)))</f>
        <v>6.2155039530605141</v>
      </c>
      <c r="I309" s="14">
        <f>((G309/$C309)/(G$2257/$C$2257))</f>
        <v>0.1671246783520188</v>
      </c>
      <c r="J309" s="49">
        <v>61</v>
      </c>
      <c r="K309" s="49">
        <f t="shared" si="127"/>
        <v>75.829148227338266</v>
      </c>
      <c r="L309" s="50">
        <f t="shared" si="128"/>
        <v>0.13802033615541429</v>
      </c>
      <c r="M309" s="45">
        <v>76</v>
      </c>
      <c r="N309" s="45">
        <f t="shared" si="129"/>
        <v>94.47566008651981</v>
      </c>
      <c r="O309" s="18">
        <f t="shared" si="130"/>
        <v>0.14460553321693745</v>
      </c>
      <c r="P309" s="37">
        <f t="shared" si="120"/>
        <v>13.157894736842104</v>
      </c>
      <c r="Q309" s="37">
        <f t="shared" si="121"/>
        <v>1.2881113788751646</v>
      </c>
      <c r="R309" s="37">
        <f t="shared" si="122"/>
        <v>28.811137887516459</v>
      </c>
    </row>
    <row r="310" spans="1:18" x14ac:dyDescent="0.25">
      <c r="A310" s="1" t="s">
        <v>850</v>
      </c>
      <c r="B310" s="1" t="str">
        <f>VLOOKUP(A310,[2]PROY_COVID!$1:$1048576,5,FALSE)</f>
        <v>Zacapu</v>
      </c>
      <c r="C310" s="130">
        <f>VLOOKUP(A310,[2]PROY_COVID!$1:$1048576,7,FALSE)</f>
        <v>79809</v>
      </c>
      <c r="D310" s="43">
        <v>32</v>
      </c>
      <c r="E310" s="43">
        <f t="shared" si="123"/>
        <v>40.095728551917702</v>
      </c>
      <c r="F310" s="6">
        <f t="shared" si="124"/>
        <v>0.60080023573723795</v>
      </c>
      <c r="G310" s="44">
        <v>26</v>
      </c>
      <c r="H310" s="44">
        <f>((G310/($C310/100000)))</f>
        <v>32.577779448433134</v>
      </c>
      <c r="I310" s="14">
        <f>((G310/$C310)/(G$2257/$C$2257))</f>
        <v>0.87596290708841063</v>
      </c>
      <c r="J310" s="49">
        <v>224</v>
      </c>
      <c r="K310" s="49">
        <f t="shared" si="127"/>
        <v>280.67009986342396</v>
      </c>
      <c r="L310" s="50">
        <f t="shared" si="128"/>
        <v>0.51086135658263132</v>
      </c>
      <c r="M310" s="45">
        <v>282</v>
      </c>
      <c r="N310" s="45">
        <f t="shared" si="129"/>
        <v>353.34360786377476</v>
      </c>
      <c r="O310" s="18">
        <f t="shared" si="130"/>
        <v>0.5408317949527417</v>
      </c>
      <c r="P310" s="37">
        <f t="shared" si="120"/>
        <v>11.347517730496454</v>
      </c>
      <c r="Q310" s="37">
        <f t="shared" si="121"/>
        <v>1.1108818700086527</v>
      </c>
      <c r="R310" s="37">
        <f t="shared" si="122"/>
        <v>11.088187000865268</v>
      </c>
    </row>
    <row r="311" spans="1:18" x14ac:dyDescent="0.25">
      <c r="A311" s="1" t="s">
        <v>702</v>
      </c>
      <c r="B311" s="1" t="str">
        <f>VLOOKUP(A311,[2]PROY_COVID!$1:$1048576,5,FALSE)</f>
        <v>Tejupilco</v>
      </c>
      <c r="C311" s="130">
        <f>VLOOKUP(A311,[2]PROY_COVID!$1:$1048576,7,FALSE)</f>
        <v>79795</v>
      </c>
      <c r="D311" s="43">
        <v>38</v>
      </c>
      <c r="E311" s="43">
        <f t="shared" si="123"/>
        <v>47.622031455604983</v>
      </c>
      <c r="F311" s="6">
        <f t="shared" si="124"/>
        <v>0.71357545449676607</v>
      </c>
      <c r="G311" s="44">
        <v>29</v>
      </c>
      <c r="H311" s="44">
        <f>((G311/($C311/100000)))</f>
        <v>36.34312926875117</v>
      </c>
      <c r="I311" s="14">
        <f>((G311/$C311)/(G$2257/$C$2257))</f>
        <v>0.97720697070028018</v>
      </c>
      <c r="J311" s="49">
        <v>413</v>
      </c>
      <c r="K311" s="49">
        <f t="shared" si="127"/>
        <v>517.57628924118046</v>
      </c>
      <c r="L311" s="50">
        <f t="shared" si="128"/>
        <v>0.94206588227751209</v>
      </c>
      <c r="M311" s="45">
        <v>480</v>
      </c>
      <c r="N311" s="45">
        <f t="shared" si="129"/>
        <v>601.54144996553669</v>
      </c>
      <c r="O311" s="18">
        <f t="shared" si="130"/>
        <v>0.92072627007522423</v>
      </c>
      <c r="P311" s="37">
        <f t="shared" si="120"/>
        <v>7.9166666666666661</v>
      </c>
      <c r="Q311" s="37">
        <f t="shared" si="121"/>
        <v>0.77501367962322398</v>
      </c>
      <c r="R311" s="37">
        <f t="shared" si="122"/>
        <v>-22.498632037677602</v>
      </c>
    </row>
    <row r="312" spans="1:18" x14ac:dyDescent="0.25">
      <c r="A312" s="1" t="s">
        <v>129</v>
      </c>
      <c r="B312" s="1" t="str">
        <f>VLOOKUP(A312,[2]PROY_COVID!$1:$1048576,5,FALSE)</f>
        <v>Motozintla</v>
      </c>
      <c r="C312" s="130">
        <f>VLOOKUP(A312,[2]PROY_COVID!$1:$1048576,7,FALSE)</f>
        <v>79732</v>
      </c>
      <c r="D312" s="43">
        <v>19</v>
      </c>
      <c r="E312" s="43">
        <f t="shared" si="123"/>
        <v>23.829829930266392</v>
      </c>
      <c r="F312" s="6">
        <f t="shared" si="124"/>
        <v>0.35706964199800234</v>
      </c>
      <c r="G312" s="44"/>
      <c r="H312" s="44"/>
      <c r="I312" s="14"/>
      <c r="J312" s="49">
        <v>40</v>
      </c>
      <c r="K312" s="49">
        <f t="shared" si="127"/>
        <v>50.168063011087142</v>
      </c>
      <c r="L312" s="50">
        <f t="shared" si="128"/>
        <v>9.1313341675647391E-2</v>
      </c>
      <c r="M312" s="45">
        <v>59</v>
      </c>
      <c r="N312" s="45">
        <f t="shared" si="129"/>
        <v>73.997892941353527</v>
      </c>
      <c r="O312" s="18">
        <f t="shared" si="130"/>
        <v>0.11326202702277889</v>
      </c>
      <c r="P312" s="37">
        <f t="shared" si="120"/>
        <v>32.20338983050847</v>
      </c>
      <c r="Q312" s="37">
        <f t="shared" si="121"/>
        <v>3.1525980188063345</v>
      </c>
      <c r="R312" s="37">
        <f t="shared" si="122"/>
        <v>215.25980188063346</v>
      </c>
    </row>
    <row r="313" spans="1:18" x14ac:dyDescent="0.25">
      <c r="A313" s="1" t="s">
        <v>667</v>
      </c>
      <c r="B313" s="1" t="str">
        <f>VLOOKUP(A313,[2]PROY_COVID!$1:$1048576,5,FALSE)</f>
        <v>Jiquipilco</v>
      </c>
      <c r="C313" s="130">
        <f>VLOOKUP(A313,[2]PROY_COVID!$1:$1048576,7,FALSE)</f>
        <v>79263</v>
      </c>
      <c r="D313" s="43">
        <v>25</v>
      </c>
      <c r="E313" s="43">
        <f t="shared" si="123"/>
        <v>31.540567477890065</v>
      </c>
      <c r="F313" s="6">
        <f t="shared" si="124"/>
        <v>0.47260845632137249</v>
      </c>
      <c r="G313" s="44">
        <v>4</v>
      </c>
      <c r="H313" s="44">
        <f t="shared" ref="H313:H318" si="131">((G313/($C313/100000)))</f>
        <v>5.0464907964624102</v>
      </c>
      <c r="I313" s="14">
        <f t="shared" ref="I313:I318" si="132">((G313/$C313)/(G$2257/$C$2257))</f>
        <v>0.13569183730466727</v>
      </c>
      <c r="J313" s="49">
        <v>106</v>
      </c>
      <c r="K313" s="49">
        <f t="shared" si="127"/>
        <v>133.73200610625386</v>
      </c>
      <c r="L313" s="50">
        <f t="shared" si="128"/>
        <v>0.24341215573444364</v>
      </c>
      <c r="M313" s="45">
        <v>135</v>
      </c>
      <c r="N313" s="45">
        <f t="shared" si="129"/>
        <v>170.31906438060633</v>
      </c>
      <c r="O313" s="18">
        <f t="shared" si="130"/>
        <v>0.26069232116729774</v>
      </c>
      <c r="P313" s="37">
        <f t="shared" si="120"/>
        <v>18.518518518518519</v>
      </c>
      <c r="Q313" s="37">
        <f t="shared" si="121"/>
        <v>1.8128974961946762</v>
      </c>
      <c r="R313" s="37">
        <f t="shared" si="122"/>
        <v>81.289749619467628</v>
      </c>
    </row>
    <row r="314" spans="1:18" x14ac:dyDescent="0.25">
      <c r="A314" s="1" t="s">
        <v>358</v>
      </c>
      <c r="B314" s="1" t="str">
        <f>VLOOKUP(A314,[2]PROY_COVID!$1:$1048576,5,FALSE)</f>
        <v>Coyuca de Benítez</v>
      </c>
      <c r="C314" s="130">
        <f>VLOOKUP(A314,[2]PROY_COVID!$1:$1048576,7,FALSE)</f>
        <v>78931</v>
      </c>
      <c r="D314" s="43">
        <v>22</v>
      </c>
      <c r="E314" s="43">
        <f t="shared" si="123"/>
        <v>27.872445553711472</v>
      </c>
      <c r="F314" s="6">
        <f t="shared" si="124"/>
        <v>0.4176447832232309</v>
      </c>
      <c r="G314" s="44">
        <v>7</v>
      </c>
      <c r="H314" s="44">
        <f t="shared" si="131"/>
        <v>8.8685054034536499</v>
      </c>
      <c r="I314" s="14">
        <f t="shared" si="132"/>
        <v>0.23845952383081076</v>
      </c>
      <c r="J314" s="49">
        <v>111</v>
      </c>
      <c r="K314" s="49">
        <f t="shared" si="127"/>
        <v>140.62915711190789</v>
      </c>
      <c r="L314" s="50">
        <f t="shared" si="128"/>
        <v>0.25596599713407336</v>
      </c>
      <c r="M314" s="45">
        <v>140</v>
      </c>
      <c r="N314" s="45">
        <f t="shared" si="129"/>
        <v>177.37010806907298</v>
      </c>
      <c r="O314" s="18">
        <f t="shared" si="130"/>
        <v>0.27148472982972871</v>
      </c>
      <c r="P314" s="37">
        <f t="shared" si="120"/>
        <v>15.714285714285714</v>
      </c>
      <c r="Q314" s="37">
        <f t="shared" si="121"/>
        <v>1.5383730181994821</v>
      </c>
      <c r="R314" s="37">
        <f t="shared" si="122"/>
        <v>53.837301819948216</v>
      </c>
    </row>
    <row r="315" spans="1:18" x14ac:dyDescent="0.25">
      <c r="A315" s="1" t="s">
        <v>1496</v>
      </c>
      <c r="B315" s="1" t="str">
        <f>VLOOKUP(A315,[2]PROY_COVID!$1:$1048576,5,FALSE)</f>
        <v>Tequisquiapan</v>
      </c>
      <c r="C315" s="130">
        <f>VLOOKUP(A315,[2]PROY_COVID!$1:$1048576,7,FALSE)</f>
        <v>78742</v>
      </c>
      <c r="D315" s="43">
        <v>21</v>
      </c>
      <c r="E315" s="43">
        <f t="shared" si="123"/>
        <v>26.669375936603082</v>
      </c>
      <c r="F315" s="6">
        <f t="shared" si="124"/>
        <v>0.39961781287822001</v>
      </c>
      <c r="G315" s="44">
        <v>4</v>
      </c>
      <c r="H315" s="44">
        <f t="shared" si="131"/>
        <v>5.0798811307815397</v>
      </c>
      <c r="I315" s="14">
        <f t="shared" si="132"/>
        <v>0.13658964847577965</v>
      </c>
      <c r="J315" s="49">
        <v>71</v>
      </c>
      <c r="K315" s="49">
        <f t="shared" si="127"/>
        <v>90.167890071372327</v>
      </c>
      <c r="L315" s="50">
        <f t="shared" si="128"/>
        <v>0.16411898048445336</v>
      </c>
      <c r="M315" s="45">
        <v>96</v>
      </c>
      <c r="N315" s="45">
        <f t="shared" si="129"/>
        <v>121.91714713875695</v>
      </c>
      <c r="O315" s="18">
        <f t="shared" si="130"/>
        <v>0.18660778928818808</v>
      </c>
      <c r="P315" s="37">
        <f t="shared" si="120"/>
        <v>21.875</v>
      </c>
      <c r="Q315" s="37">
        <f t="shared" si="121"/>
        <v>2.1414851673799613</v>
      </c>
      <c r="R315" s="37">
        <f t="shared" si="122"/>
        <v>114.14851673799613</v>
      </c>
    </row>
    <row r="316" spans="1:18" x14ac:dyDescent="0.25">
      <c r="A316" s="1" t="s">
        <v>1345</v>
      </c>
      <c r="B316" s="1" t="str">
        <f>VLOOKUP(A316,[2]PROY_COVID!$1:$1048576,5,FALSE)</f>
        <v>Huejotzingo</v>
      </c>
      <c r="C316" s="130">
        <f>VLOOKUP(A316,[2]PROY_COVID!$1:$1048576,7,FALSE)</f>
        <v>78403</v>
      </c>
      <c r="D316" s="43">
        <v>69</v>
      </c>
      <c r="E316" s="43">
        <f t="shared" si="123"/>
        <v>88.00683647309414</v>
      </c>
      <c r="F316" s="6">
        <f t="shared" si="124"/>
        <v>1.3187072540921474</v>
      </c>
      <c r="G316" s="44">
        <v>14</v>
      </c>
      <c r="H316" s="44">
        <f t="shared" si="131"/>
        <v>17.856459574250984</v>
      </c>
      <c r="I316" s="14">
        <f t="shared" si="132"/>
        <v>0.48013082855221673</v>
      </c>
      <c r="J316" s="49">
        <v>438</v>
      </c>
      <c r="K316" s="49">
        <f t="shared" si="127"/>
        <v>558.65209239442368</v>
      </c>
      <c r="L316" s="50">
        <f t="shared" si="128"/>
        <v>1.016829957723375</v>
      </c>
      <c r="M316" s="45">
        <v>521</v>
      </c>
      <c r="N316" s="45">
        <f t="shared" si="129"/>
        <v>664.51538844176878</v>
      </c>
      <c r="O316" s="18">
        <f t="shared" si="130"/>
        <v>1.0171149054527029</v>
      </c>
      <c r="P316" s="37">
        <f t="shared" si="120"/>
        <v>13.243761996161229</v>
      </c>
      <c r="Q316" s="37">
        <f t="shared" si="121"/>
        <v>1.2965174800041006</v>
      </c>
      <c r="R316" s="37">
        <f t="shared" si="122"/>
        <v>29.651748000410059</v>
      </c>
    </row>
    <row r="317" spans="1:18" x14ac:dyDescent="0.25">
      <c r="A317" s="1" t="s">
        <v>1722</v>
      </c>
      <c r="B317" s="1" t="str">
        <f>VLOOKUP(A317,[2]PROY_COVID!$1:$1048576,5,FALSE)</f>
        <v>Chiautempan</v>
      </c>
      <c r="C317" s="130">
        <f>VLOOKUP(A317,[2]PROY_COVID!$1:$1048576,7,FALSE)</f>
        <v>77435</v>
      </c>
      <c r="D317" s="43">
        <v>96</v>
      </c>
      <c r="E317" s="43">
        <f t="shared" si="123"/>
        <v>123.97494672951508</v>
      </c>
      <c r="F317" s="6">
        <f t="shared" si="124"/>
        <v>1.8576586561872492</v>
      </c>
      <c r="G317" s="44">
        <v>11</v>
      </c>
      <c r="H317" s="44">
        <f t="shared" si="131"/>
        <v>14.20546264609027</v>
      </c>
      <c r="I317" s="14">
        <f t="shared" si="132"/>
        <v>0.38196152612861839</v>
      </c>
      <c r="J317" s="49">
        <v>439</v>
      </c>
      <c r="K317" s="49">
        <f t="shared" si="127"/>
        <v>566.92710014851161</v>
      </c>
      <c r="L317" s="50">
        <f t="shared" si="128"/>
        <v>1.0318917034848305</v>
      </c>
      <c r="M317" s="45">
        <v>546</v>
      </c>
      <c r="N317" s="45">
        <f t="shared" si="129"/>
        <v>705.10750952411706</v>
      </c>
      <c r="O317" s="18">
        <f t="shared" si="130"/>
        <v>1.0792456734001712</v>
      </c>
      <c r="P317" s="37">
        <f t="shared" si="120"/>
        <v>17.582417582417584</v>
      </c>
      <c r="Q317" s="37">
        <f t="shared" si="121"/>
        <v>1.7212565238595607</v>
      </c>
      <c r="R317" s="37">
        <f t="shared" si="122"/>
        <v>72.125652385956073</v>
      </c>
    </row>
    <row r="318" spans="1:18" x14ac:dyDescent="0.25">
      <c r="A318" s="1" t="s">
        <v>1896</v>
      </c>
      <c r="B318" s="1" t="str">
        <f>VLOOKUP(A318,[2]PROY_COVID!$1:$1048576,5,FALSE)</f>
        <v>Perote</v>
      </c>
      <c r="C318" s="130">
        <f>VLOOKUP(A318,[2]PROY_COVID!$1:$1048576,7,FALSE)</f>
        <v>76977</v>
      </c>
      <c r="D318" s="43">
        <v>42</v>
      </c>
      <c r="E318" s="43">
        <f t="shared" si="123"/>
        <v>54.561752211699599</v>
      </c>
      <c r="F318" s="6">
        <f t="shared" si="124"/>
        <v>0.81756124093318261</v>
      </c>
      <c r="G318" s="44">
        <v>11</v>
      </c>
      <c r="H318" s="44">
        <f t="shared" si="131"/>
        <v>14.2899827221118</v>
      </c>
      <c r="I318" s="14">
        <f t="shared" si="132"/>
        <v>0.38423413195850148</v>
      </c>
      <c r="J318" s="49">
        <v>165</v>
      </c>
      <c r="K318" s="49">
        <f t="shared" si="127"/>
        <v>214.349740831677</v>
      </c>
      <c r="L318" s="50">
        <f t="shared" si="128"/>
        <v>0.39014843204777033</v>
      </c>
      <c r="M318" s="45">
        <v>218</v>
      </c>
      <c r="N318" s="45">
        <f t="shared" si="129"/>
        <v>283.2014757654884</v>
      </c>
      <c r="O318" s="18">
        <f t="shared" si="130"/>
        <v>0.43347143987549991</v>
      </c>
      <c r="P318" s="37">
        <f t="shared" si="120"/>
        <v>19.26605504587156</v>
      </c>
      <c r="Q318" s="37">
        <f t="shared" si="121"/>
        <v>1.8860786795273052</v>
      </c>
      <c r="R318" s="37">
        <f t="shared" si="122"/>
        <v>88.60786795273053</v>
      </c>
    </row>
    <row r="319" spans="1:18" x14ac:dyDescent="0.25">
      <c r="A319" s="1" t="s">
        <v>2109</v>
      </c>
      <c r="B319" s="1" t="str">
        <f>VLOOKUP(A319,[2]PROY_COVID!$1:$1048576,5,FALSE)</f>
        <v>Pinos</v>
      </c>
      <c r="C319" s="130">
        <f>VLOOKUP(A319,[2]PROY_COVID!$1:$1048576,7,FALSE)</f>
        <v>76871</v>
      </c>
      <c r="D319" s="43">
        <v>24</v>
      </c>
      <c r="E319" s="43"/>
      <c r="F319" s="6"/>
      <c r="G319" s="44">
        <v>20</v>
      </c>
      <c r="H319" s="44"/>
      <c r="I319" s="14"/>
      <c r="J319" s="49">
        <v>60</v>
      </c>
      <c r="K319" s="49"/>
      <c r="L319" s="50"/>
      <c r="M319" s="45">
        <v>104</v>
      </c>
      <c r="N319" s="45"/>
      <c r="O319" s="18"/>
      <c r="P319" s="37"/>
      <c r="Q319" s="37"/>
      <c r="R319" s="37"/>
    </row>
    <row r="320" spans="1:18" x14ac:dyDescent="0.25">
      <c r="A320" s="1" t="s">
        <v>1483</v>
      </c>
      <c r="B320" s="1" t="str">
        <f>VLOOKUP(A320,[2]PROY_COVID!$1:$1048576,5,FALSE)</f>
        <v>Cadereyta de Montes</v>
      </c>
      <c r="C320" s="130">
        <f>VLOOKUP(A320,[2]PROY_COVID!$1:$1048576,7,FALSE)</f>
        <v>76829</v>
      </c>
      <c r="D320" s="43">
        <v>20</v>
      </c>
      <c r="E320" s="43">
        <f t="shared" ref="E320:E357" si="133">((D320/($C320/100000)))</f>
        <v>26.031836936573427</v>
      </c>
      <c r="F320" s="6">
        <f t="shared" ref="F320:F357" si="134">((D320/$C320)/(D$2257/$C$2257))</f>
        <v>0.39006483565737887</v>
      </c>
      <c r="G320" s="44">
        <v>22</v>
      </c>
      <c r="H320" s="44">
        <f t="shared" ref="H320:H333" si="135">((G320/($C320/100000)))</f>
        <v>28.63502063023077</v>
      </c>
      <c r="I320" s="14">
        <f t="shared" ref="I320:I333" si="136">((G320/$C320)/(G$2257/$C$2257))</f>
        <v>0.76994860731675696</v>
      </c>
      <c r="J320" s="49">
        <v>92</v>
      </c>
      <c r="K320" s="49">
        <f t="shared" ref="K320:K357" si="137">((J320/($C320/100000)))</f>
        <v>119.74644990823776</v>
      </c>
      <c r="L320" s="50">
        <f t="shared" ref="L320:L357" si="138">((J320/$C320)/(J$2257/$C$2257))</f>
        <v>0.21795636184917483</v>
      </c>
      <c r="M320" s="45">
        <v>134</v>
      </c>
      <c r="N320" s="45">
        <f t="shared" ref="N320:N357" si="139">((M320/($C320/100000)))</f>
        <v>174.41330747504196</v>
      </c>
      <c r="O320" s="18">
        <f t="shared" ref="O320:O357" si="140">((M320/$C320)/(M$2257/$C$2257))</f>
        <v>0.26695901679290585</v>
      </c>
      <c r="P320" s="37">
        <f t="shared" ref="P320:P357" si="141">D320/M320*100</f>
        <v>14.925373134328357</v>
      </c>
      <c r="Q320" s="37">
        <f t="shared" ref="Q320:Q357" si="142">P320/P$2257</f>
        <v>1.4611412655897389</v>
      </c>
      <c r="R320" s="37">
        <f t="shared" ref="R320:R357" si="143">(Q320-1)*100</f>
        <v>46.114126558973886</v>
      </c>
    </row>
    <row r="321" spans="1:18" x14ac:dyDescent="0.25">
      <c r="A321" s="1" t="s">
        <v>1491</v>
      </c>
      <c r="B321" s="1" t="str">
        <f>VLOOKUP(A321,[2]PROY_COVID!$1:$1048576,5,FALSE)</f>
        <v>Pedro Escobedo</v>
      </c>
      <c r="C321" s="130">
        <f>VLOOKUP(A321,[2]PROY_COVID!$1:$1048576,7,FALSE)</f>
        <v>76411</v>
      </c>
      <c r="D321" s="43">
        <v>28</v>
      </c>
      <c r="E321" s="43">
        <f t="shared" si="133"/>
        <v>36.643938699925407</v>
      </c>
      <c r="F321" s="6">
        <f t="shared" si="134"/>
        <v>0.54907811391303696</v>
      </c>
      <c r="G321" s="44">
        <v>25</v>
      </c>
      <c r="H321" s="44">
        <f t="shared" si="135"/>
        <v>32.717802410647685</v>
      </c>
      <c r="I321" s="14">
        <f t="shared" si="136"/>
        <v>0.87972789423969078</v>
      </c>
      <c r="J321" s="49">
        <v>185</v>
      </c>
      <c r="K321" s="49">
        <f t="shared" si="137"/>
        <v>242.11173783879286</v>
      </c>
      <c r="L321" s="50">
        <f t="shared" si="138"/>
        <v>0.44067939868582506</v>
      </c>
      <c r="M321" s="45">
        <v>238</v>
      </c>
      <c r="N321" s="45">
        <f t="shared" si="139"/>
        <v>311.47347894936593</v>
      </c>
      <c r="O321" s="18">
        <f t="shared" si="140"/>
        <v>0.47674489350124383</v>
      </c>
      <c r="P321" s="37">
        <f t="shared" si="141"/>
        <v>11.76470588235294</v>
      </c>
      <c r="Q321" s="37">
        <f t="shared" si="142"/>
        <v>1.1517231152295588</v>
      </c>
      <c r="R321" s="37">
        <f t="shared" si="143"/>
        <v>15.172311522955884</v>
      </c>
    </row>
    <row r="322" spans="1:18" x14ac:dyDescent="0.25">
      <c r="A322" s="1" t="s">
        <v>47</v>
      </c>
      <c r="B322" s="1" t="str">
        <f>VLOOKUP(A322,[2]PROY_COVID!$1:$1048576,5,FALSE)</f>
        <v>Múzquiz</v>
      </c>
      <c r="C322" s="130">
        <f>VLOOKUP(A322,[2]PROY_COVID!$1:$1048576,7,FALSE)</f>
        <v>75647</v>
      </c>
      <c r="D322" s="43">
        <v>58</v>
      </c>
      <c r="E322" s="43">
        <f t="shared" si="133"/>
        <v>76.67191032030351</v>
      </c>
      <c r="F322" s="6">
        <f t="shared" si="134"/>
        <v>1.148863069920687</v>
      </c>
      <c r="G322" s="44">
        <v>43</v>
      </c>
      <c r="H322" s="44">
        <f t="shared" si="135"/>
        <v>56.84296799608709</v>
      </c>
      <c r="I322" s="14">
        <f t="shared" si="136"/>
        <v>1.5284139169829378</v>
      </c>
      <c r="J322" s="49">
        <v>702</v>
      </c>
      <c r="K322" s="49">
        <f t="shared" si="137"/>
        <v>927.99450077332881</v>
      </c>
      <c r="L322" s="50">
        <f t="shared" si="138"/>
        <v>1.6890881137569465</v>
      </c>
      <c r="M322" s="45">
        <v>803</v>
      </c>
      <c r="N322" s="45">
        <f t="shared" si="139"/>
        <v>1061.5093790897195</v>
      </c>
      <c r="O322" s="18">
        <f t="shared" si="140"/>
        <v>1.6247584789296552</v>
      </c>
      <c r="P322" s="37">
        <f t="shared" si="141"/>
        <v>7.2229140722291403</v>
      </c>
      <c r="Q322" s="37">
        <f t="shared" si="142"/>
        <v>0.70709775318576906</v>
      </c>
      <c r="R322" s="37">
        <f t="shared" si="143"/>
        <v>-29.290224681423094</v>
      </c>
    </row>
    <row r="323" spans="1:18" x14ac:dyDescent="0.25">
      <c r="A323" s="1" t="s">
        <v>884</v>
      </c>
      <c r="B323" s="1" t="str">
        <f>VLOOKUP(A323,[2]PROY_COVID!$1:$1048576,5,FALSE)</f>
        <v>Xochitepec</v>
      </c>
      <c r="C323" s="130">
        <f>VLOOKUP(A323,[2]PROY_COVID!$1:$1048576,7,FALSE)</f>
        <v>74691</v>
      </c>
      <c r="D323" s="43">
        <v>41</v>
      </c>
      <c r="E323" s="43">
        <f t="shared" si="133"/>
        <v>54.892825106103814</v>
      </c>
      <c r="F323" s="6">
        <f t="shared" si="134"/>
        <v>0.82252208539686922</v>
      </c>
      <c r="G323" s="44">
        <v>11</v>
      </c>
      <c r="H323" s="44">
        <f t="shared" si="135"/>
        <v>14.727343321149805</v>
      </c>
      <c r="I323" s="14">
        <f t="shared" si="136"/>
        <v>0.39599403911809411</v>
      </c>
      <c r="J323" s="49">
        <v>127</v>
      </c>
      <c r="K323" s="49">
        <f t="shared" si="137"/>
        <v>170.03387288963864</v>
      </c>
      <c r="L323" s="50">
        <f t="shared" si="138"/>
        <v>0.30948695643628593</v>
      </c>
      <c r="M323" s="45">
        <v>179</v>
      </c>
      <c r="N323" s="45">
        <f t="shared" si="139"/>
        <v>239.65404131689226</v>
      </c>
      <c r="O323" s="18">
        <f t="shared" si="140"/>
        <v>0.36681723525917898</v>
      </c>
      <c r="P323" s="37">
        <f t="shared" si="141"/>
        <v>22.905027932960895</v>
      </c>
      <c r="Q323" s="37">
        <f t="shared" si="142"/>
        <v>2.242321260656432</v>
      </c>
      <c r="R323" s="37">
        <f t="shared" si="143"/>
        <v>124.2321260656432</v>
      </c>
    </row>
    <row r="324" spans="1:18" x14ac:dyDescent="0.25">
      <c r="A324" s="1" t="s">
        <v>570</v>
      </c>
      <c r="B324" s="1" t="str">
        <f>VLOOKUP(A324,[2]PROY_COVID!$1:$1048576,5,FALSE)</f>
        <v>San Juan de los Lagos</v>
      </c>
      <c r="C324" s="130">
        <f>VLOOKUP(A324,[2]PROY_COVID!$1:$1048576,7,FALSE)</f>
        <v>74195</v>
      </c>
      <c r="D324" s="43">
        <v>14</v>
      </c>
      <c r="E324" s="43">
        <f t="shared" si="133"/>
        <v>18.869196037468832</v>
      </c>
      <c r="F324" s="6">
        <f t="shared" si="134"/>
        <v>0.28273878133438279</v>
      </c>
      <c r="G324" s="44">
        <v>14</v>
      </c>
      <c r="H324" s="44">
        <f t="shared" si="135"/>
        <v>18.869196037468832</v>
      </c>
      <c r="I324" s="14">
        <f t="shared" si="136"/>
        <v>0.50736164635055525</v>
      </c>
      <c r="J324" s="49">
        <v>187</v>
      </c>
      <c r="K324" s="49">
        <f t="shared" si="137"/>
        <v>252.03854707190513</v>
      </c>
      <c r="L324" s="50">
        <f t="shared" si="138"/>
        <v>0.45874766899261016</v>
      </c>
      <c r="M324" s="45">
        <v>215</v>
      </c>
      <c r="N324" s="45">
        <f t="shared" si="139"/>
        <v>289.77693914684278</v>
      </c>
      <c r="O324" s="18">
        <f t="shared" si="140"/>
        <v>0.44353591984355112</v>
      </c>
      <c r="P324" s="37">
        <f t="shared" si="141"/>
        <v>6.5116279069767442</v>
      </c>
      <c r="Q324" s="37">
        <f t="shared" si="142"/>
        <v>0.63746535215031408</v>
      </c>
      <c r="R324" s="37">
        <f t="shared" si="143"/>
        <v>-36.253464784968592</v>
      </c>
    </row>
    <row r="325" spans="1:18" x14ac:dyDescent="0.25">
      <c r="A325" s="1" t="s">
        <v>336</v>
      </c>
      <c r="B325" s="1" t="str">
        <f>VLOOKUP(A325,[2]PROY_COVID!$1:$1048576,5,FALSE)</f>
        <v>Yuriria</v>
      </c>
      <c r="C325" s="130">
        <f>VLOOKUP(A325,[2]PROY_COVID!$1:$1048576,7,FALSE)</f>
        <v>73948</v>
      </c>
      <c r="D325" s="43">
        <v>9</v>
      </c>
      <c r="E325" s="43">
        <f t="shared" si="133"/>
        <v>12.170714556174609</v>
      </c>
      <c r="F325" s="6">
        <f t="shared" si="134"/>
        <v>0.18236775932309654</v>
      </c>
      <c r="G325" s="44">
        <v>30</v>
      </c>
      <c r="H325" s="44">
        <f t="shared" si="135"/>
        <v>40.569048520582029</v>
      </c>
      <c r="I325" s="14">
        <f t="shared" si="136"/>
        <v>1.0908349888042788</v>
      </c>
      <c r="J325" s="49">
        <v>367</v>
      </c>
      <c r="K325" s="49">
        <f t="shared" si="137"/>
        <v>496.29469356845351</v>
      </c>
      <c r="L325" s="50">
        <f t="shared" si="138"/>
        <v>0.90333021060852148</v>
      </c>
      <c r="M325" s="45">
        <v>406</v>
      </c>
      <c r="N325" s="45">
        <f t="shared" si="139"/>
        <v>549.03445664521018</v>
      </c>
      <c r="O325" s="18">
        <f t="shared" si="140"/>
        <v>0.84035846148039062</v>
      </c>
      <c r="P325" s="37">
        <f t="shared" si="141"/>
        <v>2.2167487684729066</v>
      </c>
      <c r="Q325" s="37">
        <f t="shared" si="142"/>
        <v>0.21701186777108686</v>
      </c>
      <c r="R325" s="37">
        <f t="shared" si="143"/>
        <v>-78.298813222891312</v>
      </c>
    </row>
    <row r="326" spans="1:18" x14ac:dyDescent="0.25">
      <c r="A326" s="1" t="s">
        <v>818</v>
      </c>
      <c r="B326" s="1" t="str">
        <f>VLOOKUP(A326,[2]PROY_COVID!$1:$1048576,5,FALSE)</f>
        <v>Los Reyes</v>
      </c>
      <c r="C326" s="130">
        <f>VLOOKUP(A326,[2]PROY_COVID!$1:$1048576,7,FALSE)</f>
        <v>73199</v>
      </c>
      <c r="D326" s="43">
        <v>24</v>
      </c>
      <c r="E326" s="43">
        <f t="shared" si="133"/>
        <v>32.787333160289073</v>
      </c>
      <c r="F326" s="6">
        <f t="shared" si="134"/>
        <v>0.49129017487212823</v>
      </c>
      <c r="G326" s="44">
        <v>9</v>
      </c>
      <c r="H326" s="44">
        <f t="shared" si="135"/>
        <v>12.295249935108403</v>
      </c>
      <c r="I326" s="14">
        <f t="shared" si="136"/>
        <v>0.33059904815133601</v>
      </c>
      <c r="J326" s="49">
        <v>134</v>
      </c>
      <c r="K326" s="49">
        <f t="shared" si="137"/>
        <v>183.06261014494731</v>
      </c>
      <c r="L326" s="50">
        <f t="shared" si="138"/>
        <v>0.33320119743325877</v>
      </c>
      <c r="M326" s="45">
        <v>167</v>
      </c>
      <c r="N326" s="45">
        <f t="shared" si="139"/>
        <v>228.14519324034481</v>
      </c>
      <c r="O326" s="18">
        <f t="shared" si="140"/>
        <v>0.34920165986867341</v>
      </c>
      <c r="P326" s="37">
        <f t="shared" si="141"/>
        <v>14.37125748502994</v>
      </c>
      <c r="Q326" s="37">
        <f t="shared" si="142"/>
        <v>1.4068953024361079</v>
      </c>
      <c r="R326" s="37">
        <f t="shared" si="143"/>
        <v>40.689530243610797</v>
      </c>
    </row>
    <row r="327" spans="1:18" x14ac:dyDescent="0.25">
      <c r="A327" s="1" t="s">
        <v>787</v>
      </c>
      <c r="B327" s="1" t="str">
        <f>VLOOKUP(A327,[2]PROY_COVID!$1:$1048576,5,FALSE)</f>
        <v>Jacona</v>
      </c>
      <c r="C327" s="130">
        <f>VLOOKUP(A327,[2]PROY_COVID!$1:$1048576,7,FALSE)</f>
        <v>72669</v>
      </c>
      <c r="D327" s="43">
        <v>13</v>
      </c>
      <c r="E327" s="43">
        <f t="shared" si="133"/>
        <v>17.889333828730273</v>
      </c>
      <c r="F327" s="6">
        <f t="shared" si="134"/>
        <v>0.26805638330193748</v>
      </c>
      <c r="G327" s="44">
        <v>3</v>
      </c>
      <c r="H327" s="44">
        <f t="shared" si="135"/>
        <v>4.1283078066300627</v>
      </c>
      <c r="I327" s="14">
        <f t="shared" si="136"/>
        <v>0.1110034068889056</v>
      </c>
      <c r="J327" s="49">
        <v>155</v>
      </c>
      <c r="K327" s="49">
        <f t="shared" si="137"/>
        <v>213.29590334255323</v>
      </c>
      <c r="L327" s="50">
        <f t="shared" si="138"/>
        <v>0.38823029096479289</v>
      </c>
      <c r="M327" s="45">
        <v>171</v>
      </c>
      <c r="N327" s="45">
        <f t="shared" si="139"/>
        <v>235.31354497791358</v>
      </c>
      <c r="O327" s="18">
        <f t="shared" si="140"/>
        <v>0.36017362158186378</v>
      </c>
      <c r="P327" s="37">
        <f t="shared" si="141"/>
        <v>7.6023391812865491</v>
      </c>
      <c r="Q327" s="37">
        <f t="shared" si="142"/>
        <v>0.74424213001676176</v>
      </c>
      <c r="R327" s="37">
        <f t="shared" si="143"/>
        <v>-25.575786998323824</v>
      </c>
    </row>
    <row r="328" spans="1:18" x14ac:dyDescent="0.25">
      <c r="A328" s="1" t="s">
        <v>1854</v>
      </c>
      <c r="B328" s="1" t="str">
        <f>VLOOKUP(A328,[2]PROY_COVID!$1:$1048576,5,FALSE)</f>
        <v>Ixtaczoquitlán</v>
      </c>
      <c r="C328" s="130">
        <f>VLOOKUP(A328,[2]PROY_COVID!$1:$1048576,7,FALSE)</f>
        <v>72556</v>
      </c>
      <c r="D328" s="43">
        <v>21</v>
      </c>
      <c r="E328" s="43">
        <f t="shared" si="133"/>
        <v>28.943161144495289</v>
      </c>
      <c r="F328" s="6">
        <f t="shared" si="134"/>
        <v>0.43368854156316222</v>
      </c>
      <c r="G328" s="44">
        <v>21</v>
      </c>
      <c r="H328" s="44">
        <f t="shared" si="135"/>
        <v>28.943161144495289</v>
      </c>
      <c r="I328" s="14">
        <f t="shared" si="136"/>
        <v>0.77823399893143463</v>
      </c>
      <c r="J328" s="49">
        <v>451</v>
      </c>
      <c r="K328" s="49">
        <f t="shared" si="137"/>
        <v>621.58884172225589</v>
      </c>
      <c r="L328" s="50">
        <f t="shared" si="138"/>
        <v>1.1313842089819264</v>
      </c>
      <c r="M328" s="45">
        <v>493</v>
      </c>
      <c r="N328" s="45">
        <f t="shared" si="139"/>
        <v>679.47516401124653</v>
      </c>
      <c r="O328" s="18">
        <f t="shared" si="140"/>
        <v>1.0400125102013644</v>
      </c>
      <c r="P328" s="37">
        <f t="shared" si="141"/>
        <v>4.2596348884381339</v>
      </c>
      <c r="Q328" s="37">
        <f t="shared" si="142"/>
        <v>0.41700319689346099</v>
      </c>
      <c r="R328" s="37">
        <f t="shared" si="143"/>
        <v>-58.299680310653898</v>
      </c>
    </row>
    <row r="329" spans="1:18" x14ac:dyDescent="0.25">
      <c r="A329" s="1" t="s">
        <v>619</v>
      </c>
      <c r="B329" s="1" t="str">
        <f>VLOOKUP(A329,[2]PROY_COVID!$1:$1048576,5,FALSE)</f>
        <v>Zapotlanejo</v>
      </c>
      <c r="C329" s="130">
        <f>VLOOKUP(A329,[2]PROY_COVID!$1:$1048576,7,FALSE)</f>
        <v>72439</v>
      </c>
      <c r="D329" s="43">
        <v>6</v>
      </c>
      <c r="E329" s="43">
        <f t="shared" si="133"/>
        <v>8.2828310716602935</v>
      </c>
      <c r="F329" s="6">
        <f t="shared" si="134"/>
        <v>0.12411114700114893</v>
      </c>
      <c r="G329" s="44">
        <v>7</v>
      </c>
      <c r="H329" s="44">
        <f t="shared" si="135"/>
        <v>9.6633029169370097</v>
      </c>
      <c r="I329" s="14">
        <f t="shared" si="136"/>
        <v>0.25983032172572401</v>
      </c>
      <c r="J329" s="49">
        <v>64</v>
      </c>
      <c r="K329" s="49">
        <f t="shared" si="137"/>
        <v>88.350198097709793</v>
      </c>
      <c r="L329" s="50">
        <f t="shared" si="138"/>
        <v>0.16081051054780368</v>
      </c>
      <c r="M329" s="45">
        <v>77</v>
      </c>
      <c r="N329" s="45">
        <f t="shared" si="139"/>
        <v>106.2963320863071</v>
      </c>
      <c r="O329" s="18">
        <f t="shared" si="140"/>
        <v>0.16269838989501065</v>
      </c>
      <c r="P329" s="37">
        <f t="shared" si="141"/>
        <v>7.7922077922077921</v>
      </c>
      <c r="Q329" s="37">
        <f t="shared" si="142"/>
        <v>0.7628295958013962</v>
      </c>
      <c r="R329" s="37">
        <f t="shared" si="143"/>
        <v>-23.717040419860382</v>
      </c>
    </row>
    <row r="330" spans="1:18" x14ac:dyDescent="0.25">
      <c r="A330" s="1" t="s">
        <v>1631</v>
      </c>
      <c r="B330" s="1" t="str">
        <f>VLOOKUP(A330,[2]PROY_COVID!$1:$1048576,5,FALSE)</f>
        <v>Puerto Peñasco</v>
      </c>
      <c r="C330" s="130">
        <f>VLOOKUP(A330,[2]PROY_COVID!$1:$1048576,7,FALSE)</f>
        <v>72279</v>
      </c>
      <c r="D330" s="43">
        <v>30</v>
      </c>
      <c r="E330" s="43">
        <f t="shared" si="133"/>
        <v>41.505831569335491</v>
      </c>
      <c r="F330" s="6">
        <f t="shared" si="134"/>
        <v>0.62192942470262647</v>
      </c>
      <c r="G330" s="44">
        <v>13</v>
      </c>
      <c r="H330" s="44">
        <f t="shared" si="135"/>
        <v>17.985860346712045</v>
      </c>
      <c r="I330" s="14">
        <f t="shared" si="136"/>
        <v>0.48361020249186465</v>
      </c>
      <c r="J330" s="49">
        <v>209</v>
      </c>
      <c r="K330" s="49">
        <f t="shared" si="137"/>
        <v>289.15729326637057</v>
      </c>
      <c r="L330" s="50">
        <f t="shared" si="138"/>
        <v>0.52630931180664109</v>
      </c>
      <c r="M330" s="45">
        <v>252</v>
      </c>
      <c r="N330" s="45">
        <f t="shared" si="139"/>
        <v>348.64898518241813</v>
      </c>
      <c r="O330" s="18">
        <f t="shared" si="140"/>
        <v>0.53364615141801319</v>
      </c>
      <c r="P330" s="37">
        <f t="shared" si="141"/>
        <v>11.904761904761903</v>
      </c>
      <c r="Q330" s="37">
        <f t="shared" si="142"/>
        <v>1.1654341046965773</v>
      </c>
      <c r="R330" s="37">
        <f t="shared" si="143"/>
        <v>16.543410469657726</v>
      </c>
    </row>
    <row r="331" spans="1:18" x14ac:dyDescent="0.25">
      <c r="A331" s="1" t="s">
        <v>294</v>
      </c>
      <c r="B331" s="1" t="str">
        <f>VLOOKUP(A331,[2]PROY_COVID!$1:$1048576,5,FALSE)</f>
        <v>Apaseo el Alto</v>
      </c>
      <c r="C331" s="130">
        <f>VLOOKUP(A331,[2]PROY_COVID!$1:$1048576,7,FALSE)</f>
        <v>72209</v>
      </c>
      <c r="D331" s="43">
        <v>13</v>
      </c>
      <c r="E331" s="43">
        <f t="shared" si="133"/>
        <v>18.003295988034733</v>
      </c>
      <c r="F331" s="6">
        <f t="shared" si="134"/>
        <v>0.26976400889319191</v>
      </c>
      <c r="G331" s="44">
        <v>15</v>
      </c>
      <c r="H331" s="44">
        <f t="shared" si="135"/>
        <v>20.773033832347767</v>
      </c>
      <c r="I331" s="14">
        <f t="shared" si="136"/>
        <v>0.55855271331896861</v>
      </c>
      <c r="J331" s="49">
        <v>178</v>
      </c>
      <c r="K331" s="49">
        <f t="shared" si="137"/>
        <v>246.50666814386017</v>
      </c>
      <c r="L331" s="50">
        <f t="shared" si="138"/>
        <v>0.44867882598080711</v>
      </c>
      <c r="M331" s="45">
        <v>206</v>
      </c>
      <c r="N331" s="45">
        <f t="shared" si="139"/>
        <v>285.28299796424267</v>
      </c>
      <c r="O331" s="18">
        <f t="shared" si="140"/>
        <v>0.43665744172166965</v>
      </c>
      <c r="P331" s="37">
        <f t="shared" si="141"/>
        <v>6.3106796116504853</v>
      </c>
      <c r="Q331" s="37">
        <f t="shared" si="142"/>
        <v>0.61779322443138962</v>
      </c>
      <c r="R331" s="37">
        <f t="shared" si="143"/>
        <v>-38.220677556861041</v>
      </c>
    </row>
    <row r="332" spans="1:18" x14ac:dyDescent="0.25">
      <c r="A332" s="1" t="s">
        <v>682</v>
      </c>
      <c r="B332" s="1" t="str">
        <f>VLOOKUP(A332,[2]PROY_COVID!$1:$1048576,5,FALSE)</f>
        <v>Ocoyoacac</v>
      </c>
      <c r="C332" s="130">
        <f>VLOOKUP(A332,[2]PROY_COVID!$1:$1048576,7,FALSE)</f>
        <v>71711</v>
      </c>
      <c r="D332" s="43">
        <v>53</v>
      </c>
      <c r="E332" s="43">
        <f t="shared" si="133"/>
        <v>73.907768682628884</v>
      </c>
      <c r="F332" s="6">
        <f t="shared" si="134"/>
        <v>1.1074447690815916</v>
      </c>
      <c r="G332" s="44">
        <v>16</v>
      </c>
      <c r="H332" s="44">
        <f t="shared" si="135"/>
        <v>22.311779224944569</v>
      </c>
      <c r="I332" s="14">
        <f t="shared" si="136"/>
        <v>0.59992704607548863</v>
      </c>
      <c r="J332" s="49">
        <v>287</v>
      </c>
      <c r="K332" s="49">
        <f t="shared" si="137"/>
        <v>400.21753984744322</v>
      </c>
      <c r="L332" s="50">
        <f t="shared" si="138"/>
        <v>0.72845549074916705</v>
      </c>
      <c r="M332" s="45">
        <v>356</v>
      </c>
      <c r="N332" s="45">
        <f t="shared" si="139"/>
        <v>496.43708775501665</v>
      </c>
      <c r="O332" s="18">
        <f t="shared" si="140"/>
        <v>0.7598523229976426</v>
      </c>
      <c r="P332" s="37">
        <f t="shared" si="141"/>
        <v>14.887640449438203</v>
      </c>
      <c r="Q332" s="37">
        <f t="shared" si="142"/>
        <v>1.4574473691317875</v>
      </c>
      <c r="R332" s="37">
        <f t="shared" si="143"/>
        <v>45.744736913178755</v>
      </c>
    </row>
    <row r="333" spans="1:18" x14ac:dyDescent="0.25">
      <c r="A333" s="1" t="s">
        <v>733</v>
      </c>
      <c r="B333" s="1" t="str">
        <f>VLOOKUP(A333,[2]PROY_COVID!$1:$1048576,5,FALSE)</f>
        <v>Villa Guerrero</v>
      </c>
      <c r="C333" s="130">
        <f>VLOOKUP(A333,[2]PROY_COVID!$1:$1048576,7,FALSE)</f>
        <v>71710</v>
      </c>
      <c r="D333" s="43">
        <v>10</v>
      </c>
      <c r="E333" s="43">
        <f t="shared" si="133"/>
        <v>13.945056477478735</v>
      </c>
      <c r="F333" s="6">
        <f t="shared" si="134"/>
        <v>0.20895475706819663</v>
      </c>
      <c r="G333" s="44">
        <v>4</v>
      </c>
      <c r="H333" s="44">
        <f t="shared" si="135"/>
        <v>5.5780225909914938</v>
      </c>
      <c r="I333" s="14">
        <f t="shared" si="136"/>
        <v>0.14998385302300712</v>
      </c>
      <c r="J333" s="49">
        <v>85</v>
      </c>
      <c r="K333" s="49">
        <f t="shared" si="137"/>
        <v>118.53298005856924</v>
      </c>
      <c r="L333" s="50">
        <f t="shared" si="138"/>
        <v>0.21574766611038595</v>
      </c>
      <c r="M333" s="45">
        <v>99</v>
      </c>
      <c r="N333" s="45">
        <f t="shared" si="139"/>
        <v>138.05605912703948</v>
      </c>
      <c r="O333" s="18">
        <f t="shared" si="140"/>
        <v>0.21131019381724422</v>
      </c>
      <c r="P333" s="37">
        <f t="shared" si="141"/>
        <v>10.1010101010101</v>
      </c>
      <c r="Q333" s="37">
        <f t="shared" si="142"/>
        <v>0.98885317974255049</v>
      </c>
      <c r="R333" s="37">
        <f t="shared" si="143"/>
        <v>-1.1146820257449508</v>
      </c>
    </row>
    <row r="334" spans="1:18" x14ac:dyDescent="0.25">
      <c r="A334" s="1" t="s">
        <v>174</v>
      </c>
      <c r="B334" s="1" t="str">
        <f>VLOOKUP(A334,[2]PROY_COVID!$1:$1048576,5,FALSE)</f>
        <v>Venustiano Carranza</v>
      </c>
      <c r="C334" s="130">
        <f>VLOOKUP(A334,[2]PROY_COVID!$1:$1048576,7,FALSE)</f>
        <v>70992</v>
      </c>
      <c r="D334" s="43">
        <v>22</v>
      </c>
      <c r="E334" s="43">
        <f t="shared" si="133"/>
        <v>30.989407257155737</v>
      </c>
      <c r="F334" s="6">
        <f t="shared" si="134"/>
        <v>0.46434979130877896</v>
      </c>
      <c r="G334" s="44"/>
      <c r="H334" s="44"/>
      <c r="I334" s="14"/>
      <c r="J334" s="49">
        <v>65</v>
      </c>
      <c r="K334" s="49">
        <f t="shared" si="137"/>
        <v>91.559612350687402</v>
      </c>
      <c r="L334" s="50">
        <f t="shared" si="138"/>
        <v>0.16665212217622294</v>
      </c>
      <c r="M334" s="45">
        <v>87</v>
      </c>
      <c r="N334" s="45">
        <f t="shared" si="139"/>
        <v>122.54901960784314</v>
      </c>
      <c r="O334" s="18">
        <f t="shared" si="140"/>
        <v>0.18757494056539145</v>
      </c>
      <c r="P334" s="37">
        <f t="shared" si="141"/>
        <v>25.287356321839084</v>
      </c>
      <c r="Q334" s="37">
        <f t="shared" si="142"/>
        <v>2.4755427879072132</v>
      </c>
      <c r="R334" s="37">
        <f t="shared" si="143"/>
        <v>147.55427879072133</v>
      </c>
    </row>
    <row r="335" spans="1:18" x14ac:dyDescent="0.25">
      <c r="A335" s="1" t="s">
        <v>873</v>
      </c>
      <c r="B335" s="1" t="str">
        <f>VLOOKUP(A335,[2]PROY_COVID!$1:$1048576,5,FALSE)</f>
        <v>Puente de Ixtla</v>
      </c>
      <c r="C335" s="130">
        <f>VLOOKUP(A335,[2]PROY_COVID!$1:$1048576,7,FALSE)</f>
        <v>70917</v>
      </c>
      <c r="D335" s="43">
        <v>61</v>
      </c>
      <c r="E335" s="43">
        <f t="shared" si="133"/>
        <v>86.016046928099044</v>
      </c>
      <c r="F335" s="6">
        <f t="shared" si="134"/>
        <v>1.2888769736325327</v>
      </c>
      <c r="G335" s="44">
        <v>7</v>
      </c>
      <c r="H335" s="44">
        <f t="shared" ref="H335:H349" si="144">((G335/($C335/100000)))</f>
        <v>9.870693909781858</v>
      </c>
      <c r="I335" s="14">
        <f t="shared" ref="I335:I349" si="145">((G335/$C335)/(G$2257/$C$2257))</f>
        <v>0.26540672441713165</v>
      </c>
      <c r="J335" s="49">
        <v>142</v>
      </c>
      <c r="K335" s="49">
        <f t="shared" si="137"/>
        <v>200.23407645557484</v>
      </c>
      <c r="L335" s="50">
        <f t="shared" si="138"/>
        <v>0.36445582191313297</v>
      </c>
      <c r="M335" s="45">
        <v>210</v>
      </c>
      <c r="N335" s="45">
        <f t="shared" si="139"/>
        <v>296.12081729345573</v>
      </c>
      <c r="O335" s="18">
        <f t="shared" si="140"/>
        <v>0.45324593278460001</v>
      </c>
      <c r="P335" s="37">
        <f t="shared" si="141"/>
        <v>29.047619047619051</v>
      </c>
      <c r="Q335" s="37">
        <f t="shared" si="142"/>
        <v>2.8436592154596494</v>
      </c>
      <c r="R335" s="37">
        <f t="shared" si="143"/>
        <v>184.36592154596494</v>
      </c>
    </row>
    <row r="336" spans="1:18" x14ac:dyDescent="0.25">
      <c r="A336" s="1" t="s">
        <v>668</v>
      </c>
      <c r="B336" s="1" t="str">
        <f>VLOOKUP(A336,[2]PROY_COVID!$1:$1048576,5,FALSE)</f>
        <v>Jocotitlán</v>
      </c>
      <c r="C336" s="130">
        <f>VLOOKUP(A336,[2]PROY_COVID!$1:$1048576,7,FALSE)</f>
        <v>70471</v>
      </c>
      <c r="D336" s="43">
        <v>27</v>
      </c>
      <c r="E336" s="43">
        <f t="shared" si="133"/>
        <v>38.313632558073536</v>
      </c>
      <c r="F336" s="6">
        <f t="shared" si="134"/>
        <v>0.57409704983997711</v>
      </c>
      <c r="G336" s="44">
        <v>8</v>
      </c>
      <c r="H336" s="44">
        <f t="shared" si="144"/>
        <v>11.352187424614382</v>
      </c>
      <c r="I336" s="14">
        <f t="shared" si="145"/>
        <v>0.30524164834555612</v>
      </c>
      <c r="J336" s="49">
        <v>277</v>
      </c>
      <c r="K336" s="49">
        <f t="shared" si="137"/>
        <v>393.06948957727298</v>
      </c>
      <c r="L336" s="50">
        <f t="shared" si="138"/>
        <v>0.71544497534436624</v>
      </c>
      <c r="M336" s="45">
        <v>312</v>
      </c>
      <c r="N336" s="45">
        <f t="shared" si="139"/>
        <v>442.73530955996085</v>
      </c>
      <c r="O336" s="18">
        <f t="shared" si="140"/>
        <v>0.67765576291558427</v>
      </c>
      <c r="P336" s="37">
        <f t="shared" si="141"/>
        <v>8.6538461538461533</v>
      </c>
      <c r="Q336" s="37">
        <f t="shared" si="142"/>
        <v>0.8471809453371274</v>
      </c>
      <c r="R336" s="37">
        <f t="shared" si="143"/>
        <v>-15.28190546628726</v>
      </c>
    </row>
    <row r="337" spans="1:18" x14ac:dyDescent="0.25">
      <c r="A337" s="1" t="s">
        <v>1839</v>
      </c>
      <c r="B337" s="1" t="str">
        <f>VLOOKUP(A337,[2]PROY_COVID!$1:$1048576,5,FALSE)</f>
        <v>Fortín</v>
      </c>
      <c r="C337" s="130">
        <f>VLOOKUP(A337,[2]PROY_COVID!$1:$1048576,7,FALSE)</f>
        <v>70428</v>
      </c>
      <c r="D337" s="43">
        <v>30</v>
      </c>
      <c r="E337" s="43">
        <f t="shared" si="133"/>
        <v>42.59669449650707</v>
      </c>
      <c r="F337" s="6">
        <f t="shared" si="134"/>
        <v>0.63827507366503577</v>
      </c>
      <c r="G337" s="44">
        <v>19</v>
      </c>
      <c r="H337" s="44">
        <f t="shared" si="144"/>
        <v>26.977906514454478</v>
      </c>
      <c r="I337" s="14">
        <f t="shared" si="145"/>
        <v>0.72539153428081515</v>
      </c>
      <c r="J337" s="49">
        <v>546</v>
      </c>
      <c r="K337" s="49">
        <f t="shared" si="137"/>
        <v>775.25983983642868</v>
      </c>
      <c r="L337" s="50">
        <f t="shared" si="138"/>
        <v>1.4110882978827899</v>
      </c>
      <c r="M337" s="45">
        <v>595</v>
      </c>
      <c r="N337" s="45">
        <f t="shared" si="139"/>
        <v>844.83444084739017</v>
      </c>
      <c r="O337" s="18">
        <f t="shared" si="140"/>
        <v>1.2931133234410868</v>
      </c>
      <c r="P337" s="37">
        <f t="shared" si="141"/>
        <v>5.0420168067226889</v>
      </c>
      <c r="Q337" s="37">
        <f t="shared" si="142"/>
        <v>0.49359562081266811</v>
      </c>
      <c r="R337" s="37">
        <f t="shared" si="143"/>
        <v>-50.640437918733184</v>
      </c>
    </row>
    <row r="338" spans="1:18" x14ac:dyDescent="0.25">
      <c r="A338" s="1" t="s">
        <v>814</v>
      </c>
      <c r="B338" s="1" t="str">
        <f>VLOOKUP(A338,[2]PROY_COVID!$1:$1048576,5,FALSE)</f>
        <v>Puruándiro</v>
      </c>
      <c r="C338" s="130">
        <f>VLOOKUP(A338,[2]PROY_COVID!$1:$1048576,7,FALSE)</f>
        <v>70372</v>
      </c>
      <c r="D338" s="43">
        <v>13</v>
      </c>
      <c r="E338" s="43">
        <f t="shared" si="133"/>
        <v>18.473256408798953</v>
      </c>
      <c r="F338" s="6">
        <f t="shared" si="134"/>
        <v>0.27680596427795851</v>
      </c>
      <c r="G338" s="44">
        <v>2</v>
      </c>
      <c r="H338" s="44">
        <f t="shared" si="144"/>
        <v>2.8420394475075312</v>
      </c>
      <c r="I338" s="14">
        <f t="shared" si="145"/>
        <v>7.641776630108453E-2</v>
      </c>
      <c r="J338" s="49">
        <v>89</v>
      </c>
      <c r="K338" s="49">
        <f t="shared" si="137"/>
        <v>126.47075541408515</v>
      </c>
      <c r="L338" s="50">
        <f t="shared" si="138"/>
        <v>0.23019559871289788</v>
      </c>
      <c r="M338" s="45">
        <v>104</v>
      </c>
      <c r="N338" s="45">
        <f t="shared" si="139"/>
        <v>147.78605127039162</v>
      </c>
      <c r="O338" s="18">
        <f t="shared" si="140"/>
        <v>0.22620303183285084</v>
      </c>
      <c r="P338" s="37">
        <f t="shared" si="141"/>
        <v>12.5</v>
      </c>
      <c r="Q338" s="37">
        <f t="shared" si="142"/>
        <v>1.2237058099314064</v>
      </c>
      <c r="R338" s="37">
        <f t="shared" si="143"/>
        <v>22.370580993140642</v>
      </c>
    </row>
    <row r="339" spans="1:18" x14ac:dyDescent="0.25">
      <c r="A339" s="1" t="s">
        <v>349</v>
      </c>
      <c r="B339" s="1" t="str">
        <f>VLOOKUP(A339,[2]PROY_COVID!$1:$1048576,5,FALSE)</f>
        <v>Ayutla de los Libres</v>
      </c>
      <c r="C339" s="130">
        <f>VLOOKUP(A339,[2]PROY_COVID!$1:$1048576,7,FALSE)</f>
        <v>70242</v>
      </c>
      <c r="D339" s="43">
        <v>13</v>
      </c>
      <c r="E339" s="43">
        <f t="shared" si="133"/>
        <v>18.507445687765152</v>
      </c>
      <c r="F339" s="6">
        <f t="shared" si="134"/>
        <v>0.27731826141295085</v>
      </c>
      <c r="G339" s="44">
        <v>1</v>
      </c>
      <c r="H339" s="44">
        <f t="shared" si="144"/>
        <v>1.4236496682896271</v>
      </c>
      <c r="I339" s="14">
        <f t="shared" si="145"/>
        <v>3.8279598033512149E-2</v>
      </c>
      <c r="J339" s="49">
        <v>127</v>
      </c>
      <c r="K339" s="49">
        <f t="shared" si="137"/>
        <v>180.80350787278266</v>
      </c>
      <c r="L339" s="50">
        <f t="shared" si="138"/>
        <v>0.32908929505399381</v>
      </c>
      <c r="M339" s="45">
        <v>141</v>
      </c>
      <c r="N339" s="45">
        <f t="shared" si="139"/>
        <v>200.73460322883744</v>
      </c>
      <c r="O339" s="18">
        <f t="shared" si="140"/>
        <v>0.30724669516374359</v>
      </c>
      <c r="P339" s="37">
        <f t="shared" si="141"/>
        <v>9.2198581560283674</v>
      </c>
      <c r="Q339" s="37">
        <f t="shared" si="142"/>
        <v>0.90259151938203008</v>
      </c>
      <c r="R339" s="37">
        <f t="shared" si="143"/>
        <v>-9.7408480617969921</v>
      </c>
    </row>
    <row r="340" spans="1:18" x14ac:dyDescent="0.25">
      <c r="A340" s="1" t="s">
        <v>730</v>
      </c>
      <c r="B340" s="1" t="str">
        <f>VLOOKUP(A340,[2]PROY_COVID!$1:$1048576,5,FALSE)</f>
        <v>Valle de Bravo</v>
      </c>
      <c r="C340" s="130">
        <f>VLOOKUP(A340,[2]PROY_COVID!$1:$1048576,7,FALSE)</f>
        <v>70192</v>
      </c>
      <c r="D340" s="43">
        <v>27</v>
      </c>
      <c r="E340" s="43">
        <f t="shared" si="133"/>
        <v>38.465922042397992</v>
      </c>
      <c r="F340" s="6">
        <f t="shared" si="134"/>
        <v>0.57637897765091506</v>
      </c>
      <c r="G340" s="44">
        <v>16</v>
      </c>
      <c r="H340" s="44">
        <f t="shared" si="144"/>
        <v>22.794620469569182</v>
      </c>
      <c r="I340" s="14">
        <f t="shared" si="145"/>
        <v>0.61290985299064515</v>
      </c>
      <c r="J340" s="49">
        <v>303</v>
      </c>
      <c r="K340" s="49">
        <f t="shared" si="137"/>
        <v>431.6731251424664</v>
      </c>
      <c r="L340" s="50">
        <f t="shared" si="138"/>
        <v>0.78570933782349273</v>
      </c>
      <c r="M340" s="45">
        <v>346</v>
      </c>
      <c r="N340" s="45">
        <f t="shared" si="139"/>
        <v>492.93366765443358</v>
      </c>
      <c r="O340" s="18">
        <f t="shared" si="140"/>
        <v>0.75448994784976009</v>
      </c>
      <c r="P340" s="37">
        <f t="shared" si="141"/>
        <v>7.803468208092486</v>
      </c>
      <c r="Q340" s="37">
        <f t="shared" si="142"/>
        <v>0.76393195070862363</v>
      </c>
      <c r="R340" s="37">
        <f t="shared" si="143"/>
        <v>-23.606804929137638</v>
      </c>
    </row>
    <row r="341" spans="1:18" x14ac:dyDescent="0.25">
      <c r="A341" s="1" t="s">
        <v>1289</v>
      </c>
      <c r="B341" s="1" t="str">
        <f>VLOOKUP(A341,[2]PROY_COVID!$1:$1048576,5,FALSE)</f>
        <v>Ajalpan</v>
      </c>
      <c r="C341" s="130">
        <f>VLOOKUP(A341,[2]PROY_COVID!$1:$1048576,7,FALSE)</f>
        <v>70090</v>
      </c>
      <c r="D341" s="43">
        <v>19</v>
      </c>
      <c r="E341" s="43">
        <f t="shared" si="133"/>
        <v>27.108003994863747</v>
      </c>
      <c r="F341" s="6">
        <f t="shared" si="134"/>
        <v>0.40619027958032139</v>
      </c>
      <c r="G341" s="44">
        <v>1</v>
      </c>
      <c r="H341" s="44">
        <f t="shared" si="144"/>
        <v>1.4267370523612499</v>
      </c>
      <c r="I341" s="14">
        <f t="shared" si="145"/>
        <v>3.8362612713225289E-2</v>
      </c>
      <c r="J341" s="49">
        <v>31</v>
      </c>
      <c r="K341" s="49">
        <f t="shared" si="137"/>
        <v>44.228848623198743</v>
      </c>
      <c r="L341" s="50">
        <f t="shared" si="138"/>
        <v>8.0503087499273901E-2</v>
      </c>
      <c r="M341" s="45">
        <v>51</v>
      </c>
      <c r="N341" s="45">
        <f t="shared" si="139"/>
        <v>72.763589670423741</v>
      </c>
      <c r="O341" s="18">
        <f t="shared" si="140"/>
        <v>0.11137278822327479</v>
      </c>
      <c r="P341" s="37">
        <f t="shared" si="141"/>
        <v>37.254901960784316</v>
      </c>
      <c r="Q341" s="37">
        <f t="shared" si="142"/>
        <v>3.6471231982269368</v>
      </c>
      <c r="R341" s="37">
        <f t="shared" si="143"/>
        <v>264.7123198226937</v>
      </c>
    </row>
    <row r="342" spans="1:18" x14ac:dyDescent="0.25">
      <c r="A342" s="1" t="s">
        <v>631</v>
      </c>
      <c r="B342" s="1" t="str">
        <f>VLOOKUP(A342,[2]PROY_COVID!$1:$1048576,5,FALSE)</f>
        <v>Atenco</v>
      </c>
      <c r="C342" s="130">
        <f>VLOOKUP(A342,[2]PROY_COVID!$1:$1048576,7,FALSE)</f>
        <v>70016</v>
      </c>
      <c r="D342" s="43">
        <v>44</v>
      </c>
      <c r="E342" s="43">
        <f t="shared" si="133"/>
        <v>62.842778793418645</v>
      </c>
      <c r="F342" s="6">
        <f t="shared" si="134"/>
        <v>0.94164534919426524</v>
      </c>
      <c r="G342" s="44">
        <v>3</v>
      </c>
      <c r="H342" s="44">
        <f t="shared" si="144"/>
        <v>4.2847349177330898</v>
      </c>
      <c r="I342" s="14">
        <f t="shared" si="145"/>
        <v>0.11520947462308445</v>
      </c>
      <c r="J342" s="49">
        <v>217</v>
      </c>
      <c r="K342" s="49">
        <f t="shared" si="137"/>
        <v>309.92915904936012</v>
      </c>
      <c r="L342" s="50">
        <f t="shared" si="138"/>
        <v>0.56411719920830605</v>
      </c>
      <c r="M342" s="45">
        <v>264</v>
      </c>
      <c r="N342" s="45">
        <f t="shared" si="139"/>
        <v>377.0566727605119</v>
      </c>
      <c r="O342" s="18">
        <f t="shared" si="140"/>
        <v>0.57712728513995215</v>
      </c>
      <c r="P342" s="37">
        <f t="shared" si="141"/>
        <v>16.666666666666664</v>
      </c>
      <c r="Q342" s="37">
        <f t="shared" si="142"/>
        <v>1.6316077465752084</v>
      </c>
      <c r="R342" s="37">
        <f t="shared" si="143"/>
        <v>63.160774657520832</v>
      </c>
    </row>
    <row r="343" spans="1:18" x14ac:dyDescent="0.25">
      <c r="A343" s="1" t="s">
        <v>517</v>
      </c>
      <c r="B343" s="1" t="str">
        <f>VLOOKUP(A343,[2]PROY_COVID!$1:$1048576,5,FALSE)</f>
        <v>La Barca</v>
      </c>
      <c r="C343" s="130">
        <f>VLOOKUP(A343,[2]PROY_COVID!$1:$1048576,7,FALSE)</f>
        <v>69931</v>
      </c>
      <c r="D343" s="43">
        <v>45</v>
      </c>
      <c r="E343" s="43">
        <f t="shared" si="133"/>
        <v>64.349144156382721</v>
      </c>
      <c r="F343" s="6">
        <f t="shared" si="134"/>
        <v>0.96421694716394324</v>
      </c>
      <c r="G343" s="44">
        <v>20</v>
      </c>
      <c r="H343" s="44">
        <f t="shared" si="144"/>
        <v>28.599619625058988</v>
      </c>
      <c r="I343" s="14">
        <f t="shared" si="145"/>
        <v>0.76899673251346634</v>
      </c>
      <c r="J343" s="49">
        <v>216</v>
      </c>
      <c r="K343" s="49">
        <f t="shared" si="137"/>
        <v>308.87589195063708</v>
      </c>
      <c r="L343" s="50">
        <f t="shared" si="138"/>
        <v>0.56220009632075452</v>
      </c>
      <c r="M343" s="45">
        <v>281</v>
      </c>
      <c r="N343" s="45">
        <f t="shared" si="139"/>
        <v>401.82465573207878</v>
      </c>
      <c r="O343" s="18">
        <f t="shared" si="140"/>
        <v>0.615037445079893</v>
      </c>
      <c r="P343" s="37">
        <f t="shared" si="141"/>
        <v>16.014234875444842</v>
      </c>
      <c r="Q343" s="37">
        <f t="shared" si="142"/>
        <v>1.5677369806950405</v>
      </c>
      <c r="R343" s="37">
        <f t="shared" si="143"/>
        <v>56.77369806950405</v>
      </c>
    </row>
    <row r="344" spans="1:18" x14ac:dyDescent="0.25">
      <c r="A344" s="1" t="s">
        <v>382</v>
      </c>
      <c r="B344" s="1" t="str">
        <f>VLOOKUP(A344,[2]PROY_COVID!$1:$1048576,5,FALSE)</f>
        <v>Ometepec</v>
      </c>
      <c r="C344" s="130">
        <f>VLOOKUP(A344,[2]PROY_COVID!$1:$1048576,7,FALSE)</f>
        <v>69853</v>
      </c>
      <c r="D344" s="43">
        <v>34</v>
      </c>
      <c r="E344" s="43">
        <f t="shared" si="133"/>
        <v>48.673643222195182</v>
      </c>
      <c r="F344" s="6">
        <f t="shared" si="134"/>
        <v>0.72933295835290235</v>
      </c>
      <c r="G344" s="44">
        <v>12</v>
      </c>
      <c r="H344" s="44">
        <f t="shared" si="144"/>
        <v>17.178932901951242</v>
      </c>
      <c r="I344" s="14">
        <f t="shared" si="145"/>
        <v>0.4619132506955968</v>
      </c>
      <c r="J344" s="49">
        <v>376</v>
      </c>
      <c r="K344" s="49">
        <f t="shared" si="137"/>
        <v>538.27323092780557</v>
      </c>
      <c r="L344" s="50">
        <f t="shared" si="138"/>
        <v>0.97973739667211956</v>
      </c>
      <c r="M344" s="45">
        <v>422</v>
      </c>
      <c r="N344" s="45">
        <f t="shared" si="139"/>
        <v>604.12580705195194</v>
      </c>
      <c r="O344" s="18">
        <f t="shared" si="140"/>
        <v>0.92468191679059852</v>
      </c>
      <c r="P344" s="37">
        <f t="shared" si="141"/>
        <v>8.0568720379146921</v>
      </c>
      <c r="Q344" s="37">
        <f t="shared" si="142"/>
        <v>0.78873928981360797</v>
      </c>
      <c r="R344" s="37">
        <f t="shared" si="143"/>
        <v>-21.126071018639202</v>
      </c>
    </row>
    <row r="345" spans="1:18" x14ac:dyDescent="0.25">
      <c r="A345" s="1" t="s">
        <v>621</v>
      </c>
      <c r="B345" s="1" t="str">
        <f>VLOOKUP(A345,[2]PROY_COVID!$1:$1048576,5,FALSE)</f>
        <v>Acambay</v>
      </c>
      <c r="C345" s="130">
        <f>VLOOKUP(A345,[2]PROY_COVID!$1:$1048576,7,FALSE)</f>
        <v>69520</v>
      </c>
      <c r="D345" s="43">
        <v>18</v>
      </c>
      <c r="E345" s="43">
        <f t="shared" si="133"/>
        <v>25.891829689298042</v>
      </c>
      <c r="F345" s="6">
        <f t="shared" si="134"/>
        <v>0.38796694667503862</v>
      </c>
      <c r="G345" s="44">
        <v>2</v>
      </c>
      <c r="H345" s="44">
        <f t="shared" si="144"/>
        <v>2.8768699654775602</v>
      </c>
      <c r="I345" s="14">
        <f t="shared" si="145"/>
        <v>7.7354301641828549E-2</v>
      </c>
      <c r="J345" s="49">
        <v>196</v>
      </c>
      <c r="K345" s="49">
        <f t="shared" si="137"/>
        <v>281.93325661680092</v>
      </c>
      <c r="L345" s="50">
        <f t="shared" si="138"/>
        <v>0.5131604898815495</v>
      </c>
      <c r="M345" s="45">
        <v>216</v>
      </c>
      <c r="N345" s="45">
        <f t="shared" si="139"/>
        <v>310.70195627157653</v>
      </c>
      <c r="O345" s="18">
        <f t="shared" si="140"/>
        <v>0.47556399200652527</v>
      </c>
      <c r="P345" s="37">
        <f t="shared" si="141"/>
        <v>8.3333333333333321</v>
      </c>
      <c r="Q345" s="37">
        <f t="shared" si="142"/>
        <v>0.81580387328760418</v>
      </c>
      <c r="R345" s="37">
        <f t="shared" si="143"/>
        <v>-18.419612671239584</v>
      </c>
    </row>
    <row r="346" spans="1:18" x14ac:dyDescent="0.25">
      <c r="A346" s="1" t="s">
        <v>55</v>
      </c>
      <c r="B346" s="1" t="str">
        <f>VLOOKUP(A346,[2]PROY_COVID!$1:$1048576,5,FALSE)</f>
        <v>Sabinas</v>
      </c>
      <c r="C346" s="130">
        <f>VLOOKUP(A346,[2]PROY_COVID!$1:$1048576,7,FALSE)</f>
        <v>69500</v>
      </c>
      <c r="D346" s="43">
        <v>55</v>
      </c>
      <c r="E346" s="43">
        <f t="shared" si="133"/>
        <v>79.136690647482027</v>
      </c>
      <c r="F346" s="6">
        <f t="shared" si="134"/>
        <v>1.1857956972875121</v>
      </c>
      <c r="G346" s="44">
        <v>65</v>
      </c>
      <c r="H346" s="44">
        <f t="shared" si="144"/>
        <v>93.525179856115116</v>
      </c>
      <c r="I346" s="14">
        <f t="shared" si="145"/>
        <v>2.5147382608567979</v>
      </c>
      <c r="J346" s="49">
        <v>960</v>
      </c>
      <c r="K346" s="49">
        <f t="shared" si="137"/>
        <v>1381.294964028777</v>
      </c>
      <c r="L346" s="50">
        <f t="shared" si="138"/>
        <v>2.5141624259508673</v>
      </c>
      <c r="M346" s="45">
        <v>1080</v>
      </c>
      <c r="N346" s="45">
        <f t="shared" si="139"/>
        <v>1553.9568345323742</v>
      </c>
      <c r="O346" s="18">
        <f t="shared" si="140"/>
        <v>2.3785042247693262</v>
      </c>
      <c r="P346" s="37">
        <f t="shared" si="141"/>
        <v>5.0925925925925926</v>
      </c>
      <c r="Q346" s="37">
        <f t="shared" si="142"/>
        <v>0.49854681145353591</v>
      </c>
      <c r="R346" s="37">
        <f t="shared" si="143"/>
        <v>-50.145318854646412</v>
      </c>
    </row>
    <row r="347" spans="1:18" x14ac:dyDescent="0.25">
      <c r="A347" s="1" t="s">
        <v>711</v>
      </c>
      <c r="B347" s="1" t="str">
        <f>VLOOKUP(A347,[2]PROY_COVID!$1:$1048576,5,FALSE)</f>
        <v>Teoloyucan</v>
      </c>
      <c r="C347" s="130">
        <f>VLOOKUP(A347,[2]PROY_COVID!$1:$1048576,7,FALSE)</f>
        <v>69466</v>
      </c>
      <c r="D347" s="43">
        <v>59</v>
      </c>
      <c r="E347" s="43">
        <f t="shared" si="133"/>
        <v>84.933636599199602</v>
      </c>
      <c r="F347" s="6">
        <f t="shared" si="134"/>
        <v>1.2726579796335795</v>
      </c>
      <c r="G347" s="44">
        <v>12</v>
      </c>
      <c r="H347" s="44">
        <f t="shared" si="144"/>
        <v>17.274637952379582</v>
      </c>
      <c r="I347" s="14">
        <f t="shared" si="145"/>
        <v>0.46448660209080017</v>
      </c>
      <c r="J347" s="49">
        <v>260</v>
      </c>
      <c r="K347" s="49">
        <f t="shared" si="137"/>
        <v>374.28382230155756</v>
      </c>
      <c r="L347" s="50">
        <f t="shared" si="138"/>
        <v>0.68125226485097279</v>
      </c>
      <c r="M347" s="45">
        <v>331</v>
      </c>
      <c r="N347" s="45">
        <f t="shared" si="139"/>
        <v>476.49209685313673</v>
      </c>
      <c r="O347" s="18">
        <f t="shared" si="140"/>
        <v>0.7293242902563839</v>
      </c>
      <c r="P347" s="37">
        <f t="shared" si="141"/>
        <v>17.82477341389728</v>
      </c>
      <c r="Q347" s="37">
        <f t="shared" si="142"/>
        <v>1.7449823029837577</v>
      </c>
      <c r="R347" s="37">
        <f t="shared" si="143"/>
        <v>74.498230298375773</v>
      </c>
    </row>
    <row r="348" spans="1:18" x14ac:dyDescent="0.25">
      <c r="A348" s="1" t="s">
        <v>1484</v>
      </c>
      <c r="B348" s="1" t="str">
        <f>VLOOKUP(A348,[2]PROY_COVID!$1:$1048576,5,FALSE)</f>
        <v>Colón</v>
      </c>
      <c r="C348" s="130">
        <f>VLOOKUP(A348,[2]PROY_COVID!$1:$1048576,7,FALSE)</f>
        <v>69112</v>
      </c>
      <c r="D348" s="43">
        <v>17</v>
      </c>
      <c r="E348" s="43">
        <f t="shared" si="133"/>
        <v>24.597754369718718</v>
      </c>
      <c r="F348" s="6">
        <f t="shared" si="134"/>
        <v>0.36857633363110093</v>
      </c>
      <c r="G348" s="44">
        <v>10</v>
      </c>
      <c r="H348" s="44">
        <f t="shared" si="144"/>
        <v>14.469267276305128</v>
      </c>
      <c r="I348" s="14">
        <f t="shared" si="145"/>
        <v>0.38905479874261495</v>
      </c>
      <c r="J348" s="49">
        <v>62</v>
      </c>
      <c r="K348" s="49">
        <f t="shared" si="137"/>
        <v>89.709457113091801</v>
      </c>
      <c r="L348" s="50">
        <f t="shared" si="138"/>
        <v>0.16328456426739515</v>
      </c>
      <c r="M348" s="45">
        <v>89</v>
      </c>
      <c r="N348" s="45">
        <f t="shared" si="139"/>
        <v>128.77647875911563</v>
      </c>
      <c r="O348" s="18">
        <f t="shared" si="140"/>
        <v>0.19710676125160592</v>
      </c>
      <c r="P348" s="37">
        <f t="shared" si="141"/>
        <v>19.101123595505616</v>
      </c>
      <c r="Q348" s="37">
        <f t="shared" si="142"/>
        <v>1.8699324736030478</v>
      </c>
      <c r="R348" s="37">
        <f t="shared" si="143"/>
        <v>86.993247360304778</v>
      </c>
    </row>
    <row r="349" spans="1:18" x14ac:dyDescent="0.25">
      <c r="A349" s="1" t="s">
        <v>1280</v>
      </c>
      <c r="B349" s="1" t="str">
        <f>VLOOKUP(A349,[2]PROY_COVID!$1:$1048576,5,FALSE)</f>
        <v>Acajete</v>
      </c>
      <c r="C349" s="130">
        <f>VLOOKUP(A349,[2]PROY_COVID!$1:$1048576,7,FALSE)</f>
        <v>69076</v>
      </c>
      <c r="D349" s="43">
        <v>25</v>
      </c>
      <c r="E349" s="43">
        <f t="shared" si="133"/>
        <v>36.192020383345877</v>
      </c>
      <c r="F349" s="6">
        <f t="shared" si="134"/>
        <v>0.54230650404483394</v>
      </c>
      <c r="G349" s="44">
        <v>1</v>
      </c>
      <c r="H349" s="44">
        <f t="shared" si="144"/>
        <v>1.4476808153338352</v>
      </c>
      <c r="I349" s="14">
        <f t="shared" si="145"/>
        <v>3.8925756052318614E-2</v>
      </c>
      <c r="J349" s="49">
        <v>80</v>
      </c>
      <c r="K349" s="49">
        <f t="shared" si="137"/>
        <v>115.81446522670682</v>
      </c>
      <c r="L349" s="50">
        <f t="shared" si="138"/>
        <v>0.21079956449367998</v>
      </c>
      <c r="M349" s="45">
        <v>106</v>
      </c>
      <c r="N349" s="45">
        <f t="shared" si="139"/>
        <v>153.45416642538652</v>
      </c>
      <c r="O349" s="18">
        <f t="shared" si="140"/>
        <v>0.23487871415750911</v>
      </c>
      <c r="P349" s="37">
        <f t="shared" si="141"/>
        <v>23.584905660377359</v>
      </c>
      <c r="Q349" s="37">
        <f t="shared" si="142"/>
        <v>2.308878886663031</v>
      </c>
      <c r="R349" s="37">
        <f t="shared" si="143"/>
        <v>130.8878886663031</v>
      </c>
    </row>
    <row r="350" spans="1:18" x14ac:dyDescent="0.25">
      <c r="A350" s="1" t="s">
        <v>149</v>
      </c>
      <c r="B350" s="1" t="str">
        <f>VLOOKUP(A350,[2]PROY_COVID!$1:$1048576,5,FALSE)</f>
        <v>Salto de Agua</v>
      </c>
      <c r="C350" s="130">
        <f>VLOOKUP(A350,[2]PROY_COVID!$1:$1048576,7,FALSE)</f>
        <v>68779</v>
      </c>
      <c r="D350" s="43">
        <v>3</v>
      </c>
      <c r="E350" s="43">
        <f t="shared" si="133"/>
        <v>4.3617964785763093</v>
      </c>
      <c r="F350" s="6">
        <f t="shared" si="134"/>
        <v>6.5357793640618708E-2</v>
      </c>
      <c r="G350" s="44"/>
      <c r="H350" s="44"/>
      <c r="I350" s="14"/>
      <c r="J350" s="49">
        <v>13</v>
      </c>
      <c r="K350" s="49">
        <f t="shared" si="137"/>
        <v>18.901118073830673</v>
      </c>
      <c r="L350" s="50">
        <f t="shared" si="138"/>
        <v>3.4402848129616359E-2</v>
      </c>
      <c r="M350" s="45">
        <v>16</v>
      </c>
      <c r="N350" s="45">
        <f t="shared" si="139"/>
        <v>23.262914552406983</v>
      </c>
      <c r="O350" s="18">
        <f t="shared" si="140"/>
        <v>3.5606484886691443E-2</v>
      </c>
      <c r="P350" s="37">
        <f t="shared" si="141"/>
        <v>18.75</v>
      </c>
      <c r="Q350" s="37">
        <f t="shared" si="142"/>
        <v>1.8355587148971095</v>
      </c>
      <c r="R350" s="37">
        <f t="shared" si="143"/>
        <v>83.555871489710952</v>
      </c>
    </row>
    <row r="351" spans="1:18" x14ac:dyDescent="0.25">
      <c r="A351" s="1" t="s">
        <v>1480</v>
      </c>
      <c r="B351" s="1" t="str">
        <f>VLOOKUP(A351,[2]PROY_COVID!$1:$1048576,5,FALSE)</f>
        <v>Amealco de Bonfil</v>
      </c>
      <c r="C351" s="130">
        <f>VLOOKUP(A351,[2]PROY_COVID!$1:$1048576,7,FALSE)</f>
        <v>68441</v>
      </c>
      <c r="D351" s="43">
        <v>9</v>
      </c>
      <c r="E351" s="43">
        <f t="shared" si="133"/>
        <v>13.150012419456175</v>
      </c>
      <c r="F351" s="6">
        <f t="shared" si="134"/>
        <v>0.19704170112102898</v>
      </c>
      <c r="G351" s="44">
        <v>7</v>
      </c>
      <c r="H351" s="44">
        <f t="shared" ref="H351:H357" si="146">((G351/($C351/100000)))</f>
        <v>10.227787437354802</v>
      </c>
      <c r="I351" s="14">
        <f t="shared" ref="I351:I357" si="147">((G351/$C351)/(G$2257/$C$2257))</f>
        <v>0.27500838204423844</v>
      </c>
      <c r="J351" s="49">
        <v>19</v>
      </c>
      <c r="K351" s="49">
        <f t="shared" si="137"/>
        <v>27.761137329963034</v>
      </c>
      <c r="L351" s="50">
        <f t="shared" si="138"/>
        <v>5.0529401897682555E-2</v>
      </c>
      <c r="M351" s="45">
        <v>35</v>
      </c>
      <c r="N351" s="45">
        <f t="shared" si="139"/>
        <v>51.138937186774015</v>
      </c>
      <c r="O351" s="18">
        <f t="shared" si="140"/>
        <v>7.8273846123633195E-2</v>
      </c>
      <c r="P351" s="37">
        <f t="shared" si="141"/>
        <v>25.714285714285712</v>
      </c>
      <c r="Q351" s="37">
        <f t="shared" si="142"/>
        <v>2.517337666144607</v>
      </c>
      <c r="R351" s="37">
        <f t="shared" si="143"/>
        <v>151.73376661446071</v>
      </c>
    </row>
    <row r="352" spans="1:18" x14ac:dyDescent="0.25">
      <c r="A352" s="1" t="s">
        <v>1782</v>
      </c>
      <c r="B352" s="1" t="str">
        <f>VLOOKUP(A352,[2]PROY_COVID!$1:$1048576,5,FALSE)</f>
        <v>Altotonga</v>
      </c>
      <c r="C352" s="130">
        <f>VLOOKUP(A352,[2]PROY_COVID!$1:$1048576,7,FALSE)</f>
        <v>68340</v>
      </c>
      <c r="D352" s="43">
        <v>12</v>
      </c>
      <c r="E352" s="43">
        <f t="shared" si="133"/>
        <v>17.559262510974538</v>
      </c>
      <c r="F352" s="6">
        <f t="shared" si="134"/>
        <v>0.26311054660861072</v>
      </c>
      <c r="G352" s="44">
        <v>5</v>
      </c>
      <c r="H352" s="44">
        <f t="shared" si="146"/>
        <v>7.3163593795727246</v>
      </c>
      <c r="I352" s="14">
        <f t="shared" si="147"/>
        <v>0.19672487013973958</v>
      </c>
      <c r="J352" s="49">
        <v>36</v>
      </c>
      <c r="K352" s="49">
        <f t="shared" si="137"/>
        <v>52.677787532923617</v>
      </c>
      <c r="L352" s="50">
        <f t="shared" si="138"/>
        <v>9.5881413851835628E-2</v>
      </c>
      <c r="M352" s="45">
        <v>53</v>
      </c>
      <c r="N352" s="45">
        <f t="shared" si="139"/>
        <v>77.553409423470882</v>
      </c>
      <c r="O352" s="18">
        <f t="shared" si="140"/>
        <v>0.11870414149212832</v>
      </c>
      <c r="P352" s="37">
        <f t="shared" si="141"/>
        <v>22.641509433962266</v>
      </c>
      <c r="Q352" s="37">
        <f t="shared" si="142"/>
        <v>2.21652373119651</v>
      </c>
      <c r="R352" s="37">
        <f t="shared" si="143"/>
        <v>121.652373119651</v>
      </c>
    </row>
    <row r="353" spans="1:18" x14ac:dyDescent="0.25">
      <c r="A353" s="1" t="s">
        <v>1244</v>
      </c>
      <c r="B353" s="1" t="str">
        <f>VLOOKUP(A353,[2]PROY_COVID!$1:$1048576,5,FALSE)</f>
        <v>Santo Domingo Tehuantepec</v>
      </c>
      <c r="C353" s="130">
        <f>VLOOKUP(A353,[2]PROY_COVID!$1:$1048576,7,FALSE)</f>
        <v>68052</v>
      </c>
      <c r="D353" s="43">
        <v>39</v>
      </c>
      <c r="E353" s="43">
        <f t="shared" si="133"/>
        <v>57.309116557926288</v>
      </c>
      <c r="F353" s="6">
        <f t="shared" si="134"/>
        <v>0.85872814839395584</v>
      </c>
      <c r="G353" s="44">
        <v>7</v>
      </c>
      <c r="H353" s="44">
        <f t="shared" si="146"/>
        <v>10.286251689884207</v>
      </c>
      <c r="I353" s="14">
        <f t="shared" si="147"/>
        <v>0.27658038963571568</v>
      </c>
      <c r="J353" s="49">
        <v>220</v>
      </c>
      <c r="K353" s="49">
        <f t="shared" si="137"/>
        <v>323.28219596778933</v>
      </c>
      <c r="L353" s="50">
        <f t="shared" si="138"/>
        <v>0.588421713860797</v>
      </c>
      <c r="M353" s="45">
        <v>266</v>
      </c>
      <c r="N353" s="45">
        <f t="shared" si="139"/>
        <v>390.87756421559982</v>
      </c>
      <c r="O353" s="18">
        <f t="shared" si="140"/>
        <v>0.59828170074886267</v>
      </c>
      <c r="P353" s="37">
        <f t="shared" si="141"/>
        <v>14.661654135338345</v>
      </c>
      <c r="Q353" s="37">
        <f t="shared" si="142"/>
        <v>1.4353241078894692</v>
      </c>
      <c r="R353" s="37">
        <f t="shared" si="143"/>
        <v>43.532410788946919</v>
      </c>
    </row>
    <row r="354" spans="1:18" x14ac:dyDescent="0.25">
      <c r="A354" s="1" t="s">
        <v>1708</v>
      </c>
      <c r="B354" s="1" t="str">
        <f>VLOOKUP(A354,[2]PROY_COVID!$1:$1048576,5,FALSE)</f>
        <v>Valle Hermoso</v>
      </c>
      <c r="C354" s="130">
        <f>VLOOKUP(A354,[2]PROY_COVID!$1:$1048576,7,FALSE)</f>
        <v>67965</v>
      </c>
      <c r="D354" s="43">
        <v>21</v>
      </c>
      <c r="E354" s="43">
        <f t="shared" si="133"/>
        <v>30.898256455528582</v>
      </c>
      <c r="F354" s="6">
        <f t="shared" si="134"/>
        <v>0.46298397442296468</v>
      </c>
      <c r="G354" s="44">
        <v>11</v>
      </c>
      <c r="H354" s="44">
        <f t="shared" si="146"/>
        <v>16.184801000514973</v>
      </c>
      <c r="I354" s="14">
        <f t="shared" si="147"/>
        <v>0.43518267896372492</v>
      </c>
      <c r="J354" s="49">
        <v>435</v>
      </c>
      <c r="K354" s="49">
        <f t="shared" si="137"/>
        <v>640.03531229309203</v>
      </c>
      <c r="L354" s="50">
        <f t="shared" si="138"/>
        <v>1.1649595309865308</v>
      </c>
      <c r="M354" s="45">
        <v>467</v>
      </c>
      <c r="N354" s="45">
        <f t="shared" si="139"/>
        <v>687.11836974913558</v>
      </c>
      <c r="O354" s="18">
        <f t="shared" si="140"/>
        <v>1.0517112889153954</v>
      </c>
      <c r="P354" s="37">
        <f t="shared" si="141"/>
        <v>4.4967880085653107</v>
      </c>
      <c r="Q354" s="37">
        <f t="shared" si="142"/>
        <v>0.44021964896889998</v>
      </c>
      <c r="R354" s="37">
        <f t="shared" si="143"/>
        <v>-55.978035103110003</v>
      </c>
    </row>
    <row r="355" spans="1:18" x14ac:dyDescent="0.25">
      <c r="A355" s="1" t="s">
        <v>1877</v>
      </c>
      <c r="B355" s="1" t="str">
        <f>VLOOKUP(A355,[2]PROY_COVID!$1:$1048576,5,FALSE)</f>
        <v>Misantla</v>
      </c>
      <c r="C355" s="130">
        <f>VLOOKUP(A355,[2]PROY_COVID!$1:$1048576,7,FALSE)</f>
        <v>67752</v>
      </c>
      <c r="D355" s="43">
        <v>13</v>
      </c>
      <c r="E355" s="43">
        <f t="shared" si="133"/>
        <v>19.187625457551068</v>
      </c>
      <c r="F355" s="6">
        <f t="shared" si="134"/>
        <v>0.2875101741375678</v>
      </c>
      <c r="G355" s="44">
        <v>2</v>
      </c>
      <c r="H355" s="44">
        <f t="shared" si="146"/>
        <v>2.9519423780847798</v>
      </c>
      <c r="I355" s="14">
        <f t="shared" si="147"/>
        <v>7.9372875341538571E-2</v>
      </c>
      <c r="J355" s="49">
        <v>82</v>
      </c>
      <c r="K355" s="49">
        <f t="shared" si="137"/>
        <v>121.02963750147597</v>
      </c>
      <c r="L355" s="50">
        <f t="shared" si="138"/>
        <v>0.220291954258023</v>
      </c>
      <c r="M355" s="45">
        <v>97</v>
      </c>
      <c r="N355" s="45">
        <f t="shared" si="139"/>
        <v>143.1692053371118</v>
      </c>
      <c r="O355" s="18">
        <f t="shared" si="140"/>
        <v>0.21913643428432908</v>
      </c>
      <c r="P355" s="37">
        <f t="shared" si="141"/>
        <v>13.402061855670103</v>
      </c>
      <c r="Q355" s="37">
        <f t="shared" si="142"/>
        <v>1.3120144766274873</v>
      </c>
      <c r="R355" s="37">
        <f t="shared" si="143"/>
        <v>31.201447662748727</v>
      </c>
    </row>
    <row r="356" spans="1:18" x14ac:dyDescent="0.25">
      <c r="A356" s="1" t="s">
        <v>14</v>
      </c>
      <c r="B356" s="1" t="str">
        <f>VLOOKUP(A356,[2]PROY_COVID!$1:$1048576,5,FALSE)</f>
        <v>Mulegé</v>
      </c>
      <c r="C356" s="130">
        <f>VLOOKUP(A356,[2]PROY_COVID!$1:$1048576,7,FALSE)</f>
        <v>67727</v>
      </c>
      <c r="D356" s="43">
        <v>36</v>
      </c>
      <c r="E356" s="43">
        <f t="shared" si="133"/>
        <v>53.154576461381723</v>
      </c>
      <c r="F356" s="6">
        <f t="shared" si="134"/>
        <v>0.7964759145643151</v>
      </c>
      <c r="G356" s="44">
        <v>30</v>
      </c>
      <c r="H356" s="44">
        <f t="shared" si="146"/>
        <v>44.295480384484769</v>
      </c>
      <c r="I356" s="14">
        <f t="shared" si="147"/>
        <v>1.1910326125784223</v>
      </c>
      <c r="J356" s="49">
        <v>750</v>
      </c>
      <c r="K356" s="49">
        <f t="shared" si="137"/>
        <v>1107.3870096121191</v>
      </c>
      <c r="L356" s="50">
        <f t="shared" si="138"/>
        <v>2.0156091805565133</v>
      </c>
      <c r="M356" s="45">
        <v>816</v>
      </c>
      <c r="N356" s="45">
        <f t="shared" si="139"/>
        <v>1204.8370664579857</v>
      </c>
      <c r="O356" s="18">
        <f t="shared" si="140"/>
        <v>1.8441374876357921</v>
      </c>
      <c r="P356" s="37">
        <f t="shared" si="141"/>
        <v>4.4117647058823533</v>
      </c>
      <c r="Q356" s="37">
        <f t="shared" si="142"/>
        <v>0.43189616821108462</v>
      </c>
      <c r="R356" s="37">
        <f t="shared" si="143"/>
        <v>-56.810383178891534</v>
      </c>
    </row>
    <row r="357" spans="1:18" x14ac:dyDescent="0.25">
      <c r="A357" s="1" t="s">
        <v>949</v>
      </c>
      <c r="B357" s="1" t="str">
        <f>VLOOKUP(A357,[2]PROY_COVID!$1:$1048576,5,FALSE)</f>
        <v>Montemorelos</v>
      </c>
      <c r="C357" s="130">
        <f>VLOOKUP(A357,[2]PROY_COVID!$1:$1048576,7,FALSE)</f>
        <v>67657</v>
      </c>
      <c r="D357" s="43">
        <v>14</v>
      </c>
      <c r="E357" s="43">
        <f t="shared" si="133"/>
        <v>20.692611259736612</v>
      </c>
      <c r="F357" s="6">
        <f t="shared" si="134"/>
        <v>0.31006110056763575</v>
      </c>
      <c r="G357" s="44">
        <v>55</v>
      </c>
      <c r="H357" s="44">
        <f t="shared" si="146"/>
        <v>81.292401377536692</v>
      </c>
      <c r="I357" s="14">
        <f t="shared" si="147"/>
        <v>2.1858189674216684</v>
      </c>
      <c r="J357" s="49">
        <v>453</v>
      </c>
      <c r="K357" s="49">
        <f t="shared" si="137"/>
        <v>669.55377861862041</v>
      </c>
      <c r="L357" s="50">
        <f t="shared" si="138"/>
        <v>1.2186875332163234</v>
      </c>
      <c r="M357" s="45">
        <v>522</v>
      </c>
      <c r="N357" s="45">
        <f t="shared" si="139"/>
        <v>771.53879125589367</v>
      </c>
      <c r="O357" s="18">
        <f t="shared" si="140"/>
        <v>1.1809261581759407</v>
      </c>
      <c r="P357" s="37">
        <f t="shared" si="141"/>
        <v>2.6819923371647509</v>
      </c>
      <c r="Q357" s="37">
        <f t="shared" si="142"/>
        <v>0.26255756841440137</v>
      </c>
      <c r="R357" s="37">
        <f t="shared" si="143"/>
        <v>-73.744243158559868</v>
      </c>
    </row>
    <row r="358" spans="1:18" x14ac:dyDescent="0.25">
      <c r="A358" s="1" t="s">
        <v>2110</v>
      </c>
      <c r="B358" s="1" t="str">
        <f>VLOOKUP(A358,[2]PROY_COVID!$1:$1048576,5,FALSE)</f>
        <v>Río Grande</v>
      </c>
      <c r="C358" s="130">
        <f>VLOOKUP(A358,[2]PROY_COVID!$1:$1048576,7,FALSE)</f>
        <v>67507</v>
      </c>
      <c r="D358" s="43">
        <v>35</v>
      </c>
      <c r="E358" s="43"/>
      <c r="F358" s="6"/>
      <c r="G358" s="44">
        <v>21</v>
      </c>
      <c r="H358" s="44"/>
      <c r="I358" s="14"/>
      <c r="J358" s="49">
        <v>177</v>
      </c>
      <c r="K358" s="49"/>
      <c r="L358" s="50"/>
      <c r="M358" s="45">
        <v>233</v>
      </c>
      <c r="N358" s="45"/>
      <c r="O358" s="18"/>
      <c r="P358" s="37"/>
      <c r="Q358" s="37"/>
      <c r="R358" s="37"/>
    </row>
    <row r="359" spans="1:18" x14ac:dyDescent="0.25">
      <c r="A359" s="1" t="s">
        <v>227</v>
      </c>
      <c r="B359" s="1" t="str">
        <f>VLOOKUP(A359,[2]PROY_COVID!$1:$1048576,5,FALSE)</f>
        <v>Nuevo Casas Grandes</v>
      </c>
      <c r="C359" s="130">
        <f>VLOOKUP(A359,[2]PROY_COVID!$1:$1048576,7,FALSE)</f>
        <v>67320</v>
      </c>
      <c r="D359" s="43">
        <v>17</v>
      </c>
      <c r="E359" s="43">
        <f t="shared" ref="E359:E365" si="148">((D359/($C359/100000)))</f>
        <v>25.252525252525253</v>
      </c>
      <c r="F359" s="6">
        <f t="shared" ref="F359:F365" si="149">((D359/$C359)/(D$2257/$C$2257))</f>
        <v>0.3783875158929389</v>
      </c>
      <c r="G359" s="44">
        <v>22</v>
      </c>
      <c r="H359" s="44">
        <f t="shared" ref="H359:H365" si="150">((G359/($C359/100000)))</f>
        <v>32.679738562091501</v>
      </c>
      <c r="I359" s="14">
        <f t="shared" ref="I359:I365" si="151">((G359/$C359)/(G$2257/$C$2257))</f>
        <v>0.87870441995750337</v>
      </c>
      <c r="J359" s="49">
        <v>173</v>
      </c>
      <c r="K359" s="49">
        <f t="shared" ref="K359:K365" si="152">((J359/($C359/100000)))</f>
        <v>256.98158051099227</v>
      </c>
      <c r="L359" s="50">
        <f t="shared" ref="L359:L365" si="153">((J359/$C359)/(J$2257/$C$2257))</f>
        <v>0.46774472557097091</v>
      </c>
      <c r="M359" s="45">
        <v>212</v>
      </c>
      <c r="N359" s="45">
        <f t="shared" ref="N359:N365" si="154">((M359/($C359/100000)))</f>
        <v>314.91384432560903</v>
      </c>
      <c r="O359" s="18">
        <f t="shared" ref="O359:O365" si="155">((M359/$C359)/(M$2257/$C$2257))</f>
        <v>0.4820107563619756</v>
      </c>
      <c r="P359" s="37">
        <f t="shared" ref="P359:P365" si="156">D359/M359*100</f>
        <v>8.0188679245283012</v>
      </c>
      <c r="Q359" s="37">
        <f t="shared" ref="Q359:Q365" si="157">P359/P$2257</f>
        <v>0.78501882146543045</v>
      </c>
      <c r="R359" s="37">
        <f t="shared" ref="R359:R365" si="158">(Q359-1)*100</f>
        <v>-21.498117853456954</v>
      </c>
    </row>
    <row r="360" spans="1:18" x14ac:dyDescent="0.25">
      <c r="A360" s="1" t="s">
        <v>705</v>
      </c>
      <c r="B360" s="1" t="str">
        <f>VLOOKUP(A360,[2]PROY_COVID!$1:$1048576,5,FALSE)</f>
        <v>Temascalcingo</v>
      </c>
      <c r="C360" s="130">
        <f>VLOOKUP(A360,[2]PROY_COVID!$1:$1048576,7,FALSE)</f>
        <v>67308</v>
      </c>
      <c r="D360" s="43">
        <v>23</v>
      </c>
      <c r="E360" s="43">
        <f t="shared" si="148"/>
        <v>34.171272359897785</v>
      </c>
      <c r="F360" s="6">
        <f t="shared" si="149"/>
        <v>0.51202732138124551</v>
      </c>
      <c r="G360" s="44">
        <v>3</v>
      </c>
      <c r="H360" s="44">
        <f t="shared" si="150"/>
        <v>4.4571224817257979</v>
      </c>
      <c r="I360" s="14">
        <f t="shared" si="151"/>
        <v>0.11984469268452311</v>
      </c>
      <c r="J360" s="49">
        <v>175</v>
      </c>
      <c r="K360" s="49">
        <f t="shared" si="152"/>
        <v>259.99881143400489</v>
      </c>
      <c r="L360" s="50">
        <f t="shared" si="153"/>
        <v>0.47323653493435991</v>
      </c>
      <c r="M360" s="45">
        <v>201</v>
      </c>
      <c r="N360" s="45">
        <f t="shared" si="154"/>
        <v>298.62720627562845</v>
      </c>
      <c r="O360" s="18">
        <f t="shared" si="155"/>
        <v>0.45708224062181674</v>
      </c>
      <c r="P360" s="37">
        <f t="shared" si="156"/>
        <v>11.442786069651742</v>
      </c>
      <c r="Q360" s="37">
        <f t="shared" si="157"/>
        <v>1.1202083036188</v>
      </c>
      <c r="R360" s="37">
        <f t="shared" si="158"/>
        <v>12.020830361879998</v>
      </c>
    </row>
    <row r="361" spans="1:18" x14ac:dyDescent="0.25">
      <c r="A361" s="1" t="s">
        <v>331</v>
      </c>
      <c r="B361" s="1" t="str">
        <f>VLOOKUP(A361,[2]PROY_COVID!$1:$1048576,5,FALSE)</f>
        <v>Uriangato</v>
      </c>
      <c r="C361" s="130">
        <f>VLOOKUP(A361,[2]PROY_COVID!$1:$1048576,7,FALSE)</f>
        <v>67184</v>
      </c>
      <c r="D361" s="43">
        <v>7</v>
      </c>
      <c r="E361" s="43">
        <f t="shared" si="148"/>
        <v>10.419147416051441</v>
      </c>
      <c r="F361" s="6">
        <f t="shared" si="149"/>
        <v>0.15612202221588869</v>
      </c>
      <c r="G361" s="44">
        <v>48</v>
      </c>
      <c r="H361" s="44">
        <f t="shared" si="150"/>
        <v>71.445582281495589</v>
      </c>
      <c r="I361" s="14">
        <f t="shared" si="151"/>
        <v>1.9210541974779427</v>
      </c>
      <c r="J361" s="49">
        <v>368</v>
      </c>
      <c r="K361" s="49">
        <f t="shared" si="152"/>
        <v>547.74946415813292</v>
      </c>
      <c r="L361" s="50">
        <f t="shared" si="153"/>
        <v>0.9969855515902748</v>
      </c>
      <c r="M361" s="45">
        <v>423</v>
      </c>
      <c r="N361" s="45">
        <f t="shared" si="154"/>
        <v>629.6141938556799</v>
      </c>
      <c r="O361" s="18">
        <f t="shared" si="155"/>
        <v>0.96369473513150505</v>
      </c>
      <c r="P361" s="37">
        <f t="shared" si="156"/>
        <v>1.6548463356973995</v>
      </c>
      <c r="Q361" s="37">
        <f t="shared" si="157"/>
        <v>0.16200360604292849</v>
      </c>
      <c r="R361" s="37">
        <f t="shared" si="158"/>
        <v>-83.799639395707146</v>
      </c>
    </row>
    <row r="362" spans="1:18" x14ac:dyDescent="0.25">
      <c r="A362" s="1" t="s">
        <v>393</v>
      </c>
      <c r="B362" s="1" t="str">
        <f>VLOOKUP(A362,[2]PROY_COVID!$1:$1048576,5,FALSE)</f>
        <v>Técpan de Galeana</v>
      </c>
      <c r="C362" s="130">
        <f>VLOOKUP(A362,[2]PROY_COVID!$1:$1048576,7,FALSE)</f>
        <v>66974</v>
      </c>
      <c r="D362" s="43">
        <v>20</v>
      </c>
      <c r="E362" s="43">
        <f t="shared" si="148"/>
        <v>29.862334637321947</v>
      </c>
      <c r="F362" s="6">
        <f t="shared" si="149"/>
        <v>0.44746157103832473</v>
      </c>
      <c r="G362" s="44">
        <v>11</v>
      </c>
      <c r="H362" s="44">
        <f t="shared" si="150"/>
        <v>16.424284050527071</v>
      </c>
      <c r="I362" s="14">
        <f t="shared" si="151"/>
        <v>0.44162198428897131</v>
      </c>
      <c r="J362" s="49">
        <v>111</v>
      </c>
      <c r="K362" s="49">
        <f t="shared" si="152"/>
        <v>165.7359572371368</v>
      </c>
      <c r="L362" s="50">
        <f t="shared" si="153"/>
        <v>0.30166411024859713</v>
      </c>
      <c r="M362" s="45">
        <v>142</v>
      </c>
      <c r="N362" s="45">
        <f t="shared" si="154"/>
        <v>212.0225759249858</v>
      </c>
      <c r="O362" s="18">
        <f t="shared" si="155"/>
        <v>0.32452419615362738</v>
      </c>
      <c r="P362" s="37">
        <f t="shared" si="156"/>
        <v>14.084507042253522</v>
      </c>
      <c r="Q362" s="37">
        <f t="shared" si="157"/>
        <v>1.3788234478100354</v>
      </c>
      <c r="R362" s="37">
        <f t="shared" si="158"/>
        <v>37.882344781003539</v>
      </c>
    </row>
    <row r="363" spans="1:18" x14ac:dyDescent="0.25">
      <c r="A363" s="1" t="s">
        <v>1609</v>
      </c>
      <c r="B363" s="1" t="str">
        <f>VLOOKUP(A363,[2]PROY_COVID!$1:$1048576,5,FALSE)</f>
        <v>Etchojoa</v>
      </c>
      <c r="C363" s="130">
        <f>VLOOKUP(A363,[2]PROY_COVID!$1:$1048576,7,FALSE)</f>
        <v>66633</v>
      </c>
      <c r="D363" s="43">
        <v>43</v>
      </c>
      <c r="E363" s="43">
        <f t="shared" si="148"/>
        <v>64.532588957423499</v>
      </c>
      <c r="F363" s="6">
        <f t="shared" si="149"/>
        <v>0.96696571077768723</v>
      </c>
      <c r="G363" s="44">
        <v>66</v>
      </c>
      <c r="H363" s="44">
        <f t="shared" si="150"/>
        <v>99.05002026023142</v>
      </c>
      <c r="I363" s="14">
        <f t="shared" si="151"/>
        <v>2.6632921323460956</v>
      </c>
      <c r="J363" s="49">
        <v>353</v>
      </c>
      <c r="K363" s="49">
        <f t="shared" si="152"/>
        <v>529.76753260396504</v>
      </c>
      <c r="L363" s="50">
        <f t="shared" si="153"/>
        <v>0.96425575973781752</v>
      </c>
      <c r="M363" s="45">
        <v>462</v>
      </c>
      <c r="N363" s="45">
        <f t="shared" si="154"/>
        <v>693.3501418216199</v>
      </c>
      <c r="O363" s="18">
        <f t="shared" si="155"/>
        <v>1.0612497110084802</v>
      </c>
      <c r="P363" s="37">
        <f t="shared" si="156"/>
        <v>9.3073593073593077</v>
      </c>
      <c r="Q363" s="37">
        <f t="shared" si="157"/>
        <v>0.91115757276277887</v>
      </c>
      <c r="R363" s="37">
        <f t="shared" si="158"/>
        <v>-8.8842427237221138</v>
      </c>
    </row>
    <row r="364" spans="1:18" x14ac:dyDescent="0.25">
      <c r="A364" s="1" t="s">
        <v>1326</v>
      </c>
      <c r="B364" s="1" t="str">
        <f>VLOOKUP(A364,[2]PROY_COVID!$1:$1048576,5,FALSE)</f>
        <v>Chignahuapan</v>
      </c>
      <c r="C364" s="130">
        <f>VLOOKUP(A364,[2]PROY_COVID!$1:$1048576,7,FALSE)</f>
        <v>66338</v>
      </c>
      <c r="D364" s="43">
        <v>27</v>
      </c>
      <c r="E364" s="43">
        <f t="shared" si="148"/>
        <v>40.700654225330887</v>
      </c>
      <c r="F364" s="6">
        <f t="shared" si="149"/>
        <v>0.60986453012259989</v>
      </c>
      <c r="G364" s="44">
        <v>13</v>
      </c>
      <c r="H364" s="44">
        <f t="shared" si="150"/>
        <v>19.596611293677832</v>
      </c>
      <c r="I364" s="14">
        <f t="shared" si="151"/>
        <v>0.52692064617428147</v>
      </c>
      <c r="J364" s="49">
        <v>190</v>
      </c>
      <c r="K364" s="49">
        <f t="shared" si="152"/>
        <v>286.41201121529139</v>
      </c>
      <c r="L364" s="50">
        <f t="shared" si="153"/>
        <v>0.52131248986693779</v>
      </c>
      <c r="M364" s="45">
        <v>230</v>
      </c>
      <c r="N364" s="45">
        <f t="shared" si="154"/>
        <v>346.70927673430009</v>
      </c>
      <c r="O364" s="18">
        <f t="shared" si="155"/>
        <v>0.53067721133155454</v>
      </c>
      <c r="P364" s="37">
        <f t="shared" si="156"/>
        <v>11.739130434782609</v>
      </c>
      <c r="Q364" s="37">
        <f t="shared" si="157"/>
        <v>1.149219369326886</v>
      </c>
      <c r="R364" s="37">
        <f t="shared" si="158"/>
        <v>14.921936932688595</v>
      </c>
    </row>
    <row r="365" spans="1:18" x14ac:dyDescent="0.25">
      <c r="A365" s="1" t="s">
        <v>514</v>
      </c>
      <c r="B365" s="1" t="str">
        <f>VLOOKUP(A365,[2]PROY_COVID!$1:$1048576,5,FALSE)</f>
        <v>Autlán de Navarro</v>
      </c>
      <c r="C365" s="130">
        <f>VLOOKUP(A365,[2]PROY_COVID!$1:$1048576,7,FALSE)</f>
        <v>65556</v>
      </c>
      <c r="D365" s="43">
        <v>38</v>
      </c>
      <c r="E365" s="43">
        <f t="shared" si="148"/>
        <v>57.965708707059612</v>
      </c>
      <c r="F365" s="6">
        <f t="shared" si="149"/>
        <v>0.86856662077566416</v>
      </c>
      <c r="G365" s="44">
        <v>23</v>
      </c>
      <c r="H365" s="44">
        <f t="shared" si="150"/>
        <v>35.084507901641345</v>
      </c>
      <c r="I365" s="14">
        <f t="shared" si="151"/>
        <v>0.94336471225530982</v>
      </c>
      <c r="J365" s="49">
        <v>257</v>
      </c>
      <c r="K365" s="49">
        <f t="shared" si="152"/>
        <v>392.03124046616631</v>
      </c>
      <c r="L365" s="50">
        <f t="shared" si="153"/>
        <v>0.71355520742954825</v>
      </c>
      <c r="M365" s="45">
        <v>318</v>
      </c>
      <c r="N365" s="45">
        <f t="shared" si="154"/>
        <v>485.08145707486727</v>
      </c>
      <c r="O365" s="18">
        <f t="shared" si="155"/>
        <v>0.74247126391836449</v>
      </c>
      <c r="P365" s="37">
        <f t="shared" si="156"/>
        <v>11.949685534591195</v>
      </c>
      <c r="Q365" s="37">
        <f t="shared" si="157"/>
        <v>1.1698319692426022</v>
      </c>
      <c r="R365" s="37">
        <f t="shared" si="158"/>
        <v>16.983196924260223</v>
      </c>
    </row>
    <row r="366" spans="1:18" x14ac:dyDescent="0.25">
      <c r="A366" s="1" t="s">
        <v>2113</v>
      </c>
      <c r="B366" s="1" t="str">
        <f>VLOOKUP(A366,[2]PROY_COVID!$1:$1048576,5,FALSE)</f>
        <v>Sombrerete</v>
      </c>
      <c r="C366" s="130">
        <f>VLOOKUP(A366,[2]PROY_COVID!$1:$1048576,7,FALSE)</f>
        <v>65330</v>
      </c>
      <c r="D366" s="43">
        <v>18</v>
      </c>
      <c r="E366" s="43"/>
      <c r="F366" s="6"/>
      <c r="G366" s="44">
        <v>39</v>
      </c>
      <c r="H366" s="44"/>
      <c r="I366" s="14"/>
      <c r="J366" s="49">
        <v>317</v>
      </c>
      <c r="K366" s="49"/>
      <c r="L366" s="50"/>
      <c r="M366" s="45">
        <v>374</v>
      </c>
      <c r="N366" s="45"/>
      <c r="O366" s="18"/>
      <c r="P366" s="37"/>
      <c r="Q366" s="37"/>
      <c r="R366" s="37"/>
    </row>
    <row r="367" spans="1:18" x14ac:dyDescent="0.25">
      <c r="A367" s="1" t="s">
        <v>1945</v>
      </c>
      <c r="B367" s="1" t="str">
        <f>VLOOKUP(A367,[2]PROY_COVID!$1:$1048576,5,FALSE)</f>
        <v>Tlapacoyan</v>
      </c>
      <c r="C367" s="130">
        <f>VLOOKUP(A367,[2]PROY_COVID!$1:$1048576,7,FALSE)</f>
        <v>65087</v>
      </c>
      <c r="D367" s="43">
        <v>21</v>
      </c>
      <c r="E367" s="43">
        <f t="shared" ref="E367:E376" si="159">((D367/($C367/100000)))</f>
        <v>32.264507505339012</v>
      </c>
      <c r="F367" s="6">
        <f t="shared" ref="F367:F376" si="160">((D367/$C367)/(D$2257/$C$2257))</f>
        <v>0.48345607911959071</v>
      </c>
      <c r="G367" s="44"/>
      <c r="H367" s="44"/>
      <c r="I367" s="14"/>
      <c r="J367" s="49">
        <v>53</v>
      </c>
      <c r="K367" s="49">
        <f t="shared" ref="K367:K376" si="161">((J367/($C367/100000)))</f>
        <v>81.429471322998452</v>
      </c>
      <c r="L367" s="50">
        <f t="shared" ref="L367:L376" si="162">((J367/$C367)/(J$2257/$C$2257))</f>
        <v>0.14821375773948106</v>
      </c>
      <c r="M367" s="45">
        <v>74</v>
      </c>
      <c r="N367" s="45">
        <f t="shared" ref="N367:N376" si="163">((M367/($C367/100000)))</f>
        <v>113.69397882833746</v>
      </c>
      <c r="O367" s="18">
        <f t="shared" ref="O367:O376" si="164">((M367/$C367)/(M$2257/$C$2257))</f>
        <v>0.17402131318236511</v>
      </c>
      <c r="P367" s="37">
        <f t="shared" ref="P367:P376" si="165">D367/M367*100</f>
        <v>28.378378378378379</v>
      </c>
      <c r="Q367" s="37">
        <f t="shared" ref="Q367:Q376" si="166">P367/P$2257</f>
        <v>2.778142919844274</v>
      </c>
      <c r="R367" s="37">
        <f t="shared" ref="R367:R376" si="167">(Q367-1)*100</f>
        <v>177.8142919844274</v>
      </c>
    </row>
    <row r="368" spans="1:18" x14ac:dyDescent="0.25">
      <c r="A368" s="1" t="s">
        <v>505</v>
      </c>
      <c r="B368" s="1" t="str">
        <f>VLOOKUP(A368,[2]PROY_COVID!$1:$1048576,5,FALSE)</f>
        <v>Ameca</v>
      </c>
      <c r="C368" s="130">
        <f>VLOOKUP(A368,[2]PROY_COVID!$1:$1048576,7,FALSE)</f>
        <v>64979</v>
      </c>
      <c r="D368" s="43">
        <v>24</v>
      </c>
      <c r="E368" s="43">
        <f t="shared" si="159"/>
        <v>36.935009772388007</v>
      </c>
      <c r="F368" s="6">
        <f t="shared" si="160"/>
        <v>0.55343956525131066</v>
      </c>
      <c r="G368" s="44">
        <v>23</v>
      </c>
      <c r="H368" s="44">
        <f t="shared" ref="H368:H374" si="168">((G368/($C368/100000)))</f>
        <v>35.396051031871835</v>
      </c>
      <c r="I368" s="14">
        <f t="shared" ref="I368:I374" si="169">((G368/$C368)/(G$2257/$C$2257))</f>
        <v>0.95174159461686214</v>
      </c>
      <c r="J368" s="49">
        <v>119</v>
      </c>
      <c r="K368" s="49">
        <f t="shared" si="161"/>
        <v>183.13609012142385</v>
      </c>
      <c r="L368" s="50">
        <f t="shared" si="162"/>
        <v>0.33333494192717783</v>
      </c>
      <c r="M368" s="45">
        <v>166</v>
      </c>
      <c r="N368" s="45">
        <f t="shared" si="163"/>
        <v>255.46715092568368</v>
      </c>
      <c r="O368" s="18">
        <f t="shared" si="164"/>
        <v>0.39102096291456723</v>
      </c>
      <c r="P368" s="37">
        <f t="shared" si="165"/>
        <v>14.457831325301203</v>
      </c>
      <c r="Q368" s="37">
        <f t="shared" si="166"/>
        <v>1.4153705753423493</v>
      </c>
      <c r="R368" s="37">
        <f t="shared" si="167"/>
        <v>41.537057534234933</v>
      </c>
    </row>
    <row r="369" spans="1:18" x14ac:dyDescent="0.25">
      <c r="A369" s="1" t="s">
        <v>512</v>
      </c>
      <c r="B369" s="1" t="str">
        <f>VLOOKUP(A369,[2]PROY_COVID!$1:$1048576,5,FALSE)</f>
        <v>Atotonilco el Alto</v>
      </c>
      <c r="C369" s="130">
        <f>VLOOKUP(A369,[2]PROY_COVID!$1:$1048576,7,FALSE)</f>
        <v>64746</v>
      </c>
      <c r="D369" s="43">
        <v>10</v>
      </c>
      <c r="E369" s="43">
        <f t="shared" si="159"/>
        <v>15.44496957340994</v>
      </c>
      <c r="F369" s="6">
        <f t="shared" si="160"/>
        <v>0.2314296733290146</v>
      </c>
      <c r="G369" s="44">
        <v>53</v>
      </c>
      <c r="H369" s="44">
        <f t="shared" si="168"/>
        <v>81.858338739072678</v>
      </c>
      <c r="I369" s="14">
        <f t="shared" si="169"/>
        <v>2.2010360922482919</v>
      </c>
      <c r="J369" s="49">
        <v>276</v>
      </c>
      <c r="K369" s="49">
        <f t="shared" si="161"/>
        <v>426.28116022611431</v>
      </c>
      <c r="L369" s="50">
        <f t="shared" si="162"/>
        <v>0.77589515913771911</v>
      </c>
      <c r="M369" s="45">
        <v>339</v>
      </c>
      <c r="N369" s="45">
        <f t="shared" si="163"/>
        <v>523.58446853859698</v>
      </c>
      <c r="O369" s="18">
        <f t="shared" si="164"/>
        <v>0.80140441662744955</v>
      </c>
      <c r="P369" s="37">
        <f t="shared" si="165"/>
        <v>2.9498525073746311</v>
      </c>
      <c r="Q369" s="37">
        <f t="shared" si="166"/>
        <v>0.28878013213720505</v>
      </c>
      <c r="R369" s="37">
        <f t="shared" si="167"/>
        <v>-71.121986786279507</v>
      </c>
    </row>
    <row r="370" spans="1:18" x14ac:dyDescent="0.25">
      <c r="A370" s="1" t="s">
        <v>37</v>
      </c>
      <c r="B370" s="1" t="str">
        <f>VLOOKUP(A370,[2]PROY_COVID!$1:$1048576,5,FALSE)</f>
        <v>Francisco I. Madero</v>
      </c>
      <c r="C370" s="130">
        <f>VLOOKUP(A370,[2]PROY_COVID!$1:$1048576,7,FALSE)</f>
        <v>64483</v>
      </c>
      <c r="D370" s="43">
        <v>53</v>
      </c>
      <c r="E370" s="43">
        <f t="shared" si="159"/>
        <v>82.192205697625724</v>
      </c>
      <c r="F370" s="6">
        <f t="shared" si="160"/>
        <v>1.2315799797715679</v>
      </c>
      <c r="G370" s="44">
        <v>18</v>
      </c>
      <c r="H370" s="44">
        <f t="shared" si="168"/>
        <v>27.914334010514398</v>
      </c>
      <c r="I370" s="14">
        <f t="shared" si="169"/>
        <v>0.75057052946139746</v>
      </c>
      <c r="J370" s="49">
        <v>734</v>
      </c>
      <c r="K370" s="49">
        <f t="shared" si="161"/>
        <v>1138.2845090954204</v>
      </c>
      <c r="L370" s="50">
        <f t="shared" si="162"/>
        <v>2.0718472283882248</v>
      </c>
      <c r="M370" s="45">
        <v>805</v>
      </c>
      <c r="N370" s="45">
        <f t="shared" si="163"/>
        <v>1248.3910488035606</v>
      </c>
      <c r="O370" s="18">
        <f t="shared" si="164"/>
        <v>1.9108017145386278</v>
      </c>
      <c r="P370" s="37">
        <f t="shared" si="165"/>
        <v>6.5838509316770182</v>
      </c>
      <c r="Q370" s="37">
        <f t="shared" si="166"/>
        <v>0.64453573094523764</v>
      </c>
      <c r="R370" s="37">
        <f t="shared" si="167"/>
        <v>-35.546426905476238</v>
      </c>
    </row>
    <row r="371" spans="1:18" x14ac:dyDescent="0.25">
      <c r="A371" s="1" t="s">
        <v>1655</v>
      </c>
      <c r="B371" s="1" t="str">
        <f>VLOOKUP(A371,[2]PROY_COVID!$1:$1048576,5,FALSE)</f>
        <v>Balancán</v>
      </c>
      <c r="C371" s="130">
        <f>VLOOKUP(A371,[2]PROY_COVID!$1:$1048576,7,FALSE)</f>
        <v>64346</v>
      </c>
      <c r="D371" s="43">
        <v>51</v>
      </c>
      <c r="E371" s="43">
        <f t="shared" si="159"/>
        <v>79.259005998818878</v>
      </c>
      <c r="F371" s="6">
        <f t="shared" si="160"/>
        <v>1.1876284883246502</v>
      </c>
      <c r="G371" s="44">
        <v>7</v>
      </c>
      <c r="H371" s="44">
        <f t="shared" si="168"/>
        <v>10.878687097877101</v>
      </c>
      <c r="I371" s="14">
        <f t="shared" si="169"/>
        <v>0.29251000334892185</v>
      </c>
      <c r="J371" s="49">
        <v>600</v>
      </c>
      <c r="K371" s="49">
        <f t="shared" si="161"/>
        <v>932.4588941037515</v>
      </c>
      <c r="L371" s="50">
        <f t="shared" si="162"/>
        <v>1.6972139740969256</v>
      </c>
      <c r="M371" s="45">
        <v>658</v>
      </c>
      <c r="N371" s="45">
        <f t="shared" si="163"/>
        <v>1022.5965872004475</v>
      </c>
      <c r="O371" s="18">
        <f t="shared" si="164"/>
        <v>1.5651981115826081</v>
      </c>
      <c r="P371" s="37">
        <f t="shared" si="165"/>
        <v>7.7507598784194522</v>
      </c>
      <c r="Q371" s="37">
        <f t="shared" si="166"/>
        <v>0.75877199156841002</v>
      </c>
      <c r="R371" s="37">
        <f t="shared" si="167"/>
        <v>-24.122800843158998</v>
      </c>
    </row>
    <row r="372" spans="1:18" x14ac:dyDescent="0.25">
      <c r="A372" s="1" t="s">
        <v>1671</v>
      </c>
      <c r="B372" s="1" t="str">
        <f>VLOOKUP(A372,[2]PROY_COVID!$1:$1048576,5,FALSE)</f>
        <v>Tenosique</v>
      </c>
      <c r="C372" s="130">
        <f>VLOOKUP(A372,[2]PROY_COVID!$1:$1048576,7,FALSE)</f>
        <v>63851</v>
      </c>
      <c r="D372" s="43">
        <v>67</v>
      </c>
      <c r="E372" s="43">
        <f t="shared" si="159"/>
        <v>104.9317943336831</v>
      </c>
      <c r="F372" s="6">
        <f t="shared" si="160"/>
        <v>1.5723132874460002</v>
      </c>
      <c r="G372" s="44">
        <v>10</v>
      </c>
      <c r="H372" s="44">
        <f t="shared" si="168"/>
        <v>15.661461840848224</v>
      </c>
      <c r="I372" s="14">
        <f t="shared" si="169"/>
        <v>0.42111094972200291</v>
      </c>
      <c r="J372" s="49">
        <v>965</v>
      </c>
      <c r="K372" s="49">
        <f t="shared" si="161"/>
        <v>1511.3310676418537</v>
      </c>
      <c r="L372" s="50">
        <f t="shared" si="162"/>
        <v>2.7508474890510031</v>
      </c>
      <c r="M372" s="45">
        <v>1042</v>
      </c>
      <c r="N372" s="45">
        <f t="shared" si="163"/>
        <v>1631.9243238163849</v>
      </c>
      <c r="O372" s="18">
        <f t="shared" si="164"/>
        <v>2.4978421616641326</v>
      </c>
      <c r="P372" s="37">
        <f t="shared" si="165"/>
        <v>6.4299424184261031</v>
      </c>
      <c r="Q372" s="37">
        <f t="shared" si="166"/>
        <v>0.6294686315961936</v>
      </c>
      <c r="R372" s="37">
        <f t="shared" si="167"/>
        <v>-37.053136840380638</v>
      </c>
    </row>
    <row r="373" spans="1:18" x14ac:dyDescent="0.25">
      <c r="A373" s="1" t="s">
        <v>1842</v>
      </c>
      <c r="B373" s="1" t="str">
        <f>VLOOKUP(A373,[2]PROY_COVID!$1:$1048576,5,FALSE)</f>
        <v>Huatusco</v>
      </c>
      <c r="C373" s="130">
        <f>VLOOKUP(A373,[2]PROY_COVID!$1:$1048576,7,FALSE)</f>
        <v>63649</v>
      </c>
      <c r="D373" s="43">
        <v>8</v>
      </c>
      <c r="E373" s="43">
        <f t="shared" si="159"/>
        <v>12.568932740498672</v>
      </c>
      <c r="F373" s="6">
        <f t="shared" si="160"/>
        <v>0.18833471858926779</v>
      </c>
      <c r="G373" s="44">
        <v>6</v>
      </c>
      <c r="H373" s="44">
        <f t="shared" si="168"/>
        <v>9.4266995553740038</v>
      </c>
      <c r="I373" s="14">
        <f t="shared" si="169"/>
        <v>0.25346844648650824</v>
      </c>
      <c r="J373" s="49">
        <v>39</v>
      </c>
      <c r="K373" s="49">
        <f t="shared" si="161"/>
        <v>61.27354710993103</v>
      </c>
      <c r="L373" s="50">
        <f t="shared" si="162"/>
        <v>0.11152697567158401</v>
      </c>
      <c r="M373" s="45">
        <v>53</v>
      </c>
      <c r="N373" s="45">
        <f t="shared" si="163"/>
        <v>83.269179405803698</v>
      </c>
      <c r="O373" s="18">
        <f t="shared" si="164"/>
        <v>0.12745276484425599</v>
      </c>
      <c r="P373" s="37">
        <f t="shared" si="165"/>
        <v>15.09433962264151</v>
      </c>
      <c r="Q373" s="37">
        <f t="shared" si="166"/>
        <v>1.4776824874643397</v>
      </c>
      <c r="R373" s="37">
        <f t="shared" si="167"/>
        <v>47.768248746433969</v>
      </c>
    </row>
    <row r="374" spans="1:18" x14ac:dyDescent="0.25">
      <c r="A374" s="1" t="s">
        <v>27</v>
      </c>
      <c r="B374" s="1" t="str">
        <f>VLOOKUP(A374,[2]PROY_COVID!$1:$1048576,5,FALSE)</f>
        <v>Escárcega</v>
      </c>
      <c r="C374" s="130">
        <f>VLOOKUP(A374,[2]PROY_COVID!$1:$1048576,7,FALSE)</f>
        <v>63495</v>
      </c>
      <c r="D374" s="43">
        <v>36</v>
      </c>
      <c r="E374" s="43">
        <f t="shared" si="159"/>
        <v>56.69737774627923</v>
      </c>
      <c r="F374" s="6">
        <f t="shared" si="160"/>
        <v>0.84956176495310443</v>
      </c>
      <c r="G374" s="44">
        <v>1</v>
      </c>
      <c r="H374" s="44">
        <f t="shared" si="168"/>
        <v>1.5749271596188676</v>
      </c>
      <c r="I374" s="14">
        <f t="shared" si="169"/>
        <v>4.2347200961807392E-2</v>
      </c>
      <c r="J374" s="49">
        <v>440</v>
      </c>
      <c r="K374" s="49">
        <f t="shared" si="161"/>
        <v>692.96795023230175</v>
      </c>
      <c r="L374" s="50">
        <f t="shared" si="162"/>
        <v>1.2613048105096449</v>
      </c>
      <c r="M374" s="45">
        <v>477</v>
      </c>
      <c r="N374" s="45">
        <f t="shared" si="163"/>
        <v>751.24025513819981</v>
      </c>
      <c r="O374" s="18">
        <f t="shared" si="164"/>
        <v>1.1498569850562792</v>
      </c>
      <c r="P374" s="37">
        <f t="shared" si="165"/>
        <v>7.5471698113207548</v>
      </c>
      <c r="Q374" s="37">
        <f t="shared" si="166"/>
        <v>0.73884124373216986</v>
      </c>
      <c r="R374" s="37">
        <f t="shared" si="167"/>
        <v>-26.115875626783016</v>
      </c>
    </row>
    <row r="375" spans="1:18" x14ac:dyDescent="0.25">
      <c r="A375" s="1" t="s">
        <v>19</v>
      </c>
      <c r="B375" s="1" t="str">
        <f>VLOOKUP(A375,[2]PROY_COVID!$1:$1048576,5,FALSE)</f>
        <v>Calkiní</v>
      </c>
      <c r="C375" s="130">
        <f>VLOOKUP(A375,[2]PROY_COVID!$1:$1048576,7,FALSE)</f>
        <v>63298</v>
      </c>
      <c r="D375" s="43">
        <v>36</v>
      </c>
      <c r="E375" s="43">
        <f t="shared" si="159"/>
        <v>56.873834876299412</v>
      </c>
      <c r="F375" s="6">
        <f t="shared" si="160"/>
        <v>0.8522058242866658</v>
      </c>
      <c r="G375" s="44"/>
      <c r="H375" s="44"/>
      <c r="I375" s="14"/>
      <c r="J375" s="49">
        <v>196</v>
      </c>
      <c r="K375" s="49">
        <f t="shared" si="161"/>
        <v>309.646434326519</v>
      </c>
      <c r="L375" s="50">
        <f t="shared" si="162"/>
        <v>0.56360259813209457</v>
      </c>
      <c r="M375" s="45">
        <v>232</v>
      </c>
      <c r="N375" s="45">
        <f t="shared" si="163"/>
        <v>366.52026920281844</v>
      </c>
      <c r="O375" s="18">
        <f t="shared" si="164"/>
        <v>0.56100014452771629</v>
      </c>
      <c r="P375" s="37">
        <f t="shared" si="165"/>
        <v>15.517241379310345</v>
      </c>
      <c r="Q375" s="37">
        <f t="shared" si="166"/>
        <v>1.519083074397608</v>
      </c>
      <c r="R375" s="37">
        <f t="shared" si="167"/>
        <v>51.908307439760804</v>
      </c>
    </row>
    <row r="376" spans="1:18" x14ac:dyDescent="0.25">
      <c r="A376" s="1" t="s">
        <v>2028</v>
      </c>
      <c r="B376" s="1" t="str">
        <f>VLOOKUP(A376,[2]PROY_COVID!$1:$1048576,5,FALSE)</f>
        <v>Progreso</v>
      </c>
      <c r="C376" s="130">
        <f>VLOOKUP(A376,[2]PROY_COVID!$1:$1048576,7,FALSE)</f>
        <v>63037</v>
      </c>
      <c r="D376" s="43">
        <v>34</v>
      </c>
      <c r="E376" s="43">
        <f t="shared" si="159"/>
        <v>53.936576931008773</v>
      </c>
      <c r="F376" s="6">
        <f t="shared" si="160"/>
        <v>0.80819352348343498</v>
      </c>
      <c r="G376" s="44">
        <v>21</v>
      </c>
      <c r="H376" s="44">
        <f>((G376/($C376/100000)))</f>
        <v>33.313768104446595</v>
      </c>
      <c r="I376" s="14">
        <f>((G376/$C376)/(G$2257/$C$2257))</f>
        <v>0.89575243153178563</v>
      </c>
      <c r="J376" s="49">
        <v>397</v>
      </c>
      <c r="K376" s="49">
        <f t="shared" si="161"/>
        <v>629.78885416501419</v>
      </c>
      <c r="L376" s="50">
        <f t="shared" si="162"/>
        <v>1.1463094521144881</v>
      </c>
      <c r="M376" s="45">
        <v>452</v>
      </c>
      <c r="N376" s="45">
        <f t="shared" si="163"/>
        <v>717.03919920046962</v>
      </c>
      <c r="O376" s="18">
        <f t="shared" si="164"/>
        <v>1.097508455012365</v>
      </c>
      <c r="P376" s="37">
        <f t="shared" si="165"/>
        <v>7.5221238938053103</v>
      </c>
      <c r="Q376" s="37">
        <f t="shared" si="166"/>
        <v>0.73638933694987296</v>
      </c>
      <c r="R376" s="37">
        <f t="shared" si="167"/>
        <v>-26.361066305012702</v>
      </c>
    </row>
    <row r="377" spans="1:18" x14ac:dyDescent="0.25">
      <c r="A377" s="1" t="s">
        <v>2093</v>
      </c>
      <c r="B377" s="1" t="str">
        <f>VLOOKUP(A377,[2]PROY_COVID!$1:$1048576,5,FALSE)</f>
        <v>Jerez</v>
      </c>
      <c r="C377" s="130">
        <f>VLOOKUP(A377,[2]PROY_COVID!$1:$1048576,7,FALSE)</f>
        <v>63035</v>
      </c>
      <c r="D377" s="43">
        <v>34</v>
      </c>
      <c r="E377" s="43"/>
      <c r="F377" s="6"/>
      <c r="G377" s="44">
        <v>24</v>
      </c>
      <c r="H377" s="44"/>
      <c r="I377" s="14"/>
      <c r="J377" s="49">
        <v>85</v>
      </c>
      <c r="K377" s="49"/>
      <c r="L377" s="50"/>
      <c r="M377" s="45">
        <v>143</v>
      </c>
      <c r="N377" s="45"/>
      <c r="O377" s="18"/>
      <c r="P377" s="37"/>
      <c r="Q377" s="37"/>
      <c r="R377" s="37"/>
    </row>
    <row r="378" spans="1:18" x14ac:dyDescent="0.25">
      <c r="A378" s="1" t="s">
        <v>334</v>
      </c>
      <c r="B378" s="1" t="str">
        <f>VLOOKUP(A378,[2]PROY_COVID!$1:$1048576,5,FALSE)</f>
        <v>Villagrán</v>
      </c>
      <c r="C378" s="130">
        <f>VLOOKUP(A378,[2]PROY_COVID!$1:$1048576,7,FALSE)</f>
        <v>62918</v>
      </c>
      <c r="D378" s="43">
        <v>34</v>
      </c>
      <c r="E378" s="43">
        <f t="shared" ref="E378:E407" si="170">((D378/($C378/100000)))</f>
        <v>54.038589910677395</v>
      </c>
      <c r="F378" s="6">
        <f t="shared" ref="F378:F407" si="171">((D378/$C378)/(D$2257/$C$2257))</f>
        <v>0.80972210082687468</v>
      </c>
      <c r="G378" s="44">
        <v>21</v>
      </c>
      <c r="H378" s="44">
        <f t="shared" ref="H378:H407" si="172">((G378/($C378/100000)))</f>
        <v>33.376776121300743</v>
      </c>
      <c r="I378" s="14">
        <f t="shared" ref="I378:I407" si="173">((G378/$C378)/(G$2257/$C$2257))</f>
        <v>0.89744661347260191</v>
      </c>
      <c r="J378" s="49">
        <v>268</v>
      </c>
      <c r="K378" s="49">
        <f t="shared" ref="K378:K410" si="174">((J378/($C378/100000)))</f>
        <v>425.95123811945712</v>
      </c>
      <c r="L378" s="50">
        <f t="shared" ref="L378:L410" si="175">((J378/$C378)/(J$2257/$C$2257))</f>
        <v>0.77529465179812163</v>
      </c>
      <c r="M378" s="45">
        <v>323</v>
      </c>
      <c r="N378" s="45">
        <f t="shared" ref="N378:N410" si="176">((M378/($C378/100000)))</f>
        <v>513.36660415143524</v>
      </c>
      <c r="O378" s="18">
        <f t="shared" ref="O378:O410" si="177">((M378/$C378)/(M$2257/$C$2257))</f>
        <v>0.78576483573761235</v>
      </c>
      <c r="P378" s="37">
        <f t="shared" ref="P378:P418" si="178">D378/M378*100</f>
        <v>10.526315789473683</v>
      </c>
      <c r="Q378" s="37">
        <f t="shared" ref="Q378:Q418" si="179">P378/P$2257</f>
        <v>1.0304891031001315</v>
      </c>
      <c r="R378" s="37">
        <f t="shared" ref="R378:R418" si="180">(Q378-1)*100</f>
        <v>3.0489103100131532</v>
      </c>
    </row>
    <row r="379" spans="1:18" x14ac:dyDescent="0.25">
      <c r="A379" s="1" t="s">
        <v>1576</v>
      </c>
      <c r="B379" s="1" t="str">
        <f>VLOOKUP(A379,[2]PROY_COVID!$1:$1048576,5,FALSE)</f>
        <v>Escuinapa</v>
      </c>
      <c r="C379" s="130">
        <f>VLOOKUP(A379,[2]PROY_COVID!$1:$1048576,7,FALSE)</f>
        <v>62697</v>
      </c>
      <c r="D379" s="43">
        <v>56</v>
      </c>
      <c r="E379" s="43">
        <f t="shared" si="170"/>
        <v>89.318468188270572</v>
      </c>
      <c r="F379" s="6">
        <f t="shared" si="171"/>
        <v>1.3383609347244385</v>
      </c>
      <c r="G379" s="44">
        <v>3</v>
      </c>
      <c r="H379" s="44">
        <f t="shared" si="172"/>
        <v>4.7849179386573519</v>
      </c>
      <c r="I379" s="14">
        <f t="shared" si="173"/>
        <v>0.12865857338006415</v>
      </c>
      <c r="J379" s="49">
        <v>246</v>
      </c>
      <c r="K379" s="49">
        <f t="shared" si="174"/>
        <v>392.36327096990283</v>
      </c>
      <c r="L379" s="50">
        <f t="shared" si="175"/>
        <v>0.71415955236564299</v>
      </c>
      <c r="M379" s="45">
        <v>305</v>
      </c>
      <c r="N379" s="45">
        <f t="shared" si="176"/>
        <v>486.46665709683077</v>
      </c>
      <c r="O379" s="18">
        <f t="shared" si="177"/>
        <v>0.74459146702257872</v>
      </c>
      <c r="P379" s="37">
        <f t="shared" si="178"/>
        <v>18.360655737704917</v>
      </c>
      <c r="Q379" s="37">
        <f t="shared" si="179"/>
        <v>1.7974432880303934</v>
      </c>
      <c r="R379" s="37">
        <f t="shared" si="180"/>
        <v>79.744328803039338</v>
      </c>
    </row>
    <row r="380" spans="1:18" x14ac:dyDescent="0.25">
      <c r="A380" s="1" t="s">
        <v>316</v>
      </c>
      <c r="B380" s="1" t="str">
        <f>VLOOKUP(A380,[2]PROY_COVID!$1:$1048576,5,FALSE)</f>
        <v>Romita</v>
      </c>
      <c r="C380" s="130">
        <f>VLOOKUP(A380,[2]PROY_COVID!$1:$1048576,7,FALSE)</f>
        <v>62603</v>
      </c>
      <c r="D380" s="43">
        <v>19</v>
      </c>
      <c r="E380" s="43">
        <f t="shared" si="170"/>
        <v>30.349983227640848</v>
      </c>
      <c r="F380" s="6">
        <f t="shared" si="171"/>
        <v>0.45476856853161546</v>
      </c>
      <c r="G380" s="44">
        <v>12</v>
      </c>
      <c r="H380" s="44">
        <f t="shared" si="172"/>
        <v>19.16841045956264</v>
      </c>
      <c r="I380" s="14">
        <f t="shared" si="173"/>
        <v>0.51540703002794641</v>
      </c>
      <c r="J380" s="49">
        <v>378</v>
      </c>
      <c r="K380" s="49">
        <f t="shared" si="174"/>
        <v>603.80492947622315</v>
      </c>
      <c r="L380" s="50">
        <f t="shared" si="175"/>
        <v>1.099014841743394</v>
      </c>
      <c r="M380" s="45">
        <v>409</v>
      </c>
      <c r="N380" s="45">
        <f t="shared" si="176"/>
        <v>653.32332316342672</v>
      </c>
      <c r="O380" s="18">
        <f t="shared" si="177"/>
        <v>0.99998420146088851</v>
      </c>
      <c r="P380" s="37">
        <f t="shared" si="178"/>
        <v>4.6454767726161368</v>
      </c>
      <c r="Q380" s="37">
        <f t="shared" si="179"/>
        <v>0.45477575332414122</v>
      </c>
      <c r="R380" s="37">
        <f t="shared" si="180"/>
        <v>-54.522424667585881</v>
      </c>
    </row>
    <row r="381" spans="1:18" x14ac:dyDescent="0.25">
      <c r="A381" s="1" t="s">
        <v>348</v>
      </c>
      <c r="B381" s="1" t="str">
        <f>VLOOKUP(A381,[2]PROY_COVID!$1:$1048576,5,FALSE)</f>
        <v>Atoyac de Álvarez</v>
      </c>
      <c r="C381" s="130">
        <f>VLOOKUP(A381,[2]PROY_COVID!$1:$1048576,7,FALSE)</f>
        <v>62574</v>
      </c>
      <c r="D381" s="43">
        <v>25</v>
      </c>
      <c r="E381" s="43">
        <f t="shared" si="170"/>
        <v>39.952696007926619</v>
      </c>
      <c r="F381" s="6">
        <f t="shared" si="171"/>
        <v>0.59865701526833748</v>
      </c>
      <c r="G381" s="44">
        <v>25</v>
      </c>
      <c r="H381" s="44">
        <f t="shared" si="172"/>
        <v>39.952696007926619</v>
      </c>
      <c r="I381" s="14">
        <f t="shared" si="173"/>
        <v>1.0742622834843387</v>
      </c>
      <c r="J381" s="49">
        <v>208</v>
      </c>
      <c r="K381" s="49">
        <f t="shared" si="174"/>
        <v>332.40643078594945</v>
      </c>
      <c r="L381" s="50">
        <f t="shared" si="175"/>
        <v>0.60502917927749766</v>
      </c>
      <c r="M381" s="45">
        <v>258</v>
      </c>
      <c r="N381" s="45">
        <f t="shared" si="176"/>
        <v>412.31182280180269</v>
      </c>
      <c r="O381" s="18">
        <f t="shared" si="177"/>
        <v>0.63108922375668375</v>
      </c>
      <c r="P381" s="37">
        <f t="shared" si="178"/>
        <v>9.6899224806201563</v>
      </c>
      <c r="Q381" s="37">
        <f t="shared" si="179"/>
        <v>0.94860915498558651</v>
      </c>
      <c r="R381" s="37">
        <f t="shared" si="180"/>
        <v>-5.1390845014413493</v>
      </c>
    </row>
    <row r="382" spans="1:18" x14ac:dyDescent="0.25">
      <c r="A382" s="1" t="s">
        <v>1283</v>
      </c>
      <c r="B382" s="1" t="str">
        <f>VLOOKUP(A382,[2]PROY_COVID!$1:$1048576,5,FALSE)</f>
        <v>Acatzingo</v>
      </c>
      <c r="C382" s="130">
        <f>VLOOKUP(A382,[2]PROY_COVID!$1:$1048576,7,FALSE)</f>
        <v>62477</v>
      </c>
      <c r="D382" s="43">
        <v>11</v>
      </c>
      <c r="E382" s="43">
        <f t="shared" si="170"/>
        <v>17.606479184339836</v>
      </c>
      <c r="F382" s="6">
        <f t="shared" si="171"/>
        <v>0.26381804811845028</v>
      </c>
      <c r="G382" s="44">
        <v>2</v>
      </c>
      <c r="H382" s="44">
        <f t="shared" si="172"/>
        <v>3.2011780335163338</v>
      </c>
      <c r="I382" s="14">
        <f t="shared" si="173"/>
        <v>8.6074412185923141E-2</v>
      </c>
      <c r="J382" s="49">
        <v>75</v>
      </c>
      <c r="K382" s="49">
        <f t="shared" si="174"/>
        <v>120.04417625686251</v>
      </c>
      <c r="L382" s="50">
        <f t="shared" si="175"/>
        <v>0.21849826811714868</v>
      </c>
      <c r="M382" s="45">
        <v>88</v>
      </c>
      <c r="N382" s="45">
        <f t="shared" si="176"/>
        <v>140.85183347471869</v>
      </c>
      <c r="O382" s="18">
        <f t="shared" si="177"/>
        <v>0.21558943822718166</v>
      </c>
      <c r="P382" s="37">
        <f t="shared" si="178"/>
        <v>12.5</v>
      </c>
      <c r="Q382" s="37">
        <f t="shared" si="179"/>
        <v>1.2237058099314064</v>
      </c>
      <c r="R382" s="37">
        <f t="shared" si="180"/>
        <v>22.370580993140642</v>
      </c>
    </row>
    <row r="383" spans="1:18" x14ac:dyDescent="0.25">
      <c r="A383" s="1" t="s">
        <v>1670</v>
      </c>
      <c r="B383" s="1" t="str">
        <f>VLOOKUP(A383,[2]PROY_COVID!$1:$1048576,5,FALSE)</f>
        <v>Teapa</v>
      </c>
      <c r="C383" s="130">
        <f>VLOOKUP(A383,[2]PROY_COVID!$1:$1048576,7,FALSE)</f>
        <v>62448</v>
      </c>
      <c r="D383" s="43">
        <v>103</v>
      </c>
      <c r="E383" s="43">
        <f t="shared" si="170"/>
        <v>164.93722777350754</v>
      </c>
      <c r="F383" s="6">
        <f t="shared" si="171"/>
        <v>2.4714434406612211</v>
      </c>
      <c r="G383" s="44">
        <v>5</v>
      </c>
      <c r="H383" s="44">
        <f t="shared" si="172"/>
        <v>8.006661542403279</v>
      </c>
      <c r="I383" s="14">
        <f t="shared" si="173"/>
        <v>0.21528595992425381</v>
      </c>
      <c r="J383" s="49">
        <v>528</v>
      </c>
      <c r="K383" s="49">
        <f t="shared" si="174"/>
        <v>845.50345887778622</v>
      </c>
      <c r="L383" s="50">
        <f t="shared" si="175"/>
        <v>1.538942139571674</v>
      </c>
      <c r="M383" s="45">
        <v>636</v>
      </c>
      <c r="N383" s="45">
        <f t="shared" si="176"/>
        <v>1018.4473481936971</v>
      </c>
      <c r="O383" s="18">
        <f t="shared" si="177"/>
        <v>1.5588472385803325</v>
      </c>
      <c r="P383" s="37">
        <f t="shared" si="178"/>
        <v>16.19496855345912</v>
      </c>
      <c r="Q383" s="37">
        <f t="shared" si="179"/>
        <v>1.5854301688419479</v>
      </c>
      <c r="R383" s="37">
        <f t="shared" si="180"/>
        <v>58.543016884194785</v>
      </c>
    </row>
    <row r="384" spans="1:18" x14ac:dyDescent="0.25">
      <c r="A384" s="1" t="s">
        <v>433</v>
      </c>
      <c r="B384" s="1" t="str">
        <f>VLOOKUP(A384,[2]PROY_COVID!$1:$1048576,5,FALSE)</f>
        <v>Cuautepec de Hinojosa</v>
      </c>
      <c r="C384" s="130">
        <f>VLOOKUP(A384,[2]PROY_COVID!$1:$1048576,7,FALSE)</f>
        <v>62361</v>
      </c>
      <c r="D384" s="43">
        <v>36</v>
      </c>
      <c r="E384" s="43">
        <f t="shared" si="170"/>
        <v>57.728387934766921</v>
      </c>
      <c r="F384" s="6">
        <f t="shared" si="171"/>
        <v>0.8650105717627582</v>
      </c>
      <c r="G384" s="44">
        <v>6</v>
      </c>
      <c r="H384" s="44">
        <f t="shared" si="172"/>
        <v>9.6213979891278196</v>
      </c>
      <c r="I384" s="14">
        <f t="shared" si="173"/>
        <v>0.25870356714003567</v>
      </c>
      <c r="J384" s="49">
        <v>88</v>
      </c>
      <c r="K384" s="49">
        <f t="shared" si="174"/>
        <v>141.11383717387469</v>
      </c>
      <c r="L384" s="50">
        <f t="shared" si="175"/>
        <v>0.25684818698644957</v>
      </c>
      <c r="M384" s="45">
        <v>130</v>
      </c>
      <c r="N384" s="45">
        <f t="shared" si="176"/>
        <v>208.46362309776944</v>
      </c>
      <c r="O384" s="18">
        <f t="shared" si="177"/>
        <v>0.31907682197489978</v>
      </c>
      <c r="P384" s="37">
        <f t="shared" si="178"/>
        <v>27.692307692307693</v>
      </c>
      <c r="Q384" s="37">
        <f t="shared" si="179"/>
        <v>2.7109790250788079</v>
      </c>
      <c r="R384" s="37">
        <f t="shared" si="180"/>
        <v>171.0979025078808</v>
      </c>
    </row>
    <row r="385" spans="1:18" x14ac:dyDescent="0.25">
      <c r="A385" s="1" t="s">
        <v>899</v>
      </c>
      <c r="B385" s="1" t="str">
        <f>VLOOKUP(A385,[2]PROY_COVID!$1:$1048576,5,FALSE)</f>
        <v>Xalisco</v>
      </c>
      <c r="C385" s="130">
        <f>VLOOKUP(A385,[2]PROY_COVID!$1:$1048576,7,FALSE)</f>
        <v>62038</v>
      </c>
      <c r="D385" s="43">
        <v>28</v>
      </c>
      <c r="E385" s="43">
        <f t="shared" si="170"/>
        <v>45.133627776524065</v>
      </c>
      <c r="F385" s="6">
        <f t="shared" si="171"/>
        <v>0.67628885138478134</v>
      </c>
      <c r="G385" s="44">
        <v>15</v>
      </c>
      <c r="H385" s="44">
        <f t="shared" si="172"/>
        <v>24.178729165995033</v>
      </c>
      <c r="I385" s="14">
        <f t="shared" si="173"/>
        <v>0.65012625932572621</v>
      </c>
      <c r="J385" s="49">
        <v>251</v>
      </c>
      <c r="K385" s="49">
        <f t="shared" si="174"/>
        <v>404.59073471098355</v>
      </c>
      <c r="L385" s="50">
        <f t="shared" si="175"/>
        <v>0.73641535630547517</v>
      </c>
      <c r="M385" s="45">
        <v>294</v>
      </c>
      <c r="N385" s="45">
        <f t="shared" si="176"/>
        <v>473.90309165350266</v>
      </c>
      <c r="O385" s="18">
        <f t="shared" si="177"/>
        <v>0.72536152908539386</v>
      </c>
      <c r="P385" s="37">
        <f t="shared" si="178"/>
        <v>9.5238095238095237</v>
      </c>
      <c r="Q385" s="37">
        <f t="shared" si="179"/>
        <v>0.93234728375726195</v>
      </c>
      <c r="R385" s="37">
        <f t="shared" si="180"/>
        <v>-6.7652716242738054</v>
      </c>
    </row>
    <row r="386" spans="1:18" x14ac:dyDescent="0.25">
      <c r="A386" s="1" t="s">
        <v>956</v>
      </c>
      <c r="B386" s="1" t="str">
        <f>VLOOKUP(A386,[2]PROY_COVID!$1:$1048576,5,FALSE)</f>
        <v>Salinas Victoria</v>
      </c>
      <c r="C386" s="130">
        <f>VLOOKUP(A386,[2]PROY_COVID!$1:$1048576,7,FALSE)</f>
        <v>61868</v>
      </c>
      <c r="D386" s="43">
        <v>21</v>
      </c>
      <c r="E386" s="43">
        <f t="shared" si="170"/>
        <v>33.94323398202625</v>
      </c>
      <c r="F386" s="6">
        <f t="shared" si="171"/>
        <v>0.5086103611181354</v>
      </c>
      <c r="G386" s="44">
        <v>40</v>
      </c>
      <c r="H386" s="44">
        <f t="shared" si="172"/>
        <v>64.653779013383328</v>
      </c>
      <c r="I386" s="14">
        <f t="shared" si="173"/>
        <v>1.7384337784120776</v>
      </c>
      <c r="J386" s="49">
        <v>338</v>
      </c>
      <c r="K386" s="49">
        <f t="shared" si="174"/>
        <v>546.32443266308917</v>
      </c>
      <c r="L386" s="50">
        <f t="shared" si="175"/>
        <v>0.99439178216814794</v>
      </c>
      <c r="M386" s="45">
        <v>399</v>
      </c>
      <c r="N386" s="45">
        <f t="shared" si="176"/>
        <v>644.92144565849878</v>
      </c>
      <c r="O386" s="18">
        <f t="shared" si="177"/>
        <v>0.98712419100411219</v>
      </c>
      <c r="P386" s="37">
        <f t="shared" si="178"/>
        <v>5.2631578947368416</v>
      </c>
      <c r="Q386" s="37">
        <f t="shared" si="179"/>
        <v>0.51524455155006577</v>
      </c>
      <c r="R386" s="37">
        <f t="shared" si="180"/>
        <v>-48.475544844993422</v>
      </c>
    </row>
    <row r="387" spans="1:18" x14ac:dyDescent="0.25">
      <c r="A387" s="1" t="s">
        <v>868</v>
      </c>
      <c r="B387" s="1" t="str">
        <f>VLOOKUP(A387,[2]PROY_COVID!$1:$1048576,5,FALSE)</f>
        <v>Jojutla</v>
      </c>
      <c r="C387" s="130">
        <f>VLOOKUP(A387,[2]PROY_COVID!$1:$1048576,7,FALSE)</f>
        <v>61366</v>
      </c>
      <c r="D387" s="43">
        <v>51</v>
      </c>
      <c r="E387" s="43">
        <f t="shared" si="170"/>
        <v>83.107909917543921</v>
      </c>
      <c r="F387" s="6">
        <f t="shared" si="171"/>
        <v>1.245301025156242</v>
      </c>
      <c r="G387" s="44">
        <v>7</v>
      </c>
      <c r="H387" s="44">
        <f t="shared" si="172"/>
        <v>11.406968027898184</v>
      </c>
      <c r="I387" s="14">
        <f t="shared" si="173"/>
        <v>0.30671460866749867</v>
      </c>
      <c r="J387" s="49">
        <v>188</v>
      </c>
      <c r="K387" s="49">
        <f t="shared" si="174"/>
        <v>306.35856989212266</v>
      </c>
      <c r="L387" s="50">
        <f t="shared" si="175"/>
        <v>0.55761819549699798</v>
      </c>
      <c r="M387" s="45">
        <v>246</v>
      </c>
      <c r="N387" s="45">
        <f t="shared" si="176"/>
        <v>400.87344783756481</v>
      </c>
      <c r="O387" s="18">
        <f t="shared" si="177"/>
        <v>0.61358151532337812</v>
      </c>
      <c r="P387" s="37">
        <f t="shared" si="178"/>
        <v>20.73170731707317</v>
      </c>
      <c r="Q387" s="37">
        <f t="shared" si="179"/>
        <v>2.029560855495991</v>
      </c>
      <c r="R387" s="37">
        <f t="shared" si="180"/>
        <v>102.95608554959909</v>
      </c>
    </row>
    <row r="388" spans="1:18" x14ac:dyDescent="0.25">
      <c r="A388" s="1" t="s">
        <v>420</v>
      </c>
      <c r="B388" s="1" t="str">
        <f>VLOOKUP(A388,[2]PROY_COVID!$1:$1048576,5,FALSE)</f>
        <v>Actopan</v>
      </c>
      <c r="C388" s="130">
        <f>VLOOKUP(A388,[2]PROY_COVID!$1:$1048576,7,FALSE)</f>
        <v>61311</v>
      </c>
      <c r="D388" s="43">
        <v>48</v>
      </c>
      <c r="E388" s="43">
        <f t="shared" si="170"/>
        <v>78.289377110143363</v>
      </c>
      <c r="F388" s="6">
        <f t="shared" si="171"/>
        <v>1.1730994278503013</v>
      </c>
      <c r="G388" s="44">
        <v>8</v>
      </c>
      <c r="H388" s="44">
        <f t="shared" si="172"/>
        <v>13.048229518357227</v>
      </c>
      <c r="I388" s="14">
        <f t="shared" si="173"/>
        <v>0.35084543068225416</v>
      </c>
      <c r="J388" s="49">
        <v>180</v>
      </c>
      <c r="K388" s="49">
        <f t="shared" si="174"/>
        <v>293.58516416303763</v>
      </c>
      <c r="L388" s="50">
        <f t="shared" si="175"/>
        <v>0.53436869588119973</v>
      </c>
      <c r="M388" s="45">
        <v>236</v>
      </c>
      <c r="N388" s="45">
        <f t="shared" si="176"/>
        <v>384.9227707915382</v>
      </c>
      <c r="O388" s="18">
        <f t="shared" si="177"/>
        <v>0.58916722536446686</v>
      </c>
      <c r="P388" s="37">
        <f t="shared" si="178"/>
        <v>20.33898305084746</v>
      </c>
      <c r="Q388" s="37">
        <f t="shared" si="179"/>
        <v>1.9911145381934749</v>
      </c>
      <c r="R388" s="37">
        <f t="shared" si="180"/>
        <v>99.111453819347489</v>
      </c>
    </row>
    <row r="389" spans="1:18" x14ac:dyDescent="0.25">
      <c r="A389" s="1" t="s">
        <v>673</v>
      </c>
      <c r="B389" s="1" t="str">
        <f>VLOOKUP(A389,[2]PROY_COVID!$1:$1048576,5,FALSE)</f>
        <v>Melchor Ocampo</v>
      </c>
      <c r="C389" s="130">
        <f>VLOOKUP(A389,[2]PROY_COVID!$1:$1048576,7,FALSE)</f>
        <v>61172</v>
      </c>
      <c r="D389" s="43">
        <v>52</v>
      </c>
      <c r="E389" s="43">
        <f t="shared" si="170"/>
        <v>85.006211992414819</v>
      </c>
      <c r="F389" s="6">
        <f t="shared" si="171"/>
        <v>1.2737454598946245</v>
      </c>
      <c r="G389" s="44">
        <v>10</v>
      </c>
      <c r="H389" s="44">
        <f t="shared" si="172"/>
        <v>16.347348460079775</v>
      </c>
      <c r="I389" s="14">
        <f t="shared" si="173"/>
        <v>0.43955331280160209</v>
      </c>
      <c r="J389" s="49">
        <v>287</v>
      </c>
      <c r="K389" s="49">
        <f t="shared" si="174"/>
        <v>469.16890080428954</v>
      </c>
      <c r="L389" s="50">
        <f t="shared" si="175"/>
        <v>0.85395723038503735</v>
      </c>
      <c r="M389" s="45">
        <v>349</v>
      </c>
      <c r="N389" s="45">
        <f t="shared" si="176"/>
        <v>570.52246125678414</v>
      </c>
      <c r="O389" s="18">
        <f t="shared" si="177"/>
        <v>0.87324824877353091</v>
      </c>
      <c r="P389" s="37">
        <f t="shared" si="178"/>
        <v>14.899713467048711</v>
      </c>
      <c r="Q389" s="37">
        <f t="shared" si="179"/>
        <v>1.4586292748752581</v>
      </c>
      <c r="R389" s="37">
        <f t="shared" si="180"/>
        <v>45.862927487525809</v>
      </c>
    </row>
    <row r="390" spans="1:18" x14ac:dyDescent="0.25">
      <c r="A390" s="1" t="s">
        <v>712</v>
      </c>
      <c r="B390" s="1" t="str">
        <f>VLOOKUP(A390,[2]PROY_COVID!$1:$1048576,5,FALSE)</f>
        <v>Teotihuacán</v>
      </c>
      <c r="C390" s="130">
        <f>VLOOKUP(A390,[2]PROY_COVID!$1:$1048576,7,FALSE)</f>
        <v>60992</v>
      </c>
      <c r="D390" s="43">
        <v>62</v>
      </c>
      <c r="E390" s="43">
        <f t="shared" si="170"/>
        <v>101.6526757607555</v>
      </c>
      <c r="F390" s="6">
        <f t="shared" si="171"/>
        <v>1.5231784972133124</v>
      </c>
      <c r="G390" s="44">
        <v>8</v>
      </c>
      <c r="H390" s="44">
        <f t="shared" si="172"/>
        <v>13.116474291710388</v>
      </c>
      <c r="I390" s="14">
        <f t="shared" si="173"/>
        <v>0.3526804203921774</v>
      </c>
      <c r="J390" s="49">
        <v>437</v>
      </c>
      <c r="K390" s="49">
        <f t="shared" si="174"/>
        <v>716.48740818467991</v>
      </c>
      <c r="L390" s="50">
        <f t="shared" si="175"/>
        <v>1.3041137246101735</v>
      </c>
      <c r="M390" s="45">
        <v>507</v>
      </c>
      <c r="N390" s="45">
        <f t="shared" si="176"/>
        <v>831.25655823714578</v>
      </c>
      <c r="O390" s="18">
        <f t="shared" si="177"/>
        <v>1.2723308599683441</v>
      </c>
      <c r="P390" s="37">
        <f t="shared" si="178"/>
        <v>12.22879684418146</v>
      </c>
      <c r="Q390" s="37">
        <f t="shared" si="179"/>
        <v>1.1971559797356559</v>
      </c>
      <c r="R390" s="37">
        <f t="shared" si="180"/>
        <v>19.71559797356559</v>
      </c>
    </row>
    <row r="391" spans="1:18" x14ac:dyDescent="0.25">
      <c r="A391" s="1" t="s">
        <v>1901</v>
      </c>
      <c r="B391" s="1" t="str">
        <f>VLOOKUP(A391,[2]PROY_COVID!$1:$1048576,5,FALSE)</f>
        <v>Pueblo Viejo</v>
      </c>
      <c r="C391" s="130">
        <f>VLOOKUP(A391,[2]PROY_COVID!$1:$1048576,7,FALSE)</f>
        <v>60978</v>
      </c>
      <c r="D391" s="43">
        <v>16</v>
      </c>
      <c r="E391" s="43">
        <f t="shared" si="170"/>
        <v>26.238971432319854</v>
      </c>
      <c r="F391" s="6">
        <f t="shared" si="171"/>
        <v>0.39316856910650744</v>
      </c>
      <c r="G391" s="44">
        <v>4</v>
      </c>
      <c r="H391" s="44">
        <f t="shared" si="172"/>
        <v>6.5597428580799635</v>
      </c>
      <c r="I391" s="14">
        <f t="shared" si="173"/>
        <v>0.17638069632129361</v>
      </c>
      <c r="J391" s="49">
        <v>90</v>
      </c>
      <c r="K391" s="49">
        <f t="shared" si="174"/>
        <v>147.59421430679919</v>
      </c>
      <c r="L391" s="50">
        <f t="shared" si="175"/>
        <v>0.26864343790524647</v>
      </c>
      <c r="M391" s="45">
        <v>110</v>
      </c>
      <c r="N391" s="45">
        <f t="shared" si="176"/>
        <v>180.39292859719899</v>
      </c>
      <c r="O391" s="18">
        <f t="shared" si="177"/>
        <v>0.2761114937378979</v>
      </c>
      <c r="P391" s="37">
        <f t="shared" si="178"/>
        <v>14.545454545454545</v>
      </c>
      <c r="Q391" s="37">
        <f t="shared" si="179"/>
        <v>1.4239485788292727</v>
      </c>
      <c r="R391" s="37">
        <f t="shared" si="180"/>
        <v>42.394857882927269</v>
      </c>
    </row>
    <row r="392" spans="1:18" x14ac:dyDescent="0.25">
      <c r="A392" s="1" t="s">
        <v>1818</v>
      </c>
      <c r="B392" s="1" t="str">
        <f>VLOOKUP(A392,[2]PROY_COVID!$1:$1048576,5,FALSE)</f>
        <v>Coscomatepec</v>
      </c>
      <c r="C392" s="130">
        <f>VLOOKUP(A392,[2]PROY_COVID!$1:$1048576,7,FALSE)</f>
        <v>60872</v>
      </c>
      <c r="D392" s="43">
        <v>7</v>
      </c>
      <c r="E392" s="43">
        <f t="shared" si="170"/>
        <v>11.499540018399264</v>
      </c>
      <c r="F392" s="6">
        <f t="shared" si="171"/>
        <v>0.17231078230635211</v>
      </c>
      <c r="G392" s="44">
        <v>4</v>
      </c>
      <c r="H392" s="44">
        <f t="shared" si="172"/>
        <v>6.5711657247995792</v>
      </c>
      <c r="I392" s="14">
        <f t="shared" si="173"/>
        <v>0.17668783841963204</v>
      </c>
      <c r="J392" s="49">
        <v>66</v>
      </c>
      <c r="K392" s="49">
        <f t="shared" si="174"/>
        <v>108.42423445919306</v>
      </c>
      <c r="L392" s="50">
        <f t="shared" si="175"/>
        <v>0.19734824453766076</v>
      </c>
      <c r="M392" s="45">
        <v>77</v>
      </c>
      <c r="N392" s="45">
        <f t="shared" si="176"/>
        <v>126.4949402023919</v>
      </c>
      <c r="O392" s="18">
        <f t="shared" si="177"/>
        <v>0.19361461206473707</v>
      </c>
      <c r="P392" s="37">
        <f t="shared" si="178"/>
        <v>9.0909090909090917</v>
      </c>
      <c r="Q392" s="37">
        <f t="shared" si="179"/>
        <v>0.88996786176829568</v>
      </c>
      <c r="R392" s="37">
        <f t="shared" si="180"/>
        <v>-11.003213823170432</v>
      </c>
    </row>
    <row r="393" spans="1:18" x14ac:dyDescent="0.25">
      <c r="A393" s="1" t="s">
        <v>2325</v>
      </c>
      <c r="B393" s="1" t="str">
        <f>VLOOKUP(A393,[2]PROY_COVID!$1:$1048576,5,FALSE)</f>
        <v>Calvillo</v>
      </c>
      <c r="C393" s="130">
        <f>VLOOKUP(A393,[2]PROY_COVID!$1:$1048576,7,FALSE)</f>
        <v>60760</v>
      </c>
      <c r="D393" s="43">
        <v>7</v>
      </c>
      <c r="E393" s="43">
        <f t="shared" si="170"/>
        <v>11.52073732718894</v>
      </c>
      <c r="F393" s="6">
        <f t="shared" si="171"/>
        <v>0.17262840586820716</v>
      </c>
      <c r="G393" s="44">
        <v>15</v>
      </c>
      <c r="H393" s="44">
        <f t="shared" si="172"/>
        <v>24.687294272547728</v>
      </c>
      <c r="I393" s="14">
        <f t="shared" si="173"/>
        <v>0.66380073857882504</v>
      </c>
      <c r="J393" s="49">
        <v>176</v>
      </c>
      <c r="K393" s="49">
        <f t="shared" si="174"/>
        <v>289.66425279789331</v>
      </c>
      <c r="L393" s="50">
        <f t="shared" si="175"/>
        <v>0.52723205360967684</v>
      </c>
      <c r="M393" s="45">
        <v>198</v>
      </c>
      <c r="N393" s="45">
        <f t="shared" si="176"/>
        <v>325.87228439762998</v>
      </c>
      <c r="O393" s="18">
        <f t="shared" si="177"/>
        <v>0.49878387092279736</v>
      </c>
      <c r="P393" s="37">
        <f t="shared" si="178"/>
        <v>3.535353535353535</v>
      </c>
      <c r="Q393" s="37">
        <f t="shared" si="179"/>
        <v>0.34609861290989269</v>
      </c>
      <c r="R393" s="37">
        <f t="shared" si="180"/>
        <v>-65.390138709010742</v>
      </c>
    </row>
    <row r="394" spans="1:18" x14ac:dyDescent="0.25">
      <c r="A394" s="1" t="s">
        <v>1608</v>
      </c>
      <c r="B394" s="1" t="str">
        <f>VLOOKUP(A394,[2]PROY_COVID!$1:$1048576,5,FALSE)</f>
        <v>Empalme</v>
      </c>
      <c r="C394" s="130">
        <f>VLOOKUP(A394,[2]PROY_COVID!$1:$1048576,7,FALSE)</f>
        <v>60631</v>
      </c>
      <c r="D394" s="43">
        <v>59</v>
      </c>
      <c r="E394" s="43">
        <f t="shared" si="170"/>
        <v>97.309956952713961</v>
      </c>
      <c r="F394" s="6">
        <f t="shared" si="171"/>
        <v>1.4581065661662556</v>
      </c>
      <c r="G394" s="44">
        <v>4</v>
      </c>
      <c r="H394" s="44">
        <f t="shared" si="172"/>
        <v>6.59728521713315</v>
      </c>
      <c r="I394" s="14">
        <f t="shared" si="173"/>
        <v>0.177390148608465</v>
      </c>
      <c r="J394" s="49">
        <v>535</v>
      </c>
      <c r="K394" s="49">
        <f t="shared" si="174"/>
        <v>882.38689779155879</v>
      </c>
      <c r="L394" s="50">
        <f t="shared" si="175"/>
        <v>1.6060754881117969</v>
      </c>
      <c r="M394" s="45">
        <v>598</v>
      </c>
      <c r="N394" s="45">
        <f t="shared" si="176"/>
        <v>986.2941399614059</v>
      </c>
      <c r="O394" s="18">
        <f t="shared" si="177"/>
        <v>1.5096331678153574</v>
      </c>
      <c r="P394" s="37">
        <f t="shared" si="178"/>
        <v>9.8662207357859533</v>
      </c>
      <c r="Q394" s="37">
        <f t="shared" si="179"/>
        <v>0.96586813091575885</v>
      </c>
      <c r="R394" s="37">
        <f t="shared" si="180"/>
        <v>-3.4131869084241151</v>
      </c>
    </row>
    <row r="395" spans="1:18" x14ac:dyDescent="0.25">
      <c r="A395" s="1" t="s">
        <v>1910</v>
      </c>
      <c r="B395" s="1" t="str">
        <f>VLOOKUP(A395,[2]PROY_COVID!$1:$1048576,5,FALSE)</f>
        <v>Santiago Tuxtla</v>
      </c>
      <c r="C395" s="130">
        <f>VLOOKUP(A395,[2]PROY_COVID!$1:$1048576,7,FALSE)</f>
        <v>60542</v>
      </c>
      <c r="D395" s="43">
        <v>24</v>
      </c>
      <c r="E395" s="43">
        <f t="shared" si="170"/>
        <v>39.641901489874797</v>
      </c>
      <c r="F395" s="6">
        <f t="shared" si="171"/>
        <v>0.59400002494904225</v>
      </c>
      <c r="G395" s="44">
        <v>1</v>
      </c>
      <c r="H395" s="44">
        <f t="shared" si="172"/>
        <v>1.6517458954114501</v>
      </c>
      <c r="I395" s="14">
        <f t="shared" si="173"/>
        <v>4.4412730419707974E-2</v>
      </c>
      <c r="J395" s="49">
        <v>60</v>
      </c>
      <c r="K395" s="49">
        <f t="shared" si="174"/>
        <v>99.104753724687001</v>
      </c>
      <c r="L395" s="50">
        <f t="shared" si="175"/>
        <v>0.18038540249288226</v>
      </c>
      <c r="M395" s="45">
        <v>85</v>
      </c>
      <c r="N395" s="45">
        <f t="shared" si="176"/>
        <v>140.39840110997326</v>
      </c>
      <c r="O395" s="18">
        <f t="shared" si="177"/>
        <v>0.21489540942842245</v>
      </c>
      <c r="P395" s="37">
        <f t="shared" si="178"/>
        <v>28.235294117647058</v>
      </c>
      <c r="Q395" s="37">
        <f t="shared" si="179"/>
        <v>2.7641354765509414</v>
      </c>
      <c r="R395" s="37">
        <f t="shared" si="180"/>
        <v>176.41354765509413</v>
      </c>
    </row>
    <row r="396" spans="1:18" x14ac:dyDescent="0.25">
      <c r="A396" s="1" t="s">
        <v>638</v>
      </c>
      <c r="B396" s="1" t="str">
        <f>VLOOKUP(A396,[2]PROY_COVID!$1:$1048576,5,FALSE)</f>
        <v>Calimaya</v>
      </c>
      <c r="C396" s="130">
        <f>VLOOKUP(A396,[2]PROY_COVID!$1:$1048576,7,FALSE)</f>
        <v>60309</v>
      </c>
      <c r="D396" s="43">
        <v>45</v>
      </c>
      <c r="E396" s="43">
        <f t="shared" si="170"/>
        <v>74.615728995672285</v>
      </c>
      <c r="F396" s="6">
        <f t="shared" si="171"/>
        <v>1.1180529495120415</v>
      </c>
      <c r="G396" s="44">
        <v>11</v>
      </c>
      <c r="H396" s="44">
        <f t="shared" si="172"/>
        <v>18.239400421164337</v>
      </c>
      <c r="I396" s="14">
        <f t="shared" si="173"/>
        <v>0.4904274780840267</v>
      </c>
      <c r="J396" s="49">
        <v>236</v>
      </c>
      <c r="K396" s="49">
        <f t="shared" si="174"/>
        <v>391.31804539952577</v>
      </c>
      <c r="L396" s="50">
        <f t="shared" si="175"/>
        <v>0.71225708625657935</v>
      </c>
      <c r="M396" s="45">
        <v>292</v>
      </c>
      <c r="N396" s="45">
        <f t="shared" si="176"/>
        <v>484.1731748163624</v>
      </c>
      <c r="O396" s="18">
        <f t="shared" si="177"/>
        <v>0.74108103663461422</v>
      </c>
      <c r="P396" s="37">
        <f t="shared" si="178"/>
        <v>15.41095890410959</v>
      </c>
      <c r="Q396" s="37">
        <f t="shared" si="179"/>
        <v>1.5086783958058436</v>
      </c>
      <c r="R396" s="37">
        <f t="shared" si="180"/>
        <v>50.867839580584359</v>
      </c>
    </row>
    <row r="397" spans="1:18" x14ac:dyDescent="0.25">
      <c r="A397" s="1" t="s">
        <v>542</v>
      </c>
      <c r="B397" s="1" t="str">
        <f>VLOOKUP(A397,[2]PROY_COVID!$1:$1048576,5,FALSE)</f>
        <v>Ixtlahuacán de los Membrillos</v>
      </c>
      <c r="C397" s="130">
        <f>VLOOKUP(A397,[2]PROY_COVID!$1:$1048576,7,FALSE)</f>
        <v>59970</v>
      </c>
      <c r="D397" s="43">
        <v>12</v>
      </c>
      <c r="E397" s="43">
        <f t="shared" si="170"/>
        <v>20.010005002501249</v>
      </c>
      <c r="F397" s="6">
        <f t="shared" si="171"/>
        <v>0.29983282900170849</v>
      </c>
      <c r="G397" s="44">
        <v>5</v>
      </c>
      <c r="H397" s="44">
        <f t="shared" si="172"/>
        <v>8.3375020843755205</v>
      </c>
      <c r="I397" s="14">
        <f t="shared" si="173"/>
        <v>0.22418171794813743</v>
      </c>
      <c r="J397" s="49">
        <v>74</v>
      </c>
      <c r="K397" s="49">
        <f t="shared" si="174"/>
        <v>123.39503084875771</v>
      </c>
      <c r="L397" s="50">
        <f t="shared" si="175"/>
        <v>0.22459732221432435</v>
      </c>
      <c r="M397" s="45">
        <v>91</v>
      </c>
      <c r="N397" s="45">
        <f t="shared" si="176"/>
        <v>151.74253793563449</v>
      </c>
      <c r="O397" s="18">
        <f t="shared" si="177"/>
        <v>0.2322588758816693</v>
      </c>
      <c r="P397" s="37">
        <f t="shared" si="178"/>
        <v>13.186813186813188</v>
      </c>
      <c r="Q397" s="37">
        <f t="shared" si="179"/>
        <v>1.2909423928946706</v>
      </c>
      <c r="R397" s="37">
        <f t="shared" si="180"/>
        <v>29.094239289467062</v>
      </c>
    </row>
    <row r="398" spans="1:18" x14ac:dyDescent="0.25">
      <c r="A398" s="1" t="s">
        <v>1816</v>
      </c>
      <c r="B398" s="1" t="str">
        <f>VLOOKUP(A398,[2]PROY_COVID!$1:$1048576,5,FALSE)</f>
        <v>Cosamaloapan de Carpio</v>
      </c>
      <c r="C398" s="130">
        <f>VLOOKUP(A398,[2]PROY_COVID!$1:$1048576,7,FALSE)</f>
        <v>59870</v>
      </c>
      <c r="D398" s="43">
        <v>53</v>
      </c>
      <c r="E398" s="43">
        <f t="shared" si="170"/>
        <v>88.525137798563549</v>
      </c>
      <c r="F398" s="6">
        <f t="shared" si="171"/>
        <v>1.3264735566328714</v>
      </c>
      <c r="G398" s="44">
        <v>10</v>
      </c>
      <c r="H398" s="44">
        <f t="shared" si="172"/>
        <v>16.702856188408216</v>
      </c>
      <c r="I398" s="14">
        <f t="shared" si="173"/>
        <v>0.44911233089526648</v>
      </c>
      <c r="J398" s="49">
        <v>713</v>
      </c>
      <c r="K398" s="49">
        <f t="shared" si="174"/>
        <v>1190.9136462335059</v>
      </c>
      <c r="L398" s="50">
        <f t="shared" si="175"/>
        <v>2.1676400912803486</v>
      </c>
      <c r="M398" s="45">
        <v>776</v>
      </c>
      <c r="N398" s="45">
        <f t="shared" si="176"/>
        <v>1296.1416402204777</v>
      </c>
      <c r="O398" s="18">
        <f t="shared" si="177"/>
        <v>1.9838893196100702</v>
      </c>
      <c r="P398" s="37">
        <f t="shared" si="178"/>
        <v>6.8298969072164946</v>
      </c>
      <c r="Q398" s="37">
        <f t="shared" si="179"/>
        <v>0.66862276212746941</v>
      </c>
      <c r="R398" s="37">
        <f t="shared" si="180"/>
        <v>-33.137723787253059</v>
      </c>
    </row>
    <row r="399" spans="1:18" x14ac:dyDescent="0.25">
      <c r="A399" s="1" t="s">
        <v>1811</v>
      </c>
      <c r="B399" s="1" t="str">
        <f>VLOOKUP(A399,[2]PROY_COVID!$1:$1048576,5,FALSE)</f>
        <v>Coatzintla</v>
      </c>
      <c r="C399" s="130">
        <f>VLOOKUP(A399,[2]PROY_COVID!$1:$1048576,7,FALSE)</f>
        <v>59863</v>
      </c>
      <c r="D399" s="43">
        <v>42</v>
      </c>
      <c r="E399" s="43">
        <f t="shared" si="170"/>
        <v>70.160199121327025</v>
      </c>
      <c r="F399" s="6">
        <f t="shared" si="171"/>
        <v>1.0512906410188863</v>
      </c>
      <c r="G399" s="44">
        <v>11</v>
      </c>
      <c r="H399" s="44">
        <f t="shared" si="172"/>
        <v>18.375290246061841</v>
      </c>
      <c r="I399" s="14">
        <f t="shared" si="173"/>
        <v>0.49408133197082615</v>
      </c>
      <c r="J399" s="49">
        <v>208</v>
      </c>
      <c r="K399" s="49">
        <f t="shared" si="174"/>
        <v>347.4600337437148</v>
      </c>
      <c r="L399" s="50">
        <f t="shared" si="175"/>
        <v>0.6324289772331847</v>
      </c>
      <c r="M399" s="45">
        <v>261</v>
      </c>
      <c r="N399" s="45">
        <f t="shared" si="176"/>
        <v>435.99552311110369</v>
      </c>
      <c r="O399" s="18">
        <f t="shared" si="177"/>
        <v>0.66733976816823093</v>
      </c>
      <c r="P399" s="37">
        <f t="shared" si="178"/>
        <v>16.091954022988507</v>
      </c>
      <c r="Q399" s="37">
        <f t="shared" si="179"/>
        <v>1.5753454104864082</v>
      </c>
      <c r="R399" s="37">
        <f t="shared" si="180"/>
        <v>57.534541048640818</v>
      </c>
    </row>
    <row r="400" spans="1:18" x14ac:dyDescent="0.25">
      <c r="A400" s="1" t="s">
        <v>1937</v>
      </c>
      <c r="B400" s="1" t="str">
        <f>VLOOKUP(A400,[2]PROY_COVID!$1:$1048576,5,FALSE)</f>
        <v>Tezonapa</v>
      </c>
      <c r="C400" s="130">
        <f>VLOOKUP(A400,[2]PROY_COVID!$1:$1048576,7,FALSE)</f>
        <v>59388</v>
      </c>
      <c r="D400" s="43">
        <v>6</v>
      </c>
      <c r="E400" s="43">
        <f t="shared" si="170"/>
        <v>10.103051121438675</v>
      </c>
      <c r="F400" s="6">
        <f t="shared" si="171"/>
        <v>0.15138558930450979</v>
      </c>
      <c r="G400" s="44">
        <v>3</v>
      </c>
      <c r="H400" s="44">
        <f t="shared" si="172"/>
        <v>5.0515255607193374</v>
      </c>
      <c r="I400" s="14">
        <f t="shared" si="173"/>
        <v>0.13582721383461105</v>
      </c>
      <c r="J400" s="49">
        <v>44</v>
      </c>
      <c r="K400" s="49">
        <f t="shared" si="174"/>
        <v>74.089041557216945</v>
      </c>
      <c r="L400" s="50">
        <f t="shared" si="175"/>
        <v>0.13485308301897675</v>
      </c>
      <c r="M400" s="45">
        <v>53</v>
      </c>
      <c r="N400" s="45">
        <f t="shared" si="176"/>
        <v>89.243618239374968</v>
      </c>
      <c r="O400" s="18">
        <f t="shared" si="177"/>
        <v>0.13659730971866452</v>
      </c>
      <c r="P400" s="37">
        <f t="shared" si="178"/>
        <v>11.320754716981133</v>
      </c>
      <c r="Q400" s="37">
        <f t="shared" si="179"/>
        <v>1.108261865598255</v>
      </c>
      <c r="R400" s="37">
        <f t="shared" si="180"/>
        <v>10.826186559825501</v>
      </c>
    </row>
    <row r="401" spans="1:18" x14ac:dyDescent="0.25">
      <c r="A401" s="1" t="s">
        <v>1529</v>
      </c>
      <c r="B401" s="1" t="str">
        <f>VLOOKUP(A401,[2]PROY_COVID!$1:$1048576,5,FALSE)</f>
        <v>Mexquitic de Carmona</v>
      </c>
      <c r="C401" s="130">
        <f>VLOOKUP(A401,[2]PROY_COVID!$1:$1048576,7,FALSE)</f>
        <v>59381</v>
      </c>
      <c r="D401" s="43">
        <v>26</v>
      </c>
      <c r="E401" s="43">
        <f t="shared" si="170"/>
        <v>43.785049089776194</v>
      </c>
      <c r="F401" s="6">
        <f t="shared" si="171"/>
        <v>0.65608155194989959</v>
      </c>
      <c r="G401" s="44">
        <v>18</v>
      </c>
      <c r="H401" s="44">
        <f t="shared" si="172"/>
        <v>30.31272629292198</v>
      </c>
      <c r="I401" s="14">
        <f t="shared" si="173"/>
        <v>0.81505935318130862</v>
      </c>
      <c r="J401" s="49">
        <v>191</v>
      </c>
      <c r="K401" s="49">
        <f t="shared" si="174"/>
        <v>321.65170677489436</v>
      </c>
      <c r="L401" s="50">
        <f t="shared" si="175"/>
        <v>0.585453980848335</v>
      </c>
      <c r="M401" s="45">
        <v>235</v>
      </c>
      <c r="N401" s="45">
        <f t="shared" si="176"/>
        <v>395.74948215759252</v>
      </c>
      <c r="O401" s="18">
        <f t="shared" si="177"/>
        <v>0.60573871445107808</v>
      </c>
      <c r="P401" s="37">
        <f t="shared" si="178"/>
        <v>11.063829787234042</v>
      </c>
      <c r="Q401" s="37">
        <f t="shared" si="179"/>
        <v>1.0831098232584362</v>
      </c>
      <c r="R401" s="37">
        <f t="shared" si="180"/>
        <v>8.310982325843618</v>
      </c>
    </row>
    <row r="402" spans="1:18" x14ac:dyDescent="0.25">
      <c r="A402" s="1" t="s">
        <v>1704</v>
      </c>
      <c r="B402" s="1" t="str">
        <f>VLOOKUP(A402,[2]PROY_COVID!$1:$1048576,5,FALSE)</f>
        <v>San Fernando</v>
      </c>
      <c r="C402" s="130">
        <f>VLOOKUP(A402,[2]PROY_COVID!$1:$1048576,7,FALSE)</f>
        <v>59215</v>
      </c>
      <c r="D402" s="43">
        <v>19</v>
      </c>
      <c r="E402" s="43">
        <f t="shared" si="170"/>
        <v>32.086464578231869</v>
      </c>
      <c r="F402" s="6">
        <f t="shared" si="171"/>
        <v>0.48078825797153968</v>
      </c>
      <c r="G402" s="44">
        <v>16</v>
      </c>
      <c r="H402" s="44">
        <f t="shared" si="172"/>
        <v>27.020180697458418</v>
      </c>
      <c r="I402" s="14">
        <f t="shared" si="173"/>
        <v>0.72652821753135799</v>
      </c>
      <c r="J402" s="49">
        <v>367</v>
      </c>
      <c r="K402" s="49">
        <f t="shared" si="174"/>
        <v>619.77539474795242</v>
      </c>
      <c r="L402" s="50">
        <f t="shared" si="175"/>
        <v>1.1280834655759342</v>
      </c>
      <c r="M402" s="45">
        <v>402</v>
      </c>
      <c r="N402" s="45">
        <f t="shared" si="176"/>
        <v>678.88204002364273</v>
      </c>
      <c r="O402" s="18">
        <f t="shared" si="177"/>
        <v>1.0391046677961071</v>
      </c>
      <c r="P402" s="37">
        <f t="shared" si="178"/>
        <v>4.7263681592039797</v>
      </c>
      <c r="Q402" s="37">
        <f t="shared" si="179"/>
        <v>0.46269473410341727</v>
      </c>
      <c r="R402" s="37">
        <f t="shared" si="180"/>
        <v>-53.730526589658268</v>
      </c>
    </row>
    <row r="403" spans="1:18" x14ac:dyDescent="0.25">
      <c r="A403" s="1" t="s">
        <v>112</v>
      </c>
      <c r="B403" s="1" t="str">
        <f>VLOOKUP(A403,[2]PROY_COVID!$1:$1048576,5,FALSE)</f>
        <v>Huixtla</v>
      </c>
      <c r="C403" s="130">
        <f>VLOOKUP(A403,[2]PROY_COVID!$1:$1048576,7,FALSE)</f>
        <v>59209</v>
      </c>
      <c r="D403" s="43">
        <v>23</v>
      </c>
      <c r="E403" s="43">
        <f t="shared" si="170"/>
        <v>38.845445793713793</v>
      </c>
      <c r="F403" s="6">
        <f t="shared" si="171"/>
        <v>0.58206581681043201</v>
      </c>
      <c r="G403" s="44">
        <v>1</v>
      </c>
      <c r="H403" s="44">
        <f t="shared" si="172"/>
        <v>1.6889324258136431</v>
      </c>
      <c r="I403" s="14">
        <f t="shared" si="173"/>
        <v>4.5412615059703093E-2</v>
      </c>
      <c r="J403" s="49">
        <v>135</v>
      </c>
      <c r="K403" s="49">
        <f t="shared" si="174"/>
        <v>228.00587748484182</v>
      </c>
      <c r="L403" s="50">
        <f t="shared" si="175"/>
        <v>0.41500463333072973</v>
      </c>
      <c r="M403" s="45">
        <v>159</v>
      </c>
      <c r="N403" s="45">
        <f t="shared" si="176"/>
        <v>268.54025570436926</v>
      </c>
      <c r="O403" s="18">
        <f t="shared" si="177"/>
        <v>0.41103080762580263</v>
      </c>
      <c r="P403" s="37">
        <f t="shared" si="178"/>
        <v>14.465408805031446</v>
      </c>
      <c r="Q403" s="37">
        <f t="shared" si="179"/>
        <v>1.4161123838199923</v>
      </c>
      <c r="R403" s="37">
        <f t="shared" si="180"/>
        <v>41.611238381999229</v>
      </c>
    </row>
    <row r="404" spans="1:18" x14ac:dyDescent="0.25">
      <c r="A404" s="1" t="s">
        <v>394</v>
      </c>
      <c r="B404" s="1" t="str">
        <f>VLOOKUP(A404,[2]PROY_COVID!$1:$1048576,5,FALSE)</f>
        <v>Teloloapan</v>
      </c>
      <c r="C404" s="130">
        <f>VLOOKUP(A404,[2]PROY_COVID!$1:$1048576,7,FALSE)</f>
        <v>59123</v>
      </c>
      <c r="D404" s="43">
        <v>15</v>
      </c>
      <c r="E404" s="43">
        <f t="shared" si="170"/>
        <v>25.370837068484345</v>
      </c>
      <c r="F404" s="6">
        <f t="shared" si="171"/>
        <v>0.38016031737294403</v>
      </c>
      <c r="G404" s="44">
        <v>1</v>
      </c>
      <c r="H404" s="44">
        <f t="shared" si="172"/>
        <v>1.6913891378989563</v>
      </c>
      <c r="I404" s="14">
        <f t="shared" si="173"/>
        <v>4.5478672007001682E-2</v>
      </c>
      <c r="J404" s="49">
        <v>63</v>
      </c>
      <c r="K404" s="49">
        <f t="shared" si="174"/>
        <v>106.55751568763425</v>
      </c>
      <c r="L404" s="50">
        <f t="shared" si="175"/>
        <v>0.19395053853170985</v>
      </c>
      <c r="M404" s="45">
        <v>79</v>
      </c>
      <c r="N404" s="45">
        <f t="shared" si="176"/>
        <v>133.61974189401755</v>
      </c>
      <c r="O404" s="18">
        <f t="shared" si="177"/>
        <v>0.20451991557612764</v>
      </c>
      <c r="P404" s="37">
        <f t="shared" si="178"/>
        <v>18.9873417721519</v>
      </c>
      <c r="Q404" s="37">
        <f t="shared" si="179"/>
        <v>1.8587936353388452</v>
      </c>
      <c r="R404" s="37">
        <f t="shared" si="180"/>
        <v>85.879363533884529</v>
      </c>
    </row>
    <row r="405" spans="1:18" x14ac:dyDescent="0.25">
      <c r="A405" s="1" t="s">
        <v>1575</v>
      </c>
      <c r="B405" s="1" t="str">
        <f>VLOOKUP(A405,[2]PROY_COVID!$1:$1048576,5,FALSE)</f>
        <v>Elota</v>
      </c>
      <c r="C405" s="130">
        <f>VLOOKUP(A405,[2]PROY_COVID!$1:$1048576,7,FALSE)</f>
        <v>59057</v>
      </c>
      <c r="D405" s="43">
        <v>16</v>
      </c>
      <c r="E405" s="43">
        <f t="shared" si="170"/>
        <v>27.09246998662309</v>
      </c>
      <c r="F405" s="6">
        <f t="shared" si="171"/>
        <v>0.40595751573863564</v>
      </c>
      <c r="G405" s="44">
        <v>1</v>
      </c>
      <c r="H405" s="44">
        <f t="shared" si="172"/>
        <v>1.6932793741639431</v>
      </c>
      <c r="I405" s="14">
        <f t="shared" si="173"/>
        <v>4.5529497351202403E-2</v>
      </c>
      <c r="J405" s="49">
        <v>43</v>
      </c>
      <c r="K405" s="49">
        <f t="shared" si="174"/>
        <v>72.811013089049553</v>
      </c>
      <c r="L405" s="50">
        <f t="shared" si="175"/>
        <v>0.13252688098563969</v>
      </c>
      <c r="M405" s="45">
        <v>60</v>
      </c>
      <c r="N405" s="45">
        <f t="shared" si="176"/>
        <v>101.59676244983659</v>
      </c>
      <c r="O405" s="18">
        <f t="shared" si="177"/>
        <v>0.15550517449382065</v>
      </c>
      <c r="P405" s="37">
        <f t="shared" si="178"/>
        <v>26.666666666666668</v>
      </c>
      <c r="Q405" s="37">
        <f t="shared" si="179"/>
        <v>2.6105723945203336</v>
      </c>
      <c r="R405" s="37">
        <f t="shared" si="180"/>
        <v>161.05723945203337</v>
      </c>
    </row>
    <row r="406" spans="1:18" x14ac:dyDescent="0.25">
      <c r="A406" s="1" t="s">
        <v>1472</v>
      </c>
      <c r="B406" s="1" t="str">
        <f>VLOOKUP(A406,[2]PROY_COVID!$1:$1048576,5,FALSE)</f>
        <v>Zacapoaxtla</v>
      </c>
      <c r="C406" s="130">
        <f>VLOOKUP(A406,[2]PROY_COVID!$1:$1048576,7,FALSE)</f>
        <v>58800</v>
      </c>
      <c r="D406" s="43">
        <v>17</v>
      </c>
      <c r="E406" s="43">
        <f t="shared" si="170"/>
        <v>28.911564625850342</v>
      </c>
      <c r="F406" s="6">
        <f t="shared" si="171"/>
        <v>0.43321509472640557</v>
      </c>
      <c r="G406" s="44">
        <v>4</v>
      </c>
      <c r="H406" s="44">
        <f t="shared" si="172"/>
        <v>6.8027210884353746</v>
      </c>
      <c r="I406" s="14">
        <f t="shared" si="173"/>
        <v>0.18291398129727621</v>
      </c>
      <c r="J406" s="49">
        <v>95</v>
      </c>
      <c r="K406" s="49">
        <f t="shared" si="174"/>
        <v>161.56462585034015</v>
      </c>
      <c r="L406" s="50">
        <f t="shared" si="175"/>
        <v>0.29407166626524589</v>
      </c>
      <c r="M406" s="45">
        <v>116</v>
      </c>
      <c r="N406" s="45">
        <f t="shared" si="176"/>
        <v>197.27891156462587</v>
      </c>
      <c r="O406" s="18">
        <f t="shared" si="177"/>
        <v>0.30195737371016484</v>
      </c>
      <c r="P406" s="37">
        <f t="shared" si="178"/>
        <v>14.655172413793101</v>
      </c>
      <c r="Q406" s="37">
        <f t="shared" si="179"/>
        <v>1.4346895702644074</v>
      </c>
      <c r="R406" s="37">
        <f t="shared" si="180"/>
        <v>43.468957026440734</v>
      </c>
    </row>
    <row r="407" spans="1:18" x14ac:dyDescent="0.25">
      <c r="A407" s="1" t="s">
        <v>476</v>
      </c>
      <c r="B407" s="1" t="str">
        <f>VLOOKUP(A407,[2]PROY_COVID!$1:$1048576,5,FALSE)</f>
        <v>Tepeapulco</v>
      </c>
      <c r="C407" s="130">
        <f>VLOOKUP(A407,[2]PROY_COVID!$1:$1048576,7,FALSE)</f>
        <v>58776</v>
      </c>
      <c r="D407" s="43">
        <v>70</v>
      </c>
      <c r="E407" s="43">
        <f t="shared" si="170"/>
        <v>119.09622975364096</v>
      </c>
      <c r="F407" s="6">
        <f t="shared" si="171"/>
        <v>1.7845552505363187</v>
      </c>
      <c r="G407" s="44">
        <v>23</v>
      </c>
      <c r="H407" s="44">
        <f t="shared" si="172"/>
        <v>39.131618347624887</v>
      </c>
      <c r="I407" s="14">
        <f t="shared" si="173"/>
        <v>1.0521848556657325</v>
      </c>
      <c r="J407" s="49">
        <v>409</v>
      </c>
      <c r="K407" s="49">
        <f t="shared" si="174"/>
        <v>695.86225670341639</v>
      </c>
      <c r="L407" s="50">
        <f t="shared" si="175"/>
        <v>1.266572879074551</v>
      </c>
      <c r="M407" s="45">
        <v>502</v>
      </c>
      <c r="N407" s="45">
        <f t="shared" si="176"/>
        <v>854.09010480468226</v>
      </c>
      <c r="O407" s="18">
        <f t="shared" si="177"/>
        <v>1.307280149273214</v>
      </c>
      <c r="P407" s="37">
        <f t="shared" si="178"/>
        <v>13.944223107569719</v>
      </c>
      <c r="Q407" s="37">
        <f t="shared" si="179"/>
        <v>1.3650901465370269</v>
      </c>
      <c r="R407" s="37">
        <f t="shared" si="180"/>
        <v>36.509014653702685</v>
      </c>
    </row>
    <row r="408" spans="1:18" x14ac:dyDescent="0.25">
      <c r="A408" s="1" t="s">
        <v>210</v>
      </c>
      <c r="B408" s="1" t="str">
        <f>VLOOKUP(A408,[2]PROY_COVID!$1:$1048576,5,FALSE)</f>
        <v>Guadalupe y Calvo</v>
      </c>
      <c r="C408" s="130">
        <f>VLOOKUP(A408,[2]PROY_COVID!$1:$1048576,7,FALSE)</f>
        <v>58658</v>
      </c>
      <c r="D408" s="43"/>
      <c r="E408" s="43"/>
      <c r="F408" s="6"/>
      <c r="G408" s="44"/>
      <c r="H408" s="44"/>
      <c r="I408" s="14"/>
      <c r="J408" s="49">
        <v>8</v>
      </c>
      <c r="K408" s="49">
        <f t="shared" si="174"/>
        <v>13.638378396808619</v>
      </c>
      <c r="L408" s="50">
        <f t="shared" si="175"/>
        <v>2.4823878613258958E-2</v>
      </c>
      <c r="M408" s="45">
        <v>8</v>
      </c>
      <c r="N408" s="45">
        <f t="shared" si="176"/>
        <v>13.638378396808619</v>
      </c>
      <c r="O408" s="18">
        <f t="shared" si="177"/>
        <v>2.0875059020267917E-2</v>
      </c>
      <c r="P408" s="37">
        <f t="shared" si="178"/>
        <v>0</v>
      </c>
      <c r="Q408" s="37">
        <f t="shared" si="179"/>
        <v>0</v>
      </c>
      <c r="R408" s="37">
        <f t="shared" si="180"/>
        <v>-100</v>
      </c>
    </row>
    <row r="409" spans="1:18" x14ac:dyDescent="0.25">
      <c r="A409" s="1" t="s">
        <v>1829</v>
      </c>
      <c r="B409" s="1" t="str">
        <f>VLOOKUP(A409,[2]PROY_COVID!$1:$1048576,5,FALSE)</f>
        <v>Chicontepec</v>
      </c>
      <c r="C409" s="130">
        <f>VLOOKUP(A409,[2]PROY_COVID!$1:$1048576,7,FALSE)</f>
        <v>58611</v>
      </c>
      <c r="D409" s="43">
        <v>8</v>
      </c>
      <c r="E409" s="43">
        <f>((D409/($C409/100000)))</f>
        <v>13.649314975004691</v>
      </c>
      <c r="F409" s="6">
        <f>((D409/$C409)/(D$2257/$C$2257))</f>
        <v>0.20452332332647974</v>
      </c>
      <c r="G409" s="44"/>
      <c r="H409" s="44"/>
      <c r="I409" s="14"/>
      <c r="J409" s="49">
        <v>52</v>
      </c>
      <c r="K409" s="49">
        <f t="shared" si="174"/>
        <v>88.72054733753049</v>
      </c>
      <c r="L409" s="50">
        <f t="shared" si="175"/>
        <v>0.16148460128691772</v>
      </c>
      <c r="M409" s="45">
        <v>60</v>
      </c>
      <c r="N409" s="45">
        <f t="shared" si="176"/>
        <v>102.36986231253519</v>
      </c>
      <c r="O409" s="18">
        <f t="shared" si="177"/>
        <v>0.15668849004592253</v>
      </c>
      <c r="P409" s="37">
        <f t="shared" si="178"/>
        <v>13.333333333333334</v>
      </c>
      <c r="Q409" s="37">
        <f t="shared" si="179"/>
        <v>1.3052861972601668</v>
      </c>
      <c r="R409" s="37">
        <f t="shared" si="180"/>
        <v>30.528619726016682</v>
      </c>
    </row>
    <row r="410" spans="1:18" x14ac:dyDescent="0.25">
      <c r="A410" s="1" t="s">
        <v>141</v>
      </c>
      <c r="B410" s="1" t="str">
        <f>VLOOKUP(A410,[2]PROY_COVID!$1:$1048576,5,FALSE)</f>
        <v>Pijijiapan</v>
      </c>
      <c r="C410" s="130">
        <f>VLOOKUP(A410,[2]PROY_COVID!$1:$1048576,7,FALSE)</f>
        <v>58167</v>
      </c>
      <c r="D410" s="43">
        <v>4</v>
      </c>
      <c r="E410" s="43">
        <f>((D410/($C410/100000)))</f>
        <v>6.87675142262795</v>
      </c>
      <c r="F410" s="6">
        <f>((D410/$C410)/(D$2257/$C$2257))</f>
        <v>0.10304224477356838</v>
      </c>
      <c r="G410" s="44">
        <v>1</v>
      </c>
      <c r="H410" s="44">
        <f>((G410/($C410/100000)))</f>
        <v>1.7191878556569875</v>
      </c>
      <c r="I410" s="14">
        <f>((G410/$C410)/(G$2257/$C$2257))</f>
        <v>4.622613380559356E-2</v>
      </c>
      <c r="J410" s="49">
        <v>25</v>
      </c>
      <c r="K410" s="49">
        <f t="shared" si="174"/>
        <v>42.979696391424689</v>
      </c>
      <c r="L410" s="50">
        <f t="shared" si="175"/>
        <v>7.8229444514100771E-2</v>
      </c>
      <c r="M410" s="45">
        <v>30</v>
      </c>
      <c r="N410" s="45">
        <f t="shared" si="176"/>
        <v>51.575635669709627</v>
      </c>
      <c r="O410" s="18">
        <f t="shared" si="177"/>
        <v>7.8942261850203421E-2</v>
      </c>
      <c r="P410" s="37">
        <f t="shared" si="178"/>
        <v>13.333333333333334</v>
      </c>
      <c r="Q410" s="37">
        <f t="shared" si="179"/>
        <v>1.3052861972601668</v>
      </c>
      <c r="R410" s="37">
        <f t="shared" si="180"/>
        <v>30.528619726016682</v>
      </c>
    </row>
    <row r="411" spans="1:18" x14ac:dyDescent="0.25">
      <c r="A411" s="1" t="s">
        <v>2069</v>
      </c>
      <c r="B411" s="1" t="str">
        <f>VLOOKUP(A411,[2]PROY_COVID!$1:$1048576,5,FALSE)</f>
        <v>Umán</v>
      </c>
      <c r="C411" s="130">
        <f>VLOOKUP(A411,[2]PROY_COVID!$1:$1048576,7,FALSE)</f>
        <v>58139</v>
      </c>
      <c r="D411" s="43">
        <v>73</v>
      </c>
      <c r="E411" s="43"/>
      <c r="F411" s="6"/>
      <c r="G411" s="44">
        <v>2</v>
      </c>
      <c r="H411" s="44"/>
      <c r="I411" s="14"/>
      <c r="J411" s="49">
        <v>447</v>
      </c>
      <c r="K411" s="49"/>
      <c r="L411" s="50"/>
      <c r="M411" s="45">
        <v>522</v>
      </c>
      <c r="N411" s="45"/>
      <c r="O411" s="18"/>
      <c r="P411" s="37">
        <f t="shared" si="178"/>
        <v>13.984674329501914</v>
      </c>
      <c r="Q411" s="37">
        <f t="shared" si="179"/>
        <v>1.3690501781608069</v>
      </c>
      <c r="R411" s="37">
        <f t="shared" si="180"/>
        <v>36.905017816080687</v>
      </c>
    </row>
    <row r="412" spans="1:18" x14ac:dyDescent="0.25">
      <c r="A412" s="1" t="s">
        <v>1</v>
      </c>
      <c r="B412" s="1" t="str">
        <f>VLOOKUP(A412,[2]PROY_COVID!$1:$1048576,5,FALSE)</f>
        <v>Rincón de Romos</v>
      </c>
      <c r="C412" s="130">
        <f>VLOOKUP(A412,[2]PROY_COVID!$1:$1048576,7,FALSE)</f>
        <v>57981</v>
      </c>
      <c r="D412" s="43">
        <v>14</v>
      </c>
      <c r="E412" s="43">
        <f t="shared" ref="E412:E418" si="181">((D412/($C412/100000)))</f>
        <v>24.145840878908604</v>
      </c>
      <c r="F412" s="6">
        <f t="shared" ref="F412:F418" si="182">((D412/$C412)/(D$2257/$C$2257))</f>
        <v>0.36180479607292965</v>
      </c>
      <c r="G412" s="44">
        <v>27</v>
      </c>
      <c r="H412" s="44">
        <f t="shared" ref="H412:H418" si="183">((G412/($C412/100000)))</f>
        <v>46.566978837895171</v>
      </c>
      <c r="I412" s="14">
        <f t="shared" ref="I412:I418" si="184">((G412/$C412)/(G$2257/$C$2257))</f>
        <v>1.2521094699451361</v>
      </c>
      <c r="J412" s="49">
        <v>391</v>
      </c>
      <c r="K412" s="49">
        <f t="shared" ref="K412:K418" si="185">((J412/($C412/100000)))</f>
        <v>674.35884168951895</v>
      </c>
      <c r="L412" s="50">
        <f t="shared" ref="L412:L418" si="186">((J412/$C412)/(J$2257/$C$2257))</f>
        <v>1.2274334631891235</v>
      </c>
      <c r="M412" s="45">
        <v>432</v>
      </c>
      <c r="N412" s="45">
        <f t="shared" ref="N412:N418" si="187">((M412/($C412/100000)))</f>
        <v>745.07166140632273</v>
      </c>
      <c r="O412" s="18">
        <f t="shared" ref="O412:O418" si="188">((M412/$C412)/(M$2257/$C$2257))</f>
        <v>1.1404152644588275</v>
      </c>
      <c r="P412" s="37">
        <f t="shared" si="178"/>
        <v>3.2407407407407405</v>
      </c>
      <c r="Q412" s="37">
        <f t="shared" si="179"/>
        <v>0.31725706183406832</v>
      </c>
      <c r="R412" s="37">
        <f t="shared" si="180"/>
        <v>-68.274293816593172</v>
      </c>
    </row>
    <row r="413" spans="1:18" x14ac:dyDescent="0.25">
      <c r="A413" s="1" t="s">
        <v>533</v>
      </c>
      <c r="B413" s="1" t="str">
        <f>VLOOKUP(A413,[2]PROY_COVID!$1:$1048576,5,FALSE)</f>
        <v>Encarnación de Díaz</v>
      </c>
      <c r="C413" s="130">
        <f>VLOOKUP(A413,[2]PROY_COVID!$1:$1048576,7,FALSE)</f>
        <v>57255</v>
      </c>
      <c r="D413" s="43">
        <v>8</v>
      </c>
      <c r="E413" s="43">
        <f t="shared" si="181"/>
        <v>13.972578814077373</v>
      </c>
      <c r="F413" s="6">
        <f t="shared" si="182"/>
        <v>0.20936715576785089</v>
      </c>
      <c r="G413" s="44">
        <v>8</v>
      </c>
      <c r="H413" s="44">
        <f t="shared" si="183"/>
        <v>13.972578814077373</v>
      </c>
      <c r="I413" s="14">
        <f t="shared" si="184"/>
        <v>0.37569966292131135</v>
      </c>
      <c r="J413" s="49">
        <v>43</v>
      </c>
      <c r="K413" s="49">
        <f t="shared" si="185"/>
        <v>75.102611125665874</v>
      </c>
      <c r="L413" s="50">
        <f t="shared" si="186"/>
        <v>0.13669793049286391</v>
      </c>
      <c r="M413" s="45">
        <v>59</v>
      </c>
      <c r="N413" s="45">
        <f t="shared" si="187"/>
        <v>103.04776875382062</v>
      </c>
      <c r="O413" s="18">
        <f t="shared" si="188"/>
        <v>0.15772610145105589</v>
      </c>
      <c r="P413" s="37">
        <f t="shared" si="178"/>
        <v>13.559322033898304</v>
      </c>
      <c r="Q413" s="37">
        <f t="shared" si="179"/>
        <v>1.3274096921289831</v>
      </c>
      <c r="R413" s="37">
        <f t="shared" si="180"/>
        <v>32.740969212898307</v>
      </c>
    </row>
    <row r="414" spans="1:18" x14ac:dyDescent="0.25">
      <c r="A414" s="1" t="s">
        <v>1452</v>
      </c>
      <c r="B414" s="1" t="str">
        <f>VLOOKUP(A414,[2]PROY_COVID!$1:$1048576,5,FALSE)</f>
        <v>Tlatlauquitepec</v>
      </c>
      <c r="C414" s="130">
        <f>VLOOKUP(A414,[2]PROY_COVID!$1:$1048576,7,FALSE)</f>
        <v>57203</v>
      </c>
      <c r="D414" s="43">
        <v>21</v>
      </c>
      <c r="E414" s="43">
        <f t="shared" si="181"/>
        <v>36.711361292239914</v>
      </c>
      <c r="F414" s="6">
        <f t="shared" si="182"/>
        <v>0.5500883838549866</v>
      </c>
      <c r="G414" s="44">
        <v>2</v>
      </c>
      <c r="H414" s="44">
        <f t="shared" si="183"/>
        <v>3.4963201230704679</v>
      </c>
      <c r="I414" s="14">
        <f t="shared" si="184"/>
        <v>9.4010297539288509E-2</v>
      </c>
      <c r="J414" s="49">
        <v>61</v>
      </c>
      <c r="K414" s="49">
        <f t="shared" si="185"/>
        <v>106.63776375364928</v>
      </c>
      <c r="L414" s="50">
        <f t="shared" si="186"/>
        <v>0.19409660195594894</v>
      </c>
      <c r="M414" s="45">
        <v>84</v>
      </c>
      <c r="N414" s="45">
        <f t="shared" si="187"/>
        <v>146.84544516895966</v>
      </c>
      <c r="O414" s="18">
        <f t="shared" si="188"/>
        <v>0.22476332930290704</v>
      </c>
      <c r="P414" s="37">
        <f t="shared" si="178"/>
        <v>25</v>
      </c>
      <c r="Q414" s="37">
        <f t="shared" si="179"/>
        <v>2.4474116198628129</v>
      </c>
      <c r="R414" s="37">
        <f t="shared" si="180"/>
        <v>144.7411619862813</v>
      </c>
    </row>
    <row r="415" spans="1:18" x14ac:dyDescent="0.25">
      <c r="A415" s="1" t="s">
        <v>482</v>
      </c>
      <c r="B415" s="1" t="str">
        <f>VLOOKUP(A415,[2]PROY_COVID!$1:$1048576,5,FALSE)</f>
        <v>Tezontepec de Aldama</v>
      </c>
      <c r="C415" s="130">
        <f>VLOOKUP(A415,[2]PROY_COVID!$1:$1048576,7,FALSE)</f>
        <v>57003</v>
      </c>
      <c r="D415" s="43">
        <v>45</v>
      </c>
      <c r="E415" s="43">
        <f t="shared" si="181"/>
        <v>78.943213515078142</v>
      </c>
      <c r="F415" s="6">
        <f t="shared" si="182"/>
        <v>1.1828966077596217</v>
      </c>
      <c r="G415" s="44">
        <v>23</v>
      </c>
      <c r="H415" s="44">
        <f t="shared" si="183"/>
        <v>40.348753574373276</v>
      </c>
      <c r="I415" s="14">
        <f t="shared" si="184"/>
        <v>1.0849116200306843</v>
      </c>
      <c r="J415" s="49">
        <v>167</v>
      </c>
      <c r="K415" s="49">
        <f t="shared" si="185"/>
        <v>292.96703682262336</v>
      </c>
      <c r="L415" s="50">
        <f t="shared" si="186"/>
        <v>0.53324361211980698</v>
      </c>
      <c r="M415" s="45">
        <v>235</v>
      </c>
      <c r="N415" s="45">
        <f t="shared" si="187"/>
        <v>412.25900391207477</v>
      </c>
      <c r="O415" s="18">
        <f t="shared" si="188"/>
        <v>0.63100837855585612</v>
      </c>
      <c r="P415" s="37">
        <f t="shared" si="178"/>
        <v>19.148936170212767</v>
      </c>
      <c r="Q415" s="37">
        <f t="shared" si="179"/>
        <v>1.8746131556396015</v>
      </c>
      <c r="R415" s="37">
        <f t="shared" si="180"/>
        <v>87.461315563960156</v>
      </c>
    </row>
    <row r="416" spans="1:18" x14ac:dyDescent="0.25">
      <c r="A416" s="1" t="s">
        <v>1581</v>
      </c>
      <c r="B416" s="1" t="str">
        <f>VLOOKUP(A416,[2]PROY_COVID!$1:$1048576,5,FALSE)</f>
        <v>Rosario</v>
      </c>
      <c r="C416" s="130">
        <f>VLOOKUP(A416,[2]PROY_COVID!$1:$1048576,7,FALSE)</f>
        <v>56992</v>
      </c>
      <c r="D416" s="43">
        <v>24</v>
      </c>
      <c r="E416" s="43">
        <f t="shared" si="181"/>
        <v>42.111173498034816</v>
      </c>
      <c r="F416" s="6">
        <f t="shared" si="182"/>
        <v>0.63099995631781503</v>
      </c>
      <c r="G416" s="44">
        <v>1</v>
      </c>
      <c r="H416" s="44">
        <f t="shared" si="183"/>
        <v>1.7546322290847838</v>
      </c>
      <c r="I416" s="14">
        <f t="shared" si="184"/>
        <v>4.7179174709958603E-2</v>
      </c>
      <c r="J416" s="49">
        <v>117</v>
      </c>
      <c r="K416" s="49">
        <f t="shared" si="185"/>
        <v>205.29197080291971</v>
      </c>
      <c r="L416" s="50">
        <f t="shared" si="186"/>
        <v>0.37366194244037682</v>
      </c>
      <c r="M416" s="45">
        <v>142</v>
      </c>
      <c r="N416" s="45">
        <f t="shared" si="187"/>
        <v>249.15777653003931</v>
      </c>
      <c r="O416" s="18">
        <f t="shared" si="188"/>
        <v>0.381363761812062</v>
      </c>
      <c r="P416" s="37">
        <f t="shared" si="178"/>
        <v>16.901408450704224</v>
      </c>
      <c r="Q416" s="37">
        <f t="shared" si="179"/>
        <v>1.6545881373720424</v>
      </c>
      <c r="R416" s="37">
        <f t="shared" si="180"/>
        <v>65.458813737204238</v>
      </c>
    </row>
    <row r="417" spans="1:18" x14ac:dyDescent="0.25">
      <c r="A417" s="1" t="s">
        <v>87</v>
      </c>
      <c r="B417" s="1" t="str">
        <f>VLOOKUP(A417,[2]PROY_COVID!$1:$1048576,5,FALSE)</f>
        <v>Berriozábal</v>
      </c>
      <c r="C417" s="130">
        <f>VLOOKUP(A417,[2]PROY_COVID!$1:$1048576,7,FALSE)</f>
        <v>56971</v>
      </c>
      <c r="D417" s="43">
        <v>7</v>
      </c>
      <c r="E417" s="43">
        <f t="shared" si="181"/>
        <v>12.286953011181126</v>
      </c>
      <c r="F417" s="6">
        <f t="shared" si="182"/>
        <v>0.18410949326064607</v>
      </c>
      <c r="G417" s="44">
        <v>2</v>
      </c>
      <c r="H417" s="44">
        <f t="shared" si="183"/>
        <v>3.5105580031946073</v>
      </c>
      <c r="I417" s="14">
        <f t="shared" si="184"/>
        <v>9.4393130718083237E-2</v>
      </c>
      <c r="J417" s="49">
        <v>58</v>
      </c>
      <c r="K417" s="49">
        <f t="shared" si="185"/>
        <v>101.80618209264361</v>
      </c>
      <c r="L417" s="50">
        <f t="shared" si="186"/>
        <v>0.18530240420213692</v>
      </c>
      <c r="M417" s="45">
        <v>67</v>
      </c>
      <c r="N417" s="45">
        <f t="shared" si="187"/>
        <v>117.60369310701935</v>
      </c>
      <c r="O417" s="18">
        <f t="shared" si="188"/>
        <v>0.1800055668777287</v>
      </c>
      <c r="P417" s="37">
        <f t="shared" si="178"/>
        <v>10.44776119402985</v>
      </c>
      <c r="Q417" s="37">
        <f t="shared" si="179"/>
        <v>1.0227988859128172</v>
      </c>
      <c r="R417" s="37">
        <f t="shared" si="180"/>
        <v>2.2798885912817202</v>
      </c>
    </row>
    <row r="418" spans="1:18" x14ac:dyDescent="0.25">
      <c r="A418" s="1" t="s">
        <v>1783</v>
      </c>
      <c r="B418" s="1" t="str">
        <f>VLOOKUP(A418,[2]PROY_COVID!$1:$1048576,5,FALSE)</f>
        <v>Alvarado</v>
      </c>
      <c r="C418" s="130">
        <f>VLOOKUP(A418,[2]PROY_COVID!$1:$1048576,7,FALSE)</f>
        <v>56635</v>
      </c>
      <c r="D418" s="43">
        <v>28</v>
      </c>
      <c r="E418" s="43">
        <f t="shared" si="181"/>
        <v>49.439392601748033</v>
      </c>
      <c r="F418" s="6">
        <f t="shared" si="182"/>
        <v>0.74080705857171469</v>
      </c>
      <c r="G418" s="44">
        <v>11</v>
      </c>
      <c r="H418" s="44">
        <f t="shared" si="183"/>
        <v>19.4226185221153</v>
      </c>
      <c r="I418" s="14">
        <f t="shared" si="184"/>
        <v>0.52224226672145435</v>
      </c>
      <c r="J418" s="49">
        <v>236</v>
      </c>
      <c r="K418" s="49">
        <f t="shared" si="185"/>
        <v>416.70345192901914</v>
      </c>
      <c r="L418" s="50">
        <f t="shared" si="186"/>
        <v>0.75846230449453589</v>
      </c>
      <c r="M418" s="45">
        <v>275</v>
      </c>
      <c r="N418" s="45">
        <f t="shared" si="187"/>
        <v>485.56546305288248</v>
      </c>
      <c r="O418" s="18">
        <f t="shared" si="188"/>
        <v>0.74321208904164981</v>
      </c>
      <c r="P418" s="37">
        <f t="shared" si="178"/>
        <v>10.181818181818182</v>
      </c>
      <c r="Q418" s="37">
        <f t="shared" si="179"/>
        <v>0.99676400518049102</v>
      </c>
      <c r="R418" s="37">
        <f t="shared" si="180"/>
        <v>-0.32359948195089805</v>
      </c>
    </row>
    <row r="419" spans="1:18" x14ac:dyDescent="0.25">
      <c r="A419" s="1" t="s">
        <v>2096</v>
      </c>
      <c r="B419" s="1" t="str">
        <f>VLOOKUP(A419,[2]PROY_COVID!$1:$1048576,5,FALSE)</f>
        <v>Loreto</v>
      </c>
      <c r="C419" s="130">
        <f>VLOOKUP(A419,[2]PROY_COVID!$1:$1048576,7,FALSE)</f>
        <v>56515</v>
      </c>
      <c r="D419" s="43">
        <v>17</v>
      </c>
      <c r="E419" s="43"/>
      <c r="F419" s="6"/>
      <c r="G419" s="44">
        <v>11</v>
      </c>
      <c r="H419" s="44"/>
      <c r="I419" s="14"/>
      <c r="J419" s="49">
        <v>111</v>
      </c>
      <c r="K419" s="49"/>
      <c r="L419" s="50"/>
      <c r="M419" s="45">
        <v>139</v>
      </c>
      <c r="N419" s="45"/>
      <c r="O419" s="18"/>
      <c r="P419" s="37"/>
      <c r="Q419" s="37"/>
      <c r="R419" s="37"/>
    </row>
    <row r="420" spans="1:18" x14ac:dyDescent="0.25">
      <c r="A420" s="1" t="s">
        <v>1852</v>
      </c>
      <c r="B420" s="1" t="str">
        <f>VLOOKUP(A420,[2]PROY_COVID!$1:$1048576,5,FALSE)</f>
        <v>Ixhuatlán de Madero</v>
      </c>
      <c r="C420" s="130">
        <f>VLOOKUP(A420,[2]PROY_COVID!$1:$1048576,7,FALSE)</f>
        <v>56503</v>
      </c>
      <c r="D420" s="43">
        <v>6</v>
      </c>
      <c r="E420" s="43">
        <f t="shared" ref="E420:E442" si="189">((D420/($C420/100000)))</f>
        <v>10.61890519087482</v>
      </c>
      <c r="F420" s="6">
        <f t="shared" ref="F420:F442" si="190">((D420/$C420)/(D$2257/$C$2257))</f>
        <v>0.15911522180443921</v>
      </c>
      <c r="G420" s="44">
        <v>1</v>
      </c>
      <c r="H420" s="44">
        <f t="shared" ref="H420:H435" si="191">((G420/($C420/100000)))</f>
        <v>1.76981753181247</v>
      </c>
      <c r="I420" s="14">
        <f t="shared" ref="I420:I435" si="192">((G420/$C420)/(G$2257/$C$2257))</f>
        <v>4.7587482524290049E-2</v>
      </c>
      <c r="J420" s="49">
        <v>12</v>
      </c>
      <c r="K420" s="49">
        <f t="shared" ref="K420:K451" si="193">((J420/($C420/100000)))</f>
        <v>21.23781038174964</v>
      </c>
      <c r="L420" s="50">
        <f t="shared" ref="L420:L451" si="194">((J420/$C420)/(J$2257/$C$2257))</f>
        <v>3.8655975922425638E-2</v>
      </c>
      <c r="M420" s="45">
        <v>19</v>
      </c>
      <c r="N420" s="45">
        <f t="shared" ref="N420:N451" si="195">((M420/($C420/100000)))</f>
        <v>33.62653310443693</v>
      </c>
      <c r="O420" s="18">
        <f t="shared" ref="O420:O451" si="196">((M420/$C420)/(M$2257/$C$2257))</f>
        <v>5.1469158779636988E-2</v>
      </c>
      <c r="P420" s="37">
        <f t="shared" ref="P420:P451" si="197">D420/M420*100</f>
        <v>31.578947368421051</v>
      </c>
      <c r="Q420" s="37">
        <f t="shared" ref="Q420:Q451" si="198">P420/P$2257</f>
        <v>3.0914673093003948</v>
      </c>
      <c r="R420" s="37">
        <f t="shared" ref="R420:R451" si="199">(Q420-1)*100</f>
        <v>209.1467309300395</v>
      </c>
    </row>
    <row r="421" spans="1:18" x14ac:dyDescent="0.25">
      <c r="A421" s="1" t="s">
        <v>886</v>
      </c>
      <c r="B421" s="1" t="str">
        <f>VLOOKUP(A421,[2]PROY_COVID!$1:$1048576,5,FALSE)</f>
        <v>Yecapixtla</v>
      </c>
      <c r="C421" s="130">
        <f>VLOOKUP(A421,[2]PROY_COVID!$1:$1048576,7,FALSE)</f>
        <v>56334</v>
      </c>
      <c r="D421" s="43">
        <v>18</v>
      </c>
      <c r="E421" s="43">
        <f t="shared" si="189"/>
        <v>31.952284588348071</v>
      </c>
      <c r="F421" s="6">
        <f t="shared" si="190"/>
        <v>0.47877768546257471</v>
      </c>
      <c r="G421" s="44">
        <v>12</v>
      </c>
      <c r="H421" s="44">
        <f t="shared" si="191"/>
        <v>21.301523058898713</v>
      </c>
      <c r="I421" s="14">
        <f t="shared" si="192"/>
        <v>0.57276291938863788</v>
      </c>
      <c r="J421" s="49">
        <v>109</v>
      </c>
      <c r="K421" s="49">
        <f t="shared" si="193"/>
        <v>193.48883445166331</v>
      </c>
      <c r="L421" s="50">
        <f t="shared" si="194"/>
        <v>0.35217847750675274</v>
      </c>
      <c r="M421" s="45">
        <v>139</v>
      </c>
      <c r="N421" s="45">
        <f t="shared" si="195"/>
        <v>246.7426420989101</v>
      </c>
      <c r="O421" s="18">
        <f t="shared" si="196"/>
        <v>0.37766712924146983</v>
      </c>
      <c r="P421" s="37">
        <f t="shared" si="197"/>
        <v>12.949640287769784</v>
      </c>
      <c r="Q421" s="37">
        <f t="shared" si="198"/>
        <v>1.2677240045332554</v>
      </c>
      <c r="R421" s="37">
        <f t="shared" si="199"/>
        <v>26.772400453325538</v>
      </c>
    </row>
    <row r="422" spans="1:18" x14ac:dyDescent="0.25">
      <c r="A422" s="1" t="s">
        <v>880</v>
      </c>
      <c r="B422" s="1" t="str">
        <f>VLOOKUP(A422,[2]PROY_COVID!$1:$1048576,5,FALSE)</f>
        <v>Tlaltizapán</v>
      </c>
      <c r="C422" s="130">
        <f>VLOOKUP(A422,[2]PROY_COVID!$1:$1048576,7,FALSE)</f>
        <v>55553</v>
      </c>
      <c r="D422" s="43">
        <v>34</v>
      </c>
      <c r="E422" s="43">
        <f t="shared" si="189"/>
        <v>61.202815329505164</v>
      </c>
      <c r="F422" s="6">
        <f t="shared" si="190"/>
        <v>0.91707189782415521</v>
      </c>
      <c r="G422" s="44">
        <v>2</v>
      </c>
      <c r="H422" s="44">
        <f t="shared" si="191"/>
        <v>3.6001656076179507</v>
      </c>
      <c r="I422" s="14">
        <f t="shared" si="192"/>
        <v>9.6802531818982254E-2</v>
      </c>
      <c r="J422" s="49">
        <v>102</v>
      </c>
      <c r="K422" s="49">
        <f t="shared" si="193"/>
        <v>183.60844598851548</v>
      </c>
      <c r="L422" s="50">
        <f t="shared" si="194"/>
        <v>0.33419469991055267</v>
      </c>
      <c r="M422" s="45">
        <v>138</v>
      </c>
      <c r="N422" s="45">
        <f t="shared" si="195"/>
        <v>248.41142692563858</v>
      </c>
      <c r="O422" s="18">
        <f t="shared" si="196"/>
        <v>0.38022139051334042</v>
      </c>
      <c r="P422" s="37">
        <f t="shared" si="197"/>
        <v>24.637681159420293</v>
      </c>
      <c r="Q422" s="37">
        <f t="shared" si="198"/>
        <v>2.4119418862416127</v>
      </c>
      <c r="R422" s="37">
        <f t="shared" si="199"/>
        <v>141.19418862416126</v>
      </c>
    </row>
    <row r="423" spans="1:18" x14ac:dyDescent="0.25">
      <c r="A423" s="1" t="s">
        <v>196</v>
      </c>
      <c r="B423" s="1" t="str">
        <f>VLOOKUP(A423,[2]PROY_COVID!$1:$1048576,5,FALSE)</f>
        <v>Camargo</v>
      </c>
      <c r="C423" s="130">
        <f>VLOOKUP(A423,[2]PROY_COVID!$1:$1048576,7,FALSE)</f>
        <v>55255</v>
      </c>
      <c r="D423" s="43">
        <v>9</v>
      </c>
      <c r="E423" s="43">
        <f t="shared" si="189"/>
        <v>16.288118722287575</v>
      </c>
      <c r="F423" s="6">
        <f t="shared" si="190"/>
        <v>0.24406354296306837</v>
      </c>
      <c r="G423" s="44">
        <v>5</v>
      </c>
      <c r="H423" s="44">
        <f t="shared" si="191"/>
        <v>9.0489548457153202</v>
      </c>
      <c r="I423" s="14">
        <f t="shared" si="192"/>
        <v>0.24331151253913313</v>
      </c>
      <c r="J423" s="49">
        <v>45</v>
      </c>
      <c r="K423" s="49">
        <f t="shared" si="193"/>
        <v>81.440593611437876</v>
      </c>
      <c r="L423" s="50">
        <f t="shared" si="194"/>
        <v>0.14823400195987799</v>
      </c>
      <c r="M423" s="45">
        <v>59</v>
      </c>
      <c r="N423" s="45">
        <f t="shared" si="195"/>
        <v>106.77766717944078</v>
      </c>
      <c r="O423" s="18">
        <f t="shared" si="196"/>
        <v>0.16343512693114118</v>
      </c>
      <c r="P423" s="37">
        <f t="shared" si="197"/>
        <v>15.254237288135593</v>
      </c>
      <c r="Q423" s="37">
        <f t="shared" si="198"/>
        <v>1.4933359036451062</v>
      </c>
      <c r="R423" s="37">
        <f t="shared" si="199"/>
        <v>49.333590364510613</v>
      </c>
    </row>
    <row r="424" spans="1:18" x14ac:dyDescent="0.25">
      <c r="A424" s="1" t="s">
        <v>1230</v>
      </c>
      <c r="B424" s="1" t="str">
        <f>VLOOKUP(A424,[2]PROY_COVID!$1:$1048576,5,FALSE)</f>
        <v>Santiago Pinotepa Nacional</v>
      </c>
      <c r="C424" s="130">
        <f>VLOOKUP(A424,[2]PROY_COVID!$1:$1048576,7,FALSE)</f>
        <v>55235</v>
      </c>
      <c r="D424" s="43">
        <v>13</v>
      </c>
      <c r="E424" s="43">
        <f t="shared" si="189"/>
        <v>23.535801575088257</v>
      </c>
      <c r="F424" s="6">
        <f t="shared" si="190"/>
        <v>0.35266387830485191</v>
      </c>
      <c r="G424" s="44">
        <v>12</v>
      </c>
      <c r="H424" s="44">
        <f t="shared" si="191"/>
        <v>21.725355300081471</v>
      </c>
      <c r="I424" s="14">
        <f t="shared" si="192"/>
        <v>0.5841590712562601</v>
      </c>
      <c r="J424" s="49">
        <v>125</v>
      </c>
      <c r="K424" s="49">
        <f t="shared" si="193"/>
        <v>226.30578437584865</v>
      </c>
      <c r="L424" s="50">
        <f t="shared" si="194"/>
        <v>0.41191021083114865</v>
      </c>
      <c r="M424" s="45">
        <v>150</v>
      </c>
      <c r="N424" s="45">
        <f t="shared" si="195"/>
        <v>271.56694125101836</v>
      </c>
      <c r="O424" s="18">
        <f t="shared" si="196"/>
        <v>0.41566348737582892</v>
      </c>
      <c r="P424" s="37">
        <f t="shared" si="197"/>
        <v>8.6666666666666679</v>
      </c>
      <c r="Q424" s="37">
        <f t="shared" si="198"/>
        <v>0.84843602821910857</v>
      </c>
      <c r="R424" s="37">
        <f t="shared" si="199"/>
        <v>-15.156397178089144</v>
      </c>
    </row>
    <row r="425" spans="1:18" x14ac:dyDescent="0.25">
      <c r="A425" s="1" t="s">
        <v>1443</v>
      </c>
      <c r="B425" s="1" t="str">
        <f>VLOOKUP(A425,[2]PROY_COVID!$1:$1048576,5,FALSE)</f>
        <v>Tlacotepec de Benito Juárez</v>
      </c>
      <c r="C425" s="130">
        <f>VLOOKUP(A425,[2]PROY_COVID!$1:$1048576,7,FALSE)</f>
        <v>55208</v>
      </c>
      <c r="D425" s="43">
        <v>12</v>
      </c>
      <c r="E425" s="43">
        <f t="shared" si="189"/>
        <v>21.735980292711201</v>
      </c>
      <c r="F425" s="6">
        <f t="shared" si="190"/>
        <v>0.32569509410289188</v>
      </c>
      <c r="G425" s="44">
        <v>1</v>
      </c>
      <c r="H425" s="44">
        <f t="shared" si="191"/>
        <v>1.8113316910592667</v>
      </c>
      <c r="I425" s="14">
        <f t="shared" si="192"/>
        <v>4.8703729986052033E-2</v>
      </c>
      <c r="J425" s="49">
        <v>26</v>
      </c>
      <c r="K425" s="49">
        <f t="shared" si="193"/>
        <v>47.094623967540933</v>
      </c>
      <c r="L425" s="50">
        <f t="shared" si="194"/>
        <v>8.5719225166891885E-2</v>
      </c>
      <c r="M425" s="45">
        <v>39</v>
      </c>
      <c r="N425" s="45">
        <f t="shared" si="195"/>
        <v>70.641935951311396</v>
      </c>
      <c r="O425" s="18">
        <f t="shared" si="196"/>
        <v>0.10812536060993004</v>
      </c>
      <c r="P425" s="37">
        <f t="shared" si="197"/>
        <v>30.76923076923077</v>
      </c>
      <c r="Q425" s="37">
        <f t="shared" si="198"/>
        <v>3.0121989167542313</v>
      </c>
      <c r="R425" s="37">
        <f t="shared" si="199"/>
        <v>201.21989167542313</v>
      </c>
    </row>
    <row r="426" spans="1:18" x14ac:dyDescent="0.25">
      <c r="A426" s="1" t="s">
        <v>563</v>
      </c>
      <c r="B426" s="1" t="str">
        <f>VLOOKUP(A426,[2]PROY_COVID!$1:$1048576,5,FALSE)</f>
        <v>Poncitlán</v>
      </c>
      <c r="C426" s="130">
        <f>VLOOKUP(A426,[2]PROY_COVID!$1:$1048576,7,FALSE)</f>
        <v>55191</v>
      </c>
      <c r="D426" s="43">
        <v>16</v>
      </c>
      <c r="E426" s="43">
        <f t="shared" si="189"/>
        <v>28.990233914949901</v>
      </c>
      <c r="F426" s="6">
        <f t="shared" si="190"/>
        <v>0.43439388681083158</v>
      </c>
      <c r="G426" s="44">
        <v>9</v>
      </c>
      <c r="H426" s="44">
        <f t="shared" si="191"/>
        <v>16.307006577159321</v>
      </c>
      <c r="I426" s="14">
        <f t="shared" si="192"/>
        <v>0.43846858592215476</v>
      </c>
      <c r="J426" s="49">
        <v>73</v>
      </c>
      <c r="K426" s="49">
        <f t="shared" si="193"/>
        <v>132.26794223695893</v>
      </c>
      <c r="L426" s="50">
        <f t="shared" si="194"/>
        <v>0.24074734158161587</v>
      </c>
      <c r="M426" s="45">
        <v>98</v>
      </c>
      <c r="N426" s="45">
        <f t="shared" si="195"/>
        <v>177.56518272906814</v>
      </c>
      <c r="O426" s="18">
        <f t="shared" si="196"/>
        <v>0.27178331335060468</v>
      </c>
      <c r="P426" s="37">
        <f t="shared" si="197"/>
        <v>16.326530612244898</v>
      </c>
      <c r="Q426" s="37">
        <f t="shared" si="198"/>
        <v>1.5983096292981636</v>
      </c>
      <c r="R426" s="37">
        <f t="shared" si="199"/>
        <v>59.830962929816359</v>
      </c>
    </row>
    <row r="427" spans="1:18" x14ac:dyDescent="0.25">
      <c r="A427" s="1" t="s">
        <v>731</v>
      </c>
      <c r="B427" s="1" t="str">
        <f>VLOOKUP(A427,[2]PROY_COVID!$1:$1048576,5,FALSE)</f>
        <v>Villa de Allende</v>
      </c>
      <c r="C427" s="130">
        <f>VLOOKUP(A427,[2]PROY_COVID!$1:$1048576,7,FALSE)</f>
        <v>54849</v>
      </c>
      <c r="D427" s="43">
        <v>10</v>
      </c>
      <c r="E427" s="43">
        <f t="shared" si="189"/>
        <v>18.231872960309211</v>
      </c>
      <c r="F427" s="6">
        <f t="shared" si="190"/>
        <v>0.27318903953327101</v>
      </c>
      <c r="G427" s="44">
        <v>1</v>
      </c>
      <c r="H427" s="44">
        <f t="shared" si="191"/>
        <v>1.8231872960309212</v>
      </c>
      <c r="I427" s="14">
        <f t="shared" si="192"/>
        <v>4.9022507704241831E-2</v>
      </c>
      <c r="J427" s="49">
        <v>51</v>
      </c>
      <c r="K427" s="49">
        <f t="shared" si="193"/>
        <v>92.982552097576985</v>
      </c>
      <c r="L427" s="50">
        <f t="shared" si="194"/>
        <v>0.16924208430537416</v>
      </c>
      <c r="M427" s="45">
        <v>62</v>
      </c>
      <c r="N427" s="45">
        <f t="shared" si="195"/>
        <v>113.03761235391711</v>
      </c>
      <c r="O427" s="18">
        <f t="shared" si="196"/>
        <v>0.17301667109854843</v>
      </c>
      <c r="P427" s="37">
        <f t="shared" si="197"/>
        <v>16.129032258064516</v>
      </c>
      <c r="Q427" s="37">
        <f t="shared" si="198"/>
        <v>1.5789752386211695</v>
      </c>
      <c r="R427" s="37">
        <f t="shared" si="199"/>
        <v>57.897523862116948</v>
      </c>
    </row>
    <row r="428" spans="1:18" x14ac:dyDescent="0.25">
      <c r="A428" s="1" t="s">
        <v>529</v>
      </c>
      <c r="B428" s="1" t="str">
        <f>VLOOKUP(A428,[2]PROY_COVID!$1:$1048576,5,FALSE)</f>
        <v>Chapala</v>
      </c>
      <c r="C428" s="130">
        <f>VLOOKUP(A428,[2]PROY_COVID!$1:$1048576,7,FALSE)</f>
        <v>54828</v>
      </c>
      <c r="D428" s="43">
        <v>10</v>
      </c>
      <c r="E428" s="43">
        <f t="shared" si="189"/>
        <v>18.238856058947984</v>
      </c>
      <c r="F428" s="6">
        <f t="shared" si="190"/>
        <v>0.27329367530021853</v>
      </c>
      <c r="G428" s="44">
        <v>5</v>
      </c>
      <c r="H428" s="44">
        <f t="shared" si="191"/>
        <v>9.1194280294739922</v>
      </c>
      <c r="I428" s="14">
        <f t="shared" si="192"/>
        <v>0.24520642053968414</v>
      </c>
      <c r="J428" s="49">
        <v>52</v>
      </c>
      <c r="K428" s="49">
        <f t="shared" si="193"/>
        <v>94.842051506529515</v>
      </c>
      <c r="L428" s="50">
        <f t="shared" si="194"/>
        <v>0.17262664999685443</v>
      </c>
      <c r="M428" s="45">
        <v>67</v>
      </c>
      <c r="N428" s="45">
        <f t="shared" si="195"/>
        <v>122.20033559495148</v>
      </c>
      <c r="O428" s="18">
        <f t="shared" si="196"/>
        <v>0.18704124080015833</v>
      </c>
      <c r="P428" s="37">
        <f t="shared" si="197"/>
        <v>14.925373134328357</v>
      </c>
      <c r="Q428" s="37">
        <f t="shared" si="198"/>
        <v>1.4611412655897389</v>
      </c>
      <c r="R428" s="37">
        <f t="shared" si="199"/>
        <v>46.114126558973886</v>
      </c>
    </row>
    <row r="429" spans="1:18" x14ac:dyDescent="0.25">
      <c r="A429" s="1" t="s">
        <v>629</v>
      </c>
      <c r="B429" s="1" t="str">
        <f>VLOOKUP(A429,[2]PROY_COVID!$1:$1048576,5,FALSE)</f>
        <v>Amecameca</v>
      </c>
      <c r="C429" s="130">
        <f>VLOOKUP(A429,[2]PROY_COVID!$1:$1048576,7,FALSE)</f>
        <v>54548</v>
      </c>
      <c r="D429" s="43">
        <v>26</v>
      </c>
      <c r="E429" s="43">
        <f t="shared" si="189"/>
        <v>47.66444232602479</v>
      </c>
      <c r="F429" s="6">
        <f t="shared" si="190"/>
        <v>0.71421094515540418</v>
      </c>
      <c r="G429" s="44">
        <v>11</v>
      </c>
      <c r="H429" s="44">
        <f t="shared" si="191"/>
        <v>20.165725599472026</v>
      </c>
      <c r="I429" s="14">
        <f t="shared" si="192"/>
        <v>0.54222319380673101</v>
      </c>
      <c r="J429" s="49">
        <v>266</v>
      </c>
      <c r="K429" s="49">
        <f t="shared" si="193"/>
        <v>487.64390995086899</v>
      </c>
      <c r="L429" s="50">
        <f t="shared" si="194"/>
        <v>0.88758449684516538</v>
      </c>
      <c r="M429" s="45">
        <v>303</v>
      </c>
      <c r="N429" s="45">
        <f t="shared" si="195"/>
        <v>555.47407787636575</v>
      </c>
      <c r="O429" s="18">
        <f t="shared" si="196"/>
        <v>0.8502150198891234</v>
      </c>
      <c r="P429" s="37">
        <f t="shared" si="197"/>
        <v>8.5808580858085808</v>
      </c>
      <c r="Q429" s="37">
        <f t="shared" si="198"/>
        <v>0.84003567150406777</v>
      </c>
      <c r="R429" s="37">
        <f t="shared" si="199"/>
        <v>-15.996432849593223</v>
      </c>
    </row>
    <row r="430" spans="1:18" x14ac:dyDescent="0.25">
      <c r="A430" s="1" t="s">
        <v>735</v>
      </c>
      <c r="B430" s="1" t="str">
        <f>VLOOKUP(A430,[2]PROY_COVID!$1:$1048576,5,FALSE)</f>
        <v>Xonacatlán</v>
      </c>
      <c r="C430" s="130">
        <f>VLOOKUP(A430,[2]PROY_COVID!$1:$1048576,7,FALSE)</f>
        <v>54531</v>
      </c>
      <c r="D430" s="43">
        <v>64</v>
      </c>
      <c r="E430" s="43">
        <f t="shared" si="189"/>
        <v>117.36443490858412</v>
      </c>
      <c r="F430" s="6">
        <f t="shared" si="190"/>
        <v>1.7586057843778116</v>
      </c>
      <c r="G430" s="44">
        <v>10</v>
      </c>
      <c r="H430" s="44">
        <f t="shared" si="191"/>
        <v>18.338192954466269</v>
      </c>
      <c r="I430" s="14">
        <f t="shared" si="192"/>
        <v>0.4930838468155655</v>
      </c>
      <c r="J430" s="49">
        <v>313</v>
      </c>
      <c r="K430" s="49">
        <f t="shared" si="193"/>
        <v>573.98543947479425</v>
      </c>
      <c r="L430" s="50">
        <f t="shared" si="194"/>
        <v>1.0447389316192126</v>
      </c>
      <c r="M430" s="45">
        <v>387</v>
      </c>
      <c r="N430" s="45">
        <f t="shared" si="195"/>
        <v>709.68806733784459</v>
      </c>
      <c r="O430" s="18">
        <f t="shared" si="196"/>
        <v>1.0862567279350479</v>
      </c>
      <c r="P430" s="37">
        <f t="shared" si="197"/>
        <v>16.5374677002584</v>
      </c>
      <c r="Q430" s="37">
        <f t="shared" si="198"/>
        <v>1.6189596245087343</v>
      </c>
      <c r="R430" s="37">
        <f t="shared" si="199"/>
        <v>61.895962450873434</v>
      </c>
    </row>
    <row r="431" spans="1:18" x14ac:dyDescent="0.25">
      <c r="A431" s="1" t="s">
        <v>311</v>
      </c>
      <c r="B431" s="1" t="str">
        <f>VLOOKUP(A431,[2]PROY_COVID!$1:$1048576,5,FALSE)</f>
        <v>Moroleón</v>
      </c>
      <c r="C431" s="130">
        <f>VLOOKUP(A431,[2]PROY_COVID!$1:$1048576,7,FALSE)</f>
        <v>54378</v>
      </c>
      <c r="D431" s="43">
        <v>15</v>
      </c>
      <c r="E431" s="43">
        <f t="shared" si="189"/>
        <v>27.584684982897492</v>
      </c>
      <c r="F431" s="6">
        <f t="shared" si="190"/>
        <v>0.41333293692376638</v>
      </c>
      <c r="G431" s="44">
        <v>32</v>
      </c>
      <c r="H431" s="44">
        <f t="shared" si="191"/>
        <v>58.847327963514651</v>
      </c>
      <c r="I431" s="14">
        <f t="shared" si="192"/>
        <v>1.582307859837411</v>
      </c>
      <c r="J431" s="49">
        <v>427</v>
      </c>
      <c r="K431" s="49">
        <f t="shared" si="193"/>
        <v>785.24403251314868</v>
      </c>
      <c r="L431" s="50">
        <f t="shared" si="194"/>
        <v>1.4292610145978708</v>
      </c>
      <c r="M431" s="45">
        <v>474</v>
      </c>
      <c r="N431" s="45">
        <f t="shared" si="195"/>
        <v>871.67604545956078</v>
      </c>
      <c r="O431" s="18">
        <f t="shared" si="196"/>
        <v>1.334197392541917</v>
      </c>
      <c r="P431" s="37">
        <f t="shared" si="197"/>
        <v>3.1645569620253164</v>
      </c>
      <c r="Q431" s="37">
        <f t="shared" si="198"/>
        <v>0.30979893922314083</v>
      </c>
      <c r="R431" s="37">
        <f t="shared" si="199"/>
        <v>-69.020106077685909</v>
      </c>
    </row>
    <row r="432" spans="1:18" x14ac:dyDescent="0.25">
      <c r="A432" s="1" t="s">
        <v>1562</v>
      </c>
      <c r="B432" s="1" t="str">
        <f>VLOOKUP(A432,[2]PROY_COVID!$1:$1048576,5,FALSE)</f>
        <v>Xilitla</v>
      </c>
      <c r="C432" s="130">
        <f>VLOOKUP(A432,[2]PROY_COVID!$1:$1048576,7,FALSE)</f>
        <v>54251</v>
      </c>
      <c r="D432" s="43">
        <v>9</v>
      </c>
      <c r="E432" s="43">
        <f t="shared" si="189"/>
        <v>16.589555952885661</v>
      </c>
      <c r="F432" s="6">
        <f t="shared" si="190"/>
        <v>0.24858032232446117</v>
      </c>
      <c r="G432" s="44">
        <v>5</v>
      </c>
      <c r="H432" s="44">
        <f t="shared" si="191"/>
        <v>9.2164199738253672</v>
      </c>
      <c r="I432" s="14">
        <f t="shared" si="192"/>
        <v>0.24781437439586002</v>
      </c>
      <c r="J432" s="49">
        <v>282</v>
      </c>
      <c r="K432" s="49">
        <f t="shared" si="193"/>
        <v>519.80608652375065</v>
      </c>
      <c r="L432" s="50">
        <f t="shared" si="194"/>
        <v>0.94612444521397165</v>
      </c>
      <c r="M432" s="45">
        <v>296</v>
      </c>
      <c r="N432" s="45">
        <f t="shared" si="195"/>
        <v>545.61206245046174</v>
      </c>
      <c r="O432" s="18">
        <f t="shared" si="196"/>
        <v>0.83512010551699301</v>
      </c>
      <c r="P432" s="37">
        <f t="shared" si="197"/>
        <v>3.0405405405405408</v>
      </c>
      <c r="Q432" s="37">
        <f t="shared" si="198"/>
        <v>0.29765816998331507</v>
      </c>
      <c r="R432" s="37">
        <f t="shared" si="199"/>
        <v>-70.234183001668498</v>
      </c>
    </row>
    <row r="433" spans="1:18" x14ac:dyDescent="0.25">
      <c r="A433" s="1" t="s">
        <v>1384</v>
      </c>
      <c r="B433" s="1" t="str">
        <f>VLOOKUP(A433,[2]PROY_COVID!$1:$1048576,5,FALSE)</f>
        <v>Quecholac</v>
      </c>
      <c r="C433" s="130">
        <f>VLOOKUP(A433,[2]PROY_COVID!$1:$1048576,7,FALSE)</f>
        <v>54012</v>
      </c>
      <c r="D433" s="43">
        <v>6</v>
      </c>
      <c r="E433" s="43">
        <f t="shared" si="189"/>
        <v>11.10864252388358</v>
      </c>
      <c r="F433" s="6">
        <f t="shared" si="190"/>
        <v>0.16645351732237704</v>
      </c>
      <c r="G433" s="44">
        <v>2</v>
      </c>
      <c r="H433" s="44">
        <f t="shared" si="191"/>
        <v>3.7028808412945269</v>
      </c>
      <c r="I433" s="14">
        <f t="shared" si="192"/>
        <v>9.9564375511736677E-2</v>
      </c>
      <c r="J433" s="49">
        <v>27</v>
      </c>
      <c r="K433" s="49">
        <f t="shared" si="193"/>
        <v>49.988891357476113</v>
      </c>
      <c r="L433" s="50">
        <f t="shared" si="194"/>
        <v>9.0987222598234385E-2</v>
      </c>
      <c r="M433" s="45">
        <v>35</v>
      </c>
      <c r="N433" s="45">
        <f t="shared" si="195"/>
        <v>64.800414722654224</v>
      </c>
      <c r="O433" s="18">
        <f t="shared" si="196"/>
        <v>9.9184260952150993E-2</v>
      </c>
      <c r="P433" s="37">
        <f t="shared" si="197"/>
        <v>17.142857142857142</v>
      </c>
      <c r="Q433" s="37">
        <f t="shared" si="198"/>
        <v>1.6782251107630715</v>
      </c>
      <c r="R433" s="37">
        <f t="shared" si="199"/>
        <v>67.822511076307151</v>
      </c>
    </row>
    <row r="434" spans="1:18" x14ac:dyDescent="0.25">
      <c r="A434" s="1" t="s">
        <v>276</v>
      </c>
      <c r="B434" s="1" t="str">
        <f>VLOOKUP(A434,[2]PROY_COVID!$1:$1048576,5,FALSE)</f>
        <v>Pueblo Nuevo</v>
      </c>
      <c r="C434" s="130">
        <f>VLOOKUP(A434,[2]PROY_COVID!$1:$1048576,7,FALSE)</f>
        <v>53006</v>
      </c>
      <c r="D434" s="43">
        <v>9</v>
      </c>
      <c r="E434" s="43">
        <f t="shared" si="189"/>
        <v>16.979209900765952</v>
      </c>
      <c r="F434" s="6">
        <f t="shared" si="190"/>
        <v>0.25441895382455459</v>
      </c>
      <c r="G434" s="44">
        <v>32</v>
      </c>
      <c r="H434" s="44">
        <f t="shared" si="191"/>
        <v>60.370524091612275</v>
      </c>
      <c r="I434" s="14">
        <f t="shared" si="192"/>
        <v>1.6232640984461899</v>
      </c>
      <c r="J434" s="49">
        <v>178</v>
      </c>
      <c r="K434" s="49">
        <f t="shared" si="193"/>
        <v>335.81104025959326</v>
      </c>
      <c r="L434" s="50">
        <f t="shared" si="194"/>
        <v>0.61122607526031203</v>
      </c>
      <c r="M434" s="45">
        <v>219</v>
      </c>
      <c r="N434" s="45">
        <f t="shared" si="195"/>
        <v>413.16077425197147</v>
      </c>
      <c r="O434" s="18">
        <f t="shared" si="196"/>
        <v>0.63238863862199968</v>
      </c>
      <c r="P434" s="37">
        <f t="shared" si="197"/>
        <v>4.10958904109589</v>
      </c>
      <c r="Q434" s="37">
        <f t="shared" si="198"/>
        <v>0.40231423888155821</v>
      </c>
      <c r="R434" s="37">
        <f t="shared" si="199"/>
        <v>-59.768576111844183</v>
      </c>
    </row>
    <row r="435" spans="1:18" x14ac:dyDescent="0.25">
      <c r="A435" s="1" t="s">
        <v>411</v>
      </c>
      <c r="B435" s="1" t="str">
        <f>VLOOKUP(A435,[2]PROY_COVID!$1:$1048576,5,FALSE)</f>
        <v>Eduardo Neri</v>
      </c>
      <c r="C435" s="130">
        <f>VLOOKUP(A435,[2]PROY_COVID!$1:$1048576,7,FALSE)</f>
        <v>52924</v>
      </c>
      <c r="D435" s="43">
        <v>29</v>
      </c>
      <c r="E435" s="43">
        <f t="shared" si="189"/>
        <v>54.795555891467004</v>
      </c>
      <c r="F435" s="6">
        <f t="shared" si="190"/>
        <v>0.82106458931949788</v>
      </c>
      <c r="G435" s="44">
        <v>2</v>
      </c>
      <c r="H435" s="44">
        <f t="shared" si="191"/>
        <v>3.7790038545839315</v>
      </c>
      <c r="I435" s="14">
        <f t="shared" si="192"/>
        <v>0.10161119813581591</v>
      </c>
      <c r="J435" s="49">
        <v>144</v>
      </c>
      <c r="K435" s="49">
        <f t="shared" si="193"/>
        <v>272.08827753004306</v>
      </c>
      <c r="L435" s="50">
        <f t="shared" si="194"/>
        <v>0.49524116262069734</v>
      </c>
      <c r="M435" s="45">
        <v>175</v>
      </c>
      <c r="N435" s="45">
        <f t="shared" si="195"/>
        <v>330.66283727609397</v>
      </c>
      <c r="O435" s="18">
        <f t="shared" si="196"/>
        <v>0.50611634632185587</v>
      </c>
      <c r="P435" s="37">
        <f t="shared" si="197"/>
        <v>16.571428571428569</v>
      </c>
      <c r="Q435" s="37">
        <f t="shared" si="198"/>
        <v>1.6222842737376357</v>
      </c>
      <c r="R435" s="37">
        <f t="shared" si="199"/>
        <v>62.228427373763573</v>
      </c>
    </row>
    <row r="436" spans="1:18" x14ac:dyDescent="0.25">
      <c r="A436" s="1" t="s">
        <v>1795</v>
      </c>
      <c r="B436" s="1" t="str">
        <f>VLOOKUP(A436,[2]PROY_COVID!$1:$1048576,5,FALSE)</f>
        <v>Atzalan</v>
      </c>
      <c r="C436" s="130">
        <f>VLOOKUP(A436,[2]PROY_COVID!$1:$1048576,7,FALSE)</f>
        <v>52831</v>
      </c>
      <c r="D436" s="43">
        <v>4</v>
      </c>
      <c r="E436" s="43">
        <f t="shared" si="189"/>
        <v>7.5713122977039999</v>
      </c>
      <c r="F436" s="6">
        <f t="shared" si="190"/>
        <v>0.11344964607416388</v>
      </c>
      <c r="G436" s="44"/>
      <c r="H436" s="44"/>
      <c r="I436" s="14"/>
      <c r="J436" s="49">
        <v>21</v>
      </c>
      <c r="K436" s="49">
        <f t="shared" si="193"/>
        <v>39.749389562946</v>
      </c>
      <c r="L436" s="50">
        <f t="shared" si="194"/>
        <v>7.2349805288626515E-2</v>
      </c>
      <c r="M436" s="45">
        <v>25</v>
      </c>
      <c r="N436" s="45">
        <f t="shared" si="195"/>
        <v>47.320701860650004</v>
      </c>
      <c r="O436" s="18">
        <f t="shared" si="196"/>
        <v>7.2429611166436106E-2</v>
      </c>
      <c r="P436" s="37">
        <f t="shared" si="197"/>
        <v>16</v>
      </c>
      <c r="Q436" s="37">
        <f t="shared" si="198"/>
        <v>1.5663434367122002</v>
      </c>
      <c r="R436" s="37">
        <f t="shared" si="199"/>
        <v>56.634343671220023</v>
      </c>
    </row>
    <row r="437" spans="1:18" x14ac:dyDescent="0.25">
      <c r="A437" s="1" t="s">
        <v>623</v>
      </c>
      <c r="B437" s="1" t="str">
        <f>VLOOKUP(A437,[2]PROY_COVID!$1:$1048576,5,FALSE)</f>
        <v>Aculco</v>
      </c>
      <c r="C437" s="130">
        <f>VLOOKUP(A437,[2]PROY_COVID!$1:$1048576,7,FALSE)</f>
        <v>52173</v>
      </c>
      <c r="D437" s="43">
        <v>6</v>
      </c>
      <c r="E437" s="43">
        <f t="shared" si="189"/>
        <v>11.500201253521936</v>
      </c>
      <c r="F437" s="6">
        <f t="shared" si="190"/>
        <v>0.1723206903497255</v>
      </c>
      <c r="G437" s="44">
        <v>4</v>
      </c>
      <c r="H437" s="44">
        <f>((G437/($C437/100000)))</f>
        <v>7.6668008356812907</v>
      </c>
      <c r="I437" s="14">
        <f>((G437/$C437)/(G$2257/$C$2257))</f>
        <v>0.20614766450615918</v>
      </c>
      <c r="J437" s="49">
        <v>48</v>
      </c>
      <c r="K437" s="49">
        <f t="shared" si="193"/>
        <v>92.001610028175492</v>
      </c>
      <c r="L437" s="50">
        <f t="shared" si="194"/>
        <v>0.16745662373601794</v>
      </c>
      <c r="M437" s="45">
        <v>58</v>
      </c>
      <c r="N437" s="45">
        <f t="shared" si="195"/>
        <v>111.16861211737871</v>
      </c>
      <c r="O437" s="18">
        <f t="shared" si="196"/>
        <v>0.17015595781493964</v>
      </c>
      <c r="P437" s="37">
        <f t="shared" si="197"/>
        <v>10.344827586206897</v>
      </c>
      <c r="Q437" s="37">
        <f t="shared" si="198"/>
        <v>1.0127220495984053</v>
      </c>
      <c r="R437" s="37">
        <f t="shared" si="199"/>
        <v>1.2722049598405283</v>
      </c>
    </row>
    <row r="438" spans="1:18" x14ac:dyDescent="0.25">
      <c r="A438" s="1" t="s">
        <v>1804</v>
      </c>
      <c r="B438" s="1" t="str">
        <f>VLOOKUP(A438,[2]PROY_COVID!$1:$1048576,5,FALSE)</f>
        <v>Catemaco</v>
      </c>
      <c r="C438" s="130">
        <f>VLOOKUP(A438,[2]PROY_COVID!$1:$1048576,7,FALSE)</f>
        <v>52134</v>
      </c>
      <c r="D438" s="43">
        <v>16</v>
      </c>
      <c r="E438" s="43">
        <f t="shared" si="189"/>
        <v>30.690144627306555</v>
      </c>
      <c r="F438" s="6">
        <f t="shared" si="190"/>
        <v>0.45986559648169351</v>
      </c>
      <c r="G438" s="44">
        <v>1</v>
      </c>
      <c r="H438" s="44">
        <f>((G438/($C438/100000)))</f>
        <v>1.9181340392066597</v>
      </c>
      <c r="I438" s="14">
        <f>((G438/$C438)/(G$2257/$C$2257))</f>
        <v>5.1575469464648034E-2</v>
      </c>
      <c r="J438" s="49">
        <v>45</v>
      </c>
      <c r="K438" s="49">
        <f t="shared" si="193"/>
        <v>86.31603176429968</v>
      </c>
      <c r="L438" s="50">
        <f t="shared" si="194"/>
        <v>0.15710802505645183</v>
      </c>
      <c r="M438" s="45">
        <v>62</v>
      </c>
      <c r="N438" s="45">
        <f t="shared" si="195"/>
        <v>118.92431043081289</v>
      </c>
      <c r="O438" s="18">
        <f t="shared" si="196"/>
        <v>0.1820269189604535</v>
      </c>
      <c r="P438" s="37">
        <f t="shared" si="197"/>
        <v>25.806451612903224</v>
      </c>
      <c r="Q438" s="37">
        <f t="shared" si="198"/>
        <v>2.5263603817938711</v>
      </c>
      <c r="R438" s="37">
        <f t="shared" si="199"/>
        <v>152.6360381793871</v>
      </c>
    </row>
    <row r="439" spans="1:18" x14ac:dyDescent="0.25">
      <c r="A439" s="1" t="s">
        <v>1185</v>
      </c>
      <c r="B439" s="1" t="str">
        <f>VLOOKUP(A439,[2]PROY_COVID!$1:$1048576,5,FALSE)</f>
        <v>Santa Lucía del Camino</v>
      </c>
      <c r="C439" s="130">
        <f>VLOOKUP(A439,[2]PROY_COVID!$1:$1048576,7,FALSE)</f>
        <v>52119</v>
      </c>
      <c r="D439" s="43">
        <v>39</v>
      </c>
      <c r="E439" s="43">
        <f t="shared" si="189"/>
        <v>74.828757267023533</v>
      </c>
      <c r="F439" s="6">
        <f t="shared" si="190"/>
        <v>1.1212449961531394</v>
      </c>
      <c r="G439" s="44">
        <v>80</v>
      </c>
      <c r="H439" s="44">
        <f>((G439/($C439/100000)))</f>
        <v>153.49488670158675</v>
      </c>
      <c r="I439" s="14">
        <f>((G439/$C439)/(G$2257/$C$2257))</f>
        <v>4.1272250427981509</v>
      </c>
      <c r="J439" s="49">
        <v>742</v>
      </c>
      <c r="K439" s="49">
        <f t="shared" si="193"/>
        <v>1423.6650741572171</v>
      </c>
      <c r="L439" s="50">
        <f t="shared" si="194"/>
        <v>2.5912823327357479</v>
      </c>
      <c r="M439" s="45">
        <v>861</v>
      </c>
      <c r="N439" s="45">
        <f t="shared" si="195"/>
        <v>1651.9887181258273</v>
      </c>
      <c r="O439" s="18">
        <f t="shared" si="196"/>
        <v>2.5285529546359378</v>
      </c>
      <c r="P439" s="37">
        <f t="shared" si="197"/>
        <v>4.529616724738676</v>
      </c>
      <c r="Q439" s="37">
        <f t="shared" si="198"/>
        <v>0.44343346422601487</v>
      </c>
      <c r="R439" s="37">
        <f t="shared" si="199"/>
        <v>-55.656653577398508</v>
      </c>
    </row>
    <row r="440" spans="1:18" x14ac:dyDescent="0.25">
      <c r="A440" s="1" t="s">
        <v>1669</v>
      </c>
      <c r="B440" s="1" t="str">
        <f>VLOOKUP(A440,[2]PROY_COVID!$1:$1048576,5,FALSE)</f>
        <v>Tacotalpa</v>
      </c>
      <c r="C440" s="130">
        <f>VLOOKUP(A440,[2]PROY_COVID!$1:$1048576,7,FALSE)</f>
        <v>52105</v>
      </c>
      <c r="D440" s="43">
        <v>33</v>
      </c>
      <c r="E440" s="43">
        <f t="shared" si="189"/>
        <v>63.333653200268685</v>
      </c>
      <c r="F440" s="6">
        <f t="shared" si="190"/>
        <v>0.94900068279223215</v>
      </c>
      <c r="G440" s="44">
        <v>15</v>
      </c>
      <c r="H440" s="44">
        <f>((G440/($C440/100000)))</f>
        <v>28.788024181940312</v>
      </c>
      <c r="I440" s="14">
        <f>((G440/$C440)/(G$2257/$C$2257))</f>
        <v>0.774062621169742</v>
      </c>
      <c r="J440" s="49">
        <v>458</v>
      </c>
      <c r="K440" s="49">
        <f t="shared" si="193"/>
        <v>878.99433835524417</v>
      </c>
      <c r="L440" s="50">
        <f t="shared" si="194"/>
        <v>1.599900524990445</v>
      </c>
      <c r="M440" s="45">
        <v>506</v>
      </c>
      <c r="N440" s="45">
        <f t="shared" si="195"/>
        <v>971.11601573745315</v>
      </c>
      <c r="O440" s="18">
        <f t="shared" si="196"/>
        <v>1.4864013561018685</v>
      </c>
      <c r="P440" s="37">
        <f t="shared" si="197"/>
        <v>6.5217391304347823</v>
      </c>
      <c r="Q440" s="37">
        <f t="shared" si="198"/>
        <v>0.63845520518160326</v>
      </c>
      <c r="R440" s="37">
        <f t="shared" si="199"/>
        <v>-36.154479481839672</v>
      </c>
    </row>
    <row r="441" spans="1:18" x14ac:dyDescent="0.25">
      <c r="A441" s="1" t="s">
        <v>1718</v>
      </c>
      <c r="B441" s="1" t="str">
        <f>VLOOKUP(A441,[2]PROY_COVID!$1:$1048576,5,FALSE)</f>
        <v>Calpulalpan</v>
      </c>
      <c r="C441" s="130">
        <f>VLOOKUP(A441,[2]PROY_COVID!$1:$1048576,7,FALSE)</f>
        <v>51966</v>
      </c>
      <c r="D441" s="43">
        <v>46</v>
      </c>
      <c r="E441" s="43">
        <f t="shared" si="189"/>
        <v>88.519416541584874</v>
      </c>
      <c r="F441" s="6">
        <f t="shared" si="190"/>
        <v>1.32638782848512</v>
      </c>
      <c r="G441" s="44">
        <v>5</v>
      </c>
      <c r="H441" s="44">
        <f>((G441/($C441/100000)))</f>
        <v>9.6216757110418349</v>
      </c>
      <c r="I441" s="14">
        <f>((G441/$C441)/(G$2257/$C$2257))</f>
        <v>0.25871103462552059</v>
      </c>
      <c r="J441" s="49">
        <v>173</v>
      </c>
      <c r="K441" s="49">
        <f t="shared" si="193"/>
        <v>332.90997960204749</v>
      </c>
      <c r="L441" s="50">
        <f t="shared" si="194"/>
        <v>0.60594571307081091</v>
      </c>
      <c r="M441" s="45">
        <v>224</v>
      </c>
      <c r="N441" s="45">
        <f t="shared" si="195"/>
        <v>431.05107185467421</v>
      </c>
      <c r="O441" s="18">
        <f t="shared" si="196"/>
        <v>0.65977173413971657</v>
      </c>
      <c r="P441" s="37">
        <f t="shared" si="197"/>
        <v>20.535714285714285</v>
      </c>
      <c r="Q441" s="37">
        <f t="shared" si="198"/>
        <v>2.0103738306015959</v>
      </c>
      <c r="R441" s="37">
        <f t="shared" si="199"/>
        <v>101.03738306015958</v>
      </c>
    </row>
    <row r="442" spans="1:18" x14ac:dyDescent="0.25">
      <c r="A442" s="1" t="s">
        <v>123</v>
      </c>
      <c r="B442" s="1" t="str">
        <f>VLOOKUP(A442,[2]PROY_COVID!$1:$1048576,5,FALSE)</f>
        <v>Mapastepec</v>
      </c>
      <c r="C442" s="130">
        <f>VLOOKUP(A442,[2]PROY_COVID!$1:$1048576,7,FALSE)</f>
        <v>51875</v>
      </c>
      <c r="D442" s="43">
        <v>8</v>
      </c>
      <c r="E442" s="43">
        <f t="shared" si="189"/>
        <v>15.42168674698795</v>
      </c>
      <c r="F442" s="6">
        <f t="shared" si="190"/>
        <v>0.23108080006724444</v>
      </c>
      <c r="G442" s="44"/>
      <c r="H442" s="44"/>
      <c r="I442" s="14"/>
      <c r="J442" s="49">
        <v>62</v>
      </c>
      <c r="K442" s="49">
        <f t="shared" si="193"/>
        <v>119.51807228915662</v>
      </c>
      <c r="L442" s="50">
        <f t="shared" si="194"/>
        <v>0.21754068059080894</v>
      </c>
      <c r="M442" s="45">
        <v>70</v>
      </c>
      <c r="N442" s="45">
        <f t="shared" si="195"/>
        <v>134.93975903614458</v>
      </c>
      <c r="O442" s="18">
        <f t="shared" si="196"/>
        <v>0.20654034901388257</v>
      </c>
      <c r="P442" s="37">
        <f t="shared" si="197"/>
        <v>11.428571428571429</v>
      </c>
      <c r="Q442" s="37">
        <f t="shared" si="198"/>
        <v>1.1188167405087144</v>
      </c>
      <c r="R442" s="37">
        <f t="shared" si="199"/>
        <v>11.881674050871439</v>
      </c>
    </row>
    <row r="443" spans="1:18" x14ac:dyDescent="0.25">
      <c r="A443" s="1" t="s">
        <v>136</v>
      </c>
      <c r="B443" s="1" t="str">
        <f>VLOOKUP(A443,[2]PROY_COVID!$1:$1048576,5,FALSE)</f>
        <v>Oxchuc</v>
      </c>
      <c r="C443" s="130">
        <f>VLOOKUP(A443,[2]PROY_COVID!$1:$1048576,7,FALSE)</f>
        <v>51731</v>
      </c>
      <c r="D443" s="43"/>
      <c r="E443" s="43"/>
      <c r="F443" s="6"/>
      <c r="G443" s="44"/>
      <c r="H443" s="44"/>
      <c r="I443" s="14"/>
      <c r="J443" s="49">
        <v>2</v>
      </c>
      <c r="K443" s="49">
        <f t="shared" si="193"/>
        <v>3.8661537569349131</v>
      </c>
      <c r="L443" s="50">
        <f t="shared" si="194"/>
        <v>7.0369752744802137E-3</v>
      </c>
      <c r="M443" s="45">
        <v>2</v>
      </c>
      <c r="N443" s="45">
        <f t="shared" si="195"/>
        <v>3.8661537569349131</v>
      </c>
      <c r="O443" s="18">
        <f t="shared" si="196"/>
        <v>5.9175794591776465E-3</v>
      </c>
      <c r="P443" s="37">
        <f t="shared" si="197"/>
        <v>0</v>
      </c>
      <c r="Q443" s="37">
        <f t="shared" si="198"/>
        <v>0</v>
      </c>
      <c r="R443" s="37">
        <f t="shared" si="199"/>
        <v>-100</v>
      </c>
    </row>
    <row r="444" spans="1:18" x14ac:dyDescent="0.25">
      <c r="A444" s="1" t="s">
        <v>822</v>
      </c>
      <c r="B444" s="1" t="str">
        <f>VLOOKUP(A444,[2]PROY_COVID!$1:$1048576,5,FALSE)</f>
        <v>Salvador Escalante</v>
      </c>
      <c r="C444" s="130">
        <f>VLOOKUP(A444,[2]PROY_COVID!$1:$1048576,7,FALSE)</f>
        <v>51652</v>
      </c>
      <c r="D444" s="43">
        <v>15</v>
      </c>
      <c r="E444" s="43">
        <f t="shared" ref="E444:E484" si="200">((D444/($C444/100000)))</f>
        <v>29.040501819871448</v>
      </c>
      <c r="F444" s="6">
        <f t="shared" ref="F444:F484" si="201">((D444/$C444)/(D$2257/$C$2257))</f>
        <v>0.43514710841865895</v>
      </c>
      <c r="G444" s="44">
        <v>10</v>
      </c>
      <c r="H444" s="44">
        <f t="shared" ref="H444:H461" si="202">((G444/($C444/100000)))</f>
        <v>19.360334546580965</v>
      </c>
      <c r="I444" s="14">
        <f t="shared" ref="I444:I461" si="203">((G444/$C444)/(G$2257/$C$2257))</f>
        <v>0.52056755306086122</v>
      </c>
      <c r="J444" s="49">
        <v>37</v>
      </c>
      <c r="K444" s="49">
        <f t="shared" si="193"/>
        <v>71.633237822349571</v>
      </c>
      <c r="L444" s="50">
        <f t="shared" si="194"/>
        <v>0.13038315470062176</v>
      </c>
      <c r="M444" s="45">
        <v>62</v>
      </c>
      <c r="N444" s="45">
        <f t="shared" si="195"/>
        <v>120.03407418880198</v>
      </c>
      <c r="O444" s="18">
        <f t="shared" si="196"/>
        <v>0.18372553614737636</v>
      </c>
      <c r="P444" s="37">
        <f t="shared" si="197"/>
        <v>24.193548387096776</v>
      </c>
      <c r="Q444" s="37">
        <f t="shared" si="198"/>
        <v>2.3684628579317546</v>
      </c>
      <c r="R444" s="37">
        <f t="shared" si="199"/>
        <v>136.84628579317547</v>
      </c>
    </row>
    <row r="445" spans="1:18" x14ac:dyDescent="0.25">
      <c r="A445" s="1" t="s">
        <v>5</v>
      </c>
      <c r="B445" s="1" t="str">
        <f>VLOOKUP(A445,[2]PROY_COVID!$1:$1048576,5,FALSE)</f>
        <v>San Francisco de los Romo</v>
      </c>
      <c r="C445" s="130">
        <f>VLOOKUP(A445,[2]PROY_COVID!$1:$1048576,7,FALSE)</f>
        <v>51568</v>
      </c>
      <c r="D445" s="43">
        <v>12</v>
      </c>
      <c r="E445" s="43">
        <f t="shared" si="200"/>
        <v>23.270245113248524</v>
      </c>
      <c r="F445" s="6">
        <f t="shared" si="201"/>
        <v>0.34868474160782764</v>
      </c>
      <c r="G445" s="44">
        <v>5</v>
      </c>
      <c r="H445" s="44">
        <f t="shared" si="202"/>
        <v>9.6959354638535515</v>
      </c>
      <c r="I445" s="14">
        <f t="shared" si="203"/>
        <v>0.26070775723995121</v>
      </c>
      <c r="J445" s="49">
        <v>64</v>
      </c>
      <c r="K445" s="49">
        <f t="shared" si="193"/>
        <v>124.10797393732547</v>
      </c>
      <c r="L445" s="50">
        <f t="shared" si="194"/>
        <v>0.22589498474969652</v>
      </c>
      <c r="M445" s="45">
        <v>81</v>
      </c>
      <c r="N445" s="45">
        <f t="shared" si="195"/>
        <v>157.07415451442753</v>
      </c>
      <c r="O445" s="18">
        <f t="shared" si="196"/>
        <v>0.24041950961080735</v>
      </c>
      <c r="P445" s="37">
        <f t="shared" si="197"/>
        <v>14.814814814814813</v>
      </c>
      <c r="Q445" s="37">
        <f t="shared" si="198"/>
        <v>1.4503179969557407</v>
      </c>
      <c r="R445" s="37">
        <f t="shared" si="199"/>
        <v>45.031799695574072</v>
      </c>
    </row>
    <row r="446" spans="1:18" x14ac:dyDescent="0.25">
      <c r="A446" s="1" t="s">
        <v>1558</v>
      </c>
      <c r="B446" s="1" t="str">
        <f>VLOOKUP(A446,[2]PROY_COVID!$1:$1048576,5,FALSE)</f>
        <v>Villa de Reyes</v>
      </c>
      <c r="C446" s="130">
        <f>VLOOKUP(A446,[2]PROY_COVID!$1:$1048576,7,FALSE)</f>
        <v>51531</v>
      </c>
      <c r="D446" s="43">
        <v>30</v>
      </c>
      <c r="E446" s="43">
        <f t="shared" si="200"/>
        <v>58.217383710776033</v>
      </c>
      <c r="F446" s="6">
        <f t="shared" si="201"/>
        <v>0.87233775568262095</v>
      </c>
      <c r="G446" s="44">
        <v>18</v>
      </c>
      <c r="H446" s="44">
        <f t="shared" si="202"/>
        <v>34.930430226465617</v>
      </c>
      <c r="I446" s="14">
        <f t="shared" si="203"/>
        <v>0.9392218169889831</v>
      </c>
      <c r="J446" s="49">
        <v>123</v>
      </c>
      <c r="K446" s="49">
        <f t="shared" si="193"/>
        <v>238.69127321418173</v>
      </c>
      <c r="L446" s="50">
        <f t="shared" si="194"/>
        <v>0.43445364396837555</v>
      </c>
      <c r="M446" s="45">
        <v>171</v>
      </c>
      <c r="N446" s="45">
        <f t="shared" si="195"/>
        <v>331.83908715142337</v>
      </c>
      <c r="O446" s="18">
        <f t="shared" si="196"/>
        <v>0.5079167279255683</v>
      </c>
      <c r="P446" s="37">
        <f t="shared" si="197"/>
        <v>17.543859649122805</v>
      </c>
      <c r="Q446" s="37">
        <f t="shared" si="198"/>
        <v>1.7174818385002193</v>
      </c>
      <c r="R446" s="37">
        <f t="shared" si="199"/>
        <v>71.748183850021931</v>
      </c>
    </row>
    <row r="447" spans="1:18" x14ac:dyDescent="0.25">
      <c r="A447" s="1" t="s">
        <v>876</v>
      </c>
      <c r="B447" s="1" t="str">
        <f>VLOOKUP(A447,[2]PROY_COVID!$1:$1048576,5,FALSE)</f>
        <v>Tepoztlán</v>
      </c>
      <c r="C447" s="130">
        <f>VLOOKUP(A447,[2]PROY_COVID!$1:$1048576,7,FALSE)</f>
        <v>51373</v>
      </c>
      <c r="D447" s="43">
        <v>16</v>
      </c>
      <c r="E447" s="43">
        <f t="shared" si="200"/>
        <v>31.144764759698674</v>
      </c>
      <c r="F447" s="6">
        <f t="shared" si="201"/>
        <v>0.46667769075149607</v>
      </c>
      <c r="G447" s="44">
        <v>3</v>
      </c>
      <c r="H447" s="44">
        <f t="shared" si="202"/>
        <v>5.8396433924435014</v>
      </c>
      <c r="I447" s="14">
        <f t="shared" si="203"/>
        <v>0.15701840607342146</v>
      </c>
      <c r="J447" s="49">
        <v>78</v>
      </c>
      <c r="K447" s="49">
        <f t="shared" si="193"/>
        <v>151.83072820353104</v>
      </c>
      <c r="L447" s="50">
        <f t="shared" si="194"/>
        <v>0.27635452375841985</v>
      </c>
      <c r="M447" s="45">
        <v>97</v>
      </c>
      <c r="N447" s="45">
        <f t="shared" si="195"/>
        <v>188.81513635567322</v>
      </c>
      <c r="O447" s="18">
        <f t="shared" si="196"/>
        <v>0.28900262191485532</v>
      </c>
      <c r="P447" s="37">
        <f t="shared" si="197"/>
        <v>16.494845360824741</v>
      </c>
      <c r="Q447" s="37">
        <f t="shared" si="198"/>
        <v>1.6147870481569073</v>
      </c>
      <c r="R447" s="37">
        <f t="shared" si="199"/>
        <v>61.478704815690733</v>
      </c>
    </row>
    <row r="448" spans="1:18" x14ac:dyDescent="0.25">
      <c r="A448" s="1" t="s">
        <v>723</v>
      </c>
      <c r="B448" s="1" t="str">
        <f>VLOOKUP(A448,[2]PROY_COVID!$1:$1048576,5,FALSE)</f>
        <v>Tlalmanalco</v>
      </c>
      <c r="C448" s="130">
        <f>VLOOKUP(A448,[2]PROY_COVID!$1:$1048576,7,FALSE)</f>
        <v>51370</v>
      </c>
      <c r="D448" s="43">
        <v>20</v>
      </c>
      <c r="E448" s="43">
        <f t="shared" si="200"/>
        <v>38.933229511387964</v>
      </c>
      <c r="F448" s="6">
        <f t="shared" si="201"/>
        <v>0.58338118081994861</v>
      </c>
      <c r="G448" s="44">
        <v>4</v>
      </c>
      <c r="H448" s="44">
        <f t="shared" si="202"/>
        <v>7.7866459022775931</v>
      </c>
      <c r="I448" s="14">
        <f t="shared" si="203"/>
        <v>0.2093701012318443</v>
      </c>
      <c r="J448" s="49">
        <v>332</v>
      </c>
      <c r="K448" s="49">
        <f t="shared" si="193"/>
        <v>646.29160988904027</v>
      </c>
      <c r="L448" s="50">
        <f t="shared" si="194"/>
        <v>1.1763469237961177</v>
      </c>
      <c r="M448" s="45">
        <v>356</v>
      </c>
      <c r="N448" s="45">
        <f t="shared" si="195"/>
        <v>693.01148530270575</v>
      </c>
      <c r="O448" s="18">
        <f t="shared" si="196"/>
        <v>1.0607313594409959</v>
      </c>
      <c r="P448" s="37">
        <f t="shared" si="197"/>
        <v>5.6179775280898872</v>
      </c>
      <c r="Q448" s="37">
        <f t="shared" si="198"/>
        <v>0.5499801392950141</v>
      </c>
      <c r="R448" s="37">
        <f t="shared" si="199"/>
        <v>-45.001986070498589</v>
      </c>
    </row>
    <row r="449" spans="1:18" x14ac:dyDescent="0.25">
      <c r="A449" s="1" t="s">
        <v>309</v>
      </c>
      <c r="B449" s="1" t="str">
        <f>VLOOKUP(A449,[2]PROY_COVID!$1:$1048576,5,FALSE)</f>
        <v>Jerécuaro</v>
      </c>
      <c r="C449" s="130">
        <f>VLOOKUP(A449,[2]PROY_COVID!$1:$1048576,7,FALSE)</f>
        <v>51332</v>
      </c>
      <c r="D449" s="43">
        <v>6</v>
      </c>
      <c r="E449" s="43">
        <f t="shared" si="200"/>
        <v>11.688615288708798</v>
      </c>
      <c r="F449" s="6">
        <f t="shared" si="201"/>
        <v>0.17514391369158086</v>
      </c>
      <c r="G449" s="44">
        <v>13</v>
      </c>
      <c r="H449" s="44">
        <f t="shared" si="202"/>
        <v>25.325333125535728</v>
      </c>
      <c r="I449" s="14">
        <f t="shared" si="203"/>
        <v>0.68095655392171528</v>
      </c>
      <c r="J449" s="49">
        <v>175</v>
      </c>
      <c r="K449" s="49">
        <f t="shared" si="193"/>
        <v>340.91794592067328</v>
      </c>
      <c r="L449" s="50">
        <f t="shared" si="194"/>
        <v>0.62052140367337905</v>
      </c>
      <c r="M449" s="45">
        <v>194</v>
      </c>
      <c r="N449" s="45">
        <f t="shared" si="195"/>
        <v>377.93189433491779</v>
      </c>
      <c r="O449" s="18">
        <f t="shared" si="196"/>
        <v>0.57846690935992617</v>
      </c>
      <c r="P449" s="37">
        <f t="shared" si="197"/>
        <v>3.0927835051546393</v>
      </c>
      <c r="Q449" s="37">
        <f t="shared" si="198"/>
        <v>0.30277257152942016</v>
      </c>
      <c r="R449" s="37">
        <f t="shared" si="199"/>
        <v>-69.722742847057987</v>
      </c>
    </row>
    <row r="450" spans="1:18" x14ac:dyDescent="0.25">
      <c r="A450" s="1" t="s">
        <v>1317</v>
      </c>
      <c r="B450" s="1" t="str">
        <f>VLOOKUP(A450,[2]PROY_COVID!$1:$1048576,5,FALSE)</f>
        <v>Cuetzalan del Progreso</v>
      </c>
      <c r="C450" s="130">
        <f>VLOOKUP(A450,[2]PROY_COVID!$1:$1048576,7,FALSE)</f>
        <v>51238</v>
      </c>
      <c r="D450" s="43">
        <v>7</v>
      </c>
      <c r="E450" s="43">
        <f t="shared" si="200"/>
        <v>13.661735430735003</v>
      </c>
      <c r="F450" s="6">
        <f t="shared" si="201"/>
        <v>0.20470943324392574</v>
      </c>
      <c r="G450" s="44">
        <v>3</v>
      </c>
      <c r="H450" s="44">
        <f t="shared" si="202"/>
        <v>5.8550294703150012</v>
      </c>
      <c r="I450" s="14">
        <f t="shared" si="203"/>
        <v>0.15743211240114527</v>
      </c>
      <c r="J450" s="49">
        <v>17</v>
      </c>
      <c r="K450" s="49">
        <f t="shared" si="193"/>
        <v>33.17850033178501</v>
      </c>
      <c r="L450" s="50">
        <f t="shared" si="194"/>
        <v>6.0389808879252813E-2</v>
      </c>
      <c r="M450" s="45">
        <v>27</v>
      </c>
      <c r="N450" s="45">
        <f t="shared" si="195"/>
        <v>52.695265232835013</v>
      </c>
      <c r="O450" s="18">
        <f t="shared" si="196"/>
        <v>8.0655979752072768E-2</v>
      </c>
      <c r="P450" s="37">
        <f t="shared" si="197"/>
        <v>25.925925925925924</v>
      </c>
      <c r="Q450" s="37">
        <f t="shared" si="198"/>
        <v>2.5380564946725466</v>
      </c>
      <c r="R450" s="37">
        <f t="shared" si="199"/>
        <v>153.80564946725465</v>
      </c>
    </row>
    <row r="451" spans="1:18" x14ac:dyDescent="0.25">
      <c r="A451" s="1" t="s">
        <v>1143</v>
      </c>
      <c r="B451" s="1" t="str">
        <f>VLOOKUP(A451,[2]PROY_COVID!$1:$1048576,5,FALSE)</f>
        <v>San Pedro Mixtepec -Dto. 22 -</v>
      </c>
      <c r="C451" s="130">
        <f>VLOOKUP(A451,[2]PROY_COVID!$1:$1048576,7,FALSE)</f>
        <v>51195</v>
      </c>
      <c r="D451" s="43">
        <v>18</v>
      </c>
      <c r="E451" s="43">
        <f t="shared" si="200"/>
        <v>35.159683562847931</v>
      </c>
      <c r="F451" s="6">
        <f t="shared" si="201"/>
        <v>0.52683781878794189</v>
      </c>
      <c r="G451" s="44">
        <v>16</v>
      </c>
      <c r="H451" s="44">
        <f t="shared" si="202"/>
        <v>31.253052055864831</v>
      </c>
      <c r="I451" s="14">
        <f t="shared" si="203"/>
        <v>0.84034316634670125</v>
      </c>
      <c r="J451" s="49">
        <v>146</v>
      </c>
      <c r="K451" s="49">
        <f t="shared" si="193"/>
        <v>285.18410000976655</v>
      </c>
      <c r="L451" s="50">
        <f t="shared" si="194"/>
        <v>0.51907750871104452</v>
      </c>
      <c r="M451" s="45">
        <v>180</v>
      </c>
      <c r="N451" s="45">
        <f t="shared" si="195"/>
        <v>351.59683562847931</v>
      </c>
      <c r="O451" s="18">
        <f t="shared" si="196"/>
        <v>0.53815816525529236</v>
      </c>
      <c r="P451" s="37">
        <f t="shared" si="197"/>
        <v>10</v>
      </c>
      <c r="Q451" s="37">
        <f t="shared" si="198"/>
        <v>0.97896464794512505</v>
      </c>
      <c r="R451" s="37">
        <f t="shared" si="199"/>
        <v>-2.1035352054874945</v>
      </c>
    </row>
    <row r="452" spans="1:18" x14ac:dyDescent="0.25">
      <c r="A452" s="1" t="s">
        <v>283</v>
      </c>
      <c r="B452" s="1" t="str">
        <f>VLOOKUP(A452,[2]PROY_COVID!$1:$1048576,5,FALSE)</f>
        <v>Santiago Papasquiaro</v>
      </c>
      <c r="C452" s="130">
        <f>VLOOKUP(A452,[2]PROY_COVID!$1:$1048576,7,FALSE)</f>
        <v>51125</v>
      </c>
      <c r="D452" s="43">
        <v>10</v>
      </c>
      <c r="E452" s="43">
        <f t="shared" si="200"/>
        <v>19.559902200488999</v>
      </c>
      <c r="F452" s="6">
        <f t="shared" si="201"/>
        <v>0.29308842306817373</v>
      </c>
      <c r="G452" s="44">
        <v>5</v>
      </c>
      <c r="H452" s="44">
        <f t="shared" si="202"/>
        <v>9.7799511002444994</v>
      </c>
      <c r="I452" s="14">
        <f t="shared" si="203"/>
        <v>0.26296679951784457</v>
      </c>
      <c r="J452" s="49">
        <v>39</v>
      </c>
      <c r="K452" s="49">
        <f t="shared" ref="K452:K483" si="204">((J452/($C452/100000)))</f>
        <v>76.283618581907092</v>
      </c>
      <c r="L452" s="50">
        <f t="shared" ref="L452:L488" si="205">((J452/$C452)/(J$2257/$C$2257))</f>
        <v>0.1388475398439247</v>
      </c>
      <c r="M452" s="45">
        <v>54</v>
      </c>
      <c r="N452" s="45">
        <f t="shared" ref="N452:N483" si="206">((M452/($C452/100000)))</f>
        <v>105.62347188264059</v>
      </c>
      <c r="O452" s="18">
        <f t="shared" ref="O452:O488" si="207">((M452/$C452)/(M$2257/$C$2257))</f>
        <v>0.16166850231928426</v>
      </c>
      <c r="P452" s="37">
        <f t="shared" ref="P452:P488" si="208">D452/M452*100</f>
        <v>18.518518518518519</v>
      </c>
      <c r="Q452" s="37">
        <f t="shared" ref="Q452:Q483" si="209">P452/P$2257</f>
        <v>1.8128974961946762</v>
      </c>
      <c r="R452" s="37">
        <f t="shared" ref="R452:R483" si="210">(Q452-1)*100</f>
        <v>81.289749619467628</v>
      </c>
    </row>
    <row r="453" spans="1:18" x14ac:dyDescent="0.25">
      <c r="A453" s="1" t="s">
        <v>1511</v>
      </c>
      <c r="B453" s="1" t="str">
        <f>VLOOKUP(A453,[2]PROY_COVID!$1:$1048576,5,FALSE)</f>
        <v>Aquismón</v>
      </c>
      <c r="C453" s="130">
        <f>VLOOKUP(A453,[2]PROY_COVID!$1:$1048576,7,FALSE)</f>
        <v>50884</v>
      </c>
      <c r="D453" s="43">
        <v>9</v>
      </c>
      <c r="E453" s="43">
        <f t="shared" si="200"/>
        <v>17.68728873516233</v>
      </c>
      <c r="F453" s="6">
        <f t="shared" si="201"/>
        <v>0.26502891019621772</v>
      </c>
      <c r="G453" s="44">
        <v>4</v>
      </c>
      <c r="H453" s="44">
        <f t="shared" si="202"/>
        <v>7.8610172156277027</v>
      </c>
      <c r="I453" s="14">
        <f t="shared" si="203"/>
        <v>0.21136982352566311</v>
      </c>
      <c r="J453" s="49">
        <v>95</v>
      </c>
      <c r="K453" s="49">
        <f t="shared" si="204"/>
        <v>186.69915887115795</v>
      </c>
      <c r="L453" s="50">
        <f t="shared" si="205"/>
        <v>0.33982025737749505</v>
      </c>
      <c r="M453" s="45">
        <v>108</v>
      </c>
      <c r="N453" s="45">
        <f t="shared" si="206"/>
        <v>212.24746482194797</v>
      </c>
      <c r="O453" s="18">
        <f t="shared" si="207"/>
        <v>0.32486841368891628</v>
      </c>
      <c r="P453" s="37">
        <f t="shared" si="208"/>
        <v>8.3333333333333321</v>
      </c>
      <c r="Q453" s="37">
        <f t="shared" si="209"/>
        <v>0.81580387328760418</v>
      </c>
      <c r="R453" s="37">
        <f t="shared" si="210"/>
        <v>-18.419612671239584</v>
      </c>
    </row>
    <row r="454" spans="1:18" x14ac:dyDescent="0.25">
      <c r="A454" s="1" t="s">
        <v>2326</v>
      </c>
      <c r="B454" s="1" t="str">
        <f>VLOOKUP(A454,[2]PROY_COVID!$1:$1048576,5,FALSE)</f>
        <v>Asientos</v>
      </c>
      <c r="C454" s="130">
        <f>VLOOKUP(A454,[2]PROY_COVID!$1:$1048576,7,FALSE)</f>
        <v>50864</v>
      </c>
      <c r="D454" s="43">
        <v>7</v>
      </c>
      <c r="E454" s="43">
        <f t="shared" si="200"/>
        <v>13.7621893677257</v>
      </c>
      <c r="F454" s="6">
        <f t="shared" si="201"/>
        <v>0.20621464966483694</v>
      </c>
      <c r="G454" s="44">
        <v>13</v>
      </c>
      <c r="H454" s="44">
        <f t="shared" si="202"/>
        <v>25.558351682919159</v>
      </c>
      <c r="I454" s="14">
        <f t="shared" si="203"/>
        <v>0.68722203967264639</v>
      </c>
      <c r="J454" s="49">
        <v>90</v>
      </c>
      <c r="K454" s="49">
        <f t="shared" si="204"/>
        <v>176.94243472790185</v>
      </c>
      <c r="L454" s="50">
        <f t="shared" si="205"/>
        <v>0.32206156724964846</v>
      </c>
      <c r="M454" s="45">
        <v>110</v>
      </c>
      <c r="N454" s="45">
        <f t="shared" si="206"/>
        <v>216.26297577854672</v>
      </c>
      <c r="O454" s="18">
        <f t="shared" si="207"/>
        <v>0.33101460099774965</v>
      </c>
      <c r="P454" s="37">
        <f t="shared" si="208"/>
        <v>6.3636363636363633</v>
      </c>
      <c r="Q454" s="37">
        <f t="shared" si="209"/>
        <v>0.62297750323780687</v>
      </c>
      <c r="R454" s="37">
        <f t="shared" si="210"/>
        <v>-37.70224967621931</v>
      </c>
    </row>
    <row r="455" spans="1:18" x14ac:dyDescent="0.25">
      <c r="A455" s="1" t="s">
        <v>389</v>
      </c>
      <c r="B455" s="1" t="str">
        <f>VLOOKUP(A455,[2]PROY_COVID!$1:$1048576,5,FALSE)</f>
        <v>San Marcos</v>
      </c>
      <c r="C455" s="130">
        <f>VLOOKUP(A455,[2]PROY_COVID!$1:$1048576,7,FALSE)</f>
        <v>50859</v>
      </c>
      <c r="D455" s="43">
        <v>14</v>
      </c>
      <c r="E455" s="43">
        <f t="shared" si="200"/>
        <v>27.527084685109813</v>
      </c>
      <c r="F455" s="6">
        <f t="shared" si="201"/>
        <v>0.41246984567342126</v>
      </c>
      <c r="G455" s="44">
        <v>7</v>
      </c>
      <c r="H455" s="44">
        <f t="shared" si="202"/>
        <v>13.763542342554906</v>
      </c>
      <c r="I455" s="14">
        <f t="shared" si="203"/>
        <v>0.37007901601466253</v>
      </c>
      <c r="J455" s="49">
        <v>63</v>
      </c>
      <c r="K455" s="49">
        <f t="shared" si="204"/>
        <v>123.87188108299416</v>
      </c>
      <c r="L455" s="50">
        <f t="shared" si="205"/>
        <v>0.22546526061484265</v>
      </c>
      <c r="M455" s="45">
        <v>84</v>
      </c>
      <c r="N455" s="45">
        <f t="shared" si="206"/>
        <v>165.16250811065888</v>
      </c>
      <c r="O455" s="18">
        <f t="shared" si="207"/>
        <v>0.25279963676270062</v>
      </c>
      <c r="P455" s="37">
        <f t="shared" si="208"/>
        <v>16.666666666666664</v>
      </c>
      <c r="Q455" s="37">
        <f t="shared" si="209"/>
        <v>1.6316077465752084</v>
      </c>
      <c r="R455" s="37">
        <f t="shared" si="210"/>
        <v>63.160774657520832</v>
      </c>
    </row>
    <row r="456" spans="1:18" x14ac:dyDescent="0.25">
      <c r="A456" s="1" t="s">
        <v>1964</v>
      </c>
      <c r="B456" s="1" t="str">
        <f>VLOOKUP(A456,[2]PROY_COVID!$1:$1048576,5,FALSE)</f>
        <v>Agua Dulce</v>
      </c>
      <c r="C456" s="130">
        <f>VLOOKUP(A456,[2]PROY_COVID!$1:$1048576,7,FALSE)</f>
        <v>50680</v>
      </c>
      <c r="D456" s="43">
        <v>56</v>
      </c>
      <c r="E456" s="43">
        <f t="shared" si="200"/>
        <v>110.49723756906077</v>
      </c>
      <c r="F456" s="6">
        <f t="shared" si="201"/>
        <v>1.6557066993768377</v>
      </c>
      <c r="G456" s="44">
        <v>2</v>
      </c>
      <c r="H456" s="44">
        <f t="shared" si="202"/>
        <v>3.9463299131807417</v>
      </c>
      <c r="I456" s="14">
        <f t="shared" si="203"/>
        <v>0.10611032064206631</v>
      </c>
      <c r="J456" s="49">
        <v>108</v>
      </c>
      <c r="K456" s="49">
        <f t="shared" si="204"/>
        <v>213.10181531176005</v>
      </c>
      <c r="L456" s="50">
        <f t="shared" si="205"/>
        <v>0.38787702186076051</v>
      </c>
      <c r="M456" s="45">
        <v>166</v>
      </c>
      <c r="N456" s="45">
        <f t="shared" si="206"/>
        <v>327.54538279400157</v>
      </c>
      <c r="O456" s="18">
        <f t="shared" si="207"/>
        <v>0.50134473459403439</v>
      </c>
      <c r="P456" s="37">
        <f t="shared" si="208"/>
        <v>33.734939759036145</v>
      </c>
      <c r="Q456" s="37">
        <f t="shared" si="209"/>
        <v>3.3025313424654823</v>
      </c>
      <c r="R456" s="37">
        <f t="shared" si="210"/>
        <v>230.25313424654823</v>
      </c>
    </row>
    <row r="457" spans="1:18" x14ac:dyDescent="0.25">
      <c r="A457" s="1" t="s">
        <v>732</v>
      </c>
      <c r="B457" s="1" t="str">
        <f>VLOOKUP(A457,[2]PROY_COVID!$1:$1048576,5,FALSE)</f>
        <v>Villa del Carbón</v>
      </c>
      <c r="C457" s="130">
        <f>VLOOKUP(A457,[2]PROY_COVID!$1:$1048576,7,FALSE)</f>
        <v>50614</v>
      </c>
      <c r="D457" s="43">
        <v>9</v>
      </c>
      <c r="E457" s="43">
        <f t="shared" si="200"/>
        <v>17.781641443078989</v>
      </c>
      <c r="F457" s="6">
        <f t="shared" si="201"/>
        <v>0.26644270491216543</v>
      </c>
      <c r="G457" s="44">
        <v>5</v>
      </c>
      <c r="H457" s="44">
        <f t="shared" si="202"/>
        <v>9.8786896905994386</v>
      </c>
      <c r="I457" s="14">
        <f t="shared" si="203"/>
        <v>0.26562171781226146</v>
      </c>
      <c r="J457" s="49">
        <v>125</v>
      </c>
      <c r="K457" s="49">
        <f t="shared" si="204"/>
        <v>246.96724226498594</v>
      </c>
      <c r="L457" s="50">
        <f t="shared" si="205"/>
        <v>0.44951713943293348</v>
      </c>
      <c r="M457" s="45">
        <v>139</v>
      </c>
      <c r="N457" s="45">
        <f t="shared" si="206"/>
        <v>274.62757339866437</v>
      </c>
      <c r="O457" s="18">
        <f t="shared" si="207"/>
        <v>0.42034812618423673</v>
      </c>
      <c r="P457" s="37">
        <f t="shared" si="208"/>
        <v>6.4748201438848918</v>
      </c>
      <c r="Q457" s="37">
        <f t="shared" si="209"/>
        <v>0.6338620022666277</v>
      </c>
      <c r="R457" s="37">
        <f t="shared" si="210"/>
        <v>-36.613799773337227</v>
      </c>
    </row>
    <row r="458" spans="1:18" x14ac:dyDescent="0.25">
      <c r="A458" s="1" t="s">
        <v>1569</v>
      </c>
      <c r="B458" s="1" t="str">
        <f>VLOOKUP(A458,[2]PROY_COVID!$1:$1048576,5,FALSE)</f>
        <v>Angostura</v>
      </c>
      <c r="C458" s="130">
        <f>VLOOKUP(A458,[2]PROY_COVID!$1:$1048576,7,FALSE)</f>
        <v>50579</v>
      </c>
      <c r="D458" s="43">
        <v>65</v>
      </c>
      <c r="E458" s="43">
        <f t="shared" si="200"/>
        <v>128.51183297415923</v>
      </c>
      <c r="F458" s="6">
        <f t="shared" si="201"/>
        <v>1.9256400203808393</v>
      </c>
      <c r="G458" s="44">
        <v>12</v>
      </c>
      <c r="H458" s="44">
        <f t="shared" si="202"/>
        <v>23.725261472152475</v>
      </c>
      <c r="I458" s="14">
        <f t="shared" si="203"/>
        <v>0.63793325887897201</v>
      </c>
      <c r="J458" s="49">
        <v>209</v>
      </c>
      <c r="K458" s="49">
        <f t="shared" si="204"/>
        <v>413.21497063998896</v>
      </c>
      <c r="L458" s="50">
        <f t="shared" si="205"/>
        <v>0.75211274932426908</v>
      </c>
      <c r="M458" s="45">
        <v>286</v>
      </c>
      <c r="N458" s="45">
        <f t="shared" si="206"/>
        <v>565.45206508630065</v>
      </c>
      <c r="O458" s="18">
        <f t="shared" si="207"/>
        <v>0.86548744200930816</v>
      </c>
      <c r="P458" s="37">
        <f t="shared" si="208"/>
        <v>22.727272727272727</v>
      </c>
      <c r="Q458" s="37">
        <f t="shared" si="209"/>
        <v>2.2249196544207388</v>
      </c>
      <c r="R458" s="37">
        <f t="shared" si="210"/>
        <v>122.49196544207388</v>
      </c>
    </row>
    <row r="459" spans="1:18" x14ac:dyDescent="0.25">
      <c r="A459" s="1" t="s">
        <v>923</v>
      </c>
      <c r="B459" s="1" t="str">
        <f>VLOOKUP(A459,[2]PROY_COVID!$1:$1048576,5,FALSE)</f>
        <v>Ciénega de Flores</v>
      </c>
      <c r="C459" s="130">
        <f>VLOOKUP(A459,[2]PROY_COVID!$1:$1048576,7,FALSE)</f>
        <v>50563</v>
      </c>
      <c r="D459" s="43">
        <v>20</v>
      </c>
      <c r="E459" s="43">
        <f t="shared" si="200"/>
        <v>39.554615034709173</v>
      </c>
      <c r="F459" s="6">
        <f t="shared" si="201"/>
        <v>0.59269211199336991</v>
      </c>
      <c r="G459" s="44">
        <v>22</v>
      </c>
      <c r="H459" s="44">
        <f t="shared" si="202"/>
        <v>43.510076538180087</v>
      </c>
      <c r="I459" s="14">
        <f t="shared" si="203"/>
        <v>1.1699143949437163</v>
      </c>
      <c r="J459" s="49">
        <v>173</v>
      </c>
      <c r="K459" s="49">
        <f t="shared" si="204"/>
        <v>342.14742005023436</v>
      </c>
      <c r="L459" s="50">
        <f t="shared" si="205"/>
        <v>0.62275922958364338</v>
      </c>
      <c r="M459" s="45">
        <v>215</v>
      </c>
      <c r="N459" s="45">
        <f t="shared" si="206"/>
        <v>425.21211162312363</v>
      </c>
      <c r="O459" s="18">
        <f t="shared" si="207"/>
        <v>0.65083455437359883</v>
      </c>
      <c r="P459" s="37">
        <f t="shared" si="208"/>
        <v>9.3023255813953494</v>
      </c>
      <c r="Q459" s="37">
        <f t="shared" si="209"/>
        <v>0.91066478878616297</v>
      </c>
      <c r="R459" s="37">
        <f t="shared" si="210"/>
        <v>-8.933521121383702</v>
      </c>
    </row>
    <row r="460" spans="1:18" x14ac:dyDescent="0.25">
      <c r="A460" s="1" t="s">
        <v>498</v>
      </c>
      <c r="B460" s="1" t="str">
        <f>VLOOKUP(A460,[2]PROY_COVID!$1:$1048576,5,FALSE)</f>
        <v>Zempoala</v>
      </c>
      <c r="C460" s="130">
        <f>VLOOKUP(A460,[2]PROY_COVID!$1:$1048576,7,FALSE)</f>
        <v>50540</v>
      </c>
      <c r="D460" s="43">
        <v>40</v>
      </c>
      <c r="E460" s="43">
        <f t="shared" si="200"/>
        <v>79.145231499802136</v>
      </c>
      <c r="F460" s="6">
        <f t="shared" si="201"/>
        <v>1.1859236746624757</v>
      </c>
      <c r="G460" s="44">
        <v>9</v>
      </c>
      <c r="H460" s="44">
        <f t="shared" si="202"/>
        <v>17.807677087455481</v>
      </c>
      <c r="I460" s="14">
        <f t="shared" si="203"/>
        <v>0.4788191477172466</v>
      </c>
      <c r="J460" s="49">
        <v>297</v>
      </c>
      <c r="K460" s="49">
        <f t="shared" si="204"/>
        <v>587.65334388603094</v>
      </c>
      <c r="L460" s="50">
        <f t="shared" si="205"/>
        <v>1.0696165519733714</v>
      </c>
      <c r="M460" s="45">
        <v>346</v>
      </c>
      <c r="N460" s="45">
        <f t="shared" si="206"/>
        <v>684.60625247328858</v>
      </c>
      <c r="O460" s="18">
        <f t="shared" si="207"/>
        <v>1.0478662132859193</v>
      </c>
      <c r="P460" s="37">
        <f t="shared" si="208"/>
        <v>11.560693641618498</v>
      </c>
      <c r="Q460" s="37">
        <f t="shared" si="209"/>
        <v>1.1317510380868498</v>
      </c>
      <c r="R460" s="37">
        <f t="shared" si="210"/>
        <v>13.175103808684984</v>
      </c>
    </row>
    <row r="461" spans="1:18" x14ac:dyDescent="0.25">
      <c r="A461" s="1" t="s">
        <v>95</v>
      </c>
      <c r="B461" s="1" t="str">
        <f>VLOOKUP(A461,[2]PROY_COVID!$1:$1048576,5,FALSE)</f>
        <v>La Concordia</v>
      </c>
      <c r="C461" s="130">
        <f>VLOOKUP(A461,[2]PROY_COVID!$1:$1048576,7,FALSE)</f>
        <v>50535</v>
      </c>
      <c r="D461" s="43">
        <v>2</v>
      </c>
      <c r="E461" s="43">
        <f t="shared" si="200"/>
        <v>3.9576531117047593</v>
      </c>
      <c r="F461" s="6">
        <f t="shared" si="201"/>
        <v>5.930205057627537E-2</v>
      </c>
      <c r="G461" s="44">
        <v>4</v>
      </c>
      <c r="H461" s="44">
        <f t="shared" si="202"/>
        <v>7.9153062234095186</v>
      </c>
      <c r="I461" s="14">
        <f t="shared" si="203"/>
        <v>0.21282956565310857</v>
      </c>
      <c r="J461" s="49">
        <v>16</v>
      </c>
      <c r="K461" s="49">
        <f t="shared" si="204"/>
        <v>31.661224893638074</v>
      </c>
      <c r="L461" s="50">
        <f t="shared" si="205"/>
        <v>5.7628141751124712E-2</v>
      </c>
      <c r="M461" s="45">
        <v>22</v>
      </c>
      <c r="N461" s="45">
        <f t="shared" si="206"/>
        <v>43.534184228752352</v>
      </c>
      <c r="O461" s="18">
        <f t="shared" si="207"/>
        <v>6.6633923677251544E-2</v>
      </c>
      <c r="P461" s="37">
        <f t="shared" si="208"/>
        <v>9.0909090909090917</v>
      </c>
      <c r="Q461" s="37">
        <f t="shared" si="209"/>
        <v>0.88996786176829568</v>
      </c>
      <c r="R461" s="37">
        <f t="shared" si="210"/>
        <v>-11.003213823170432</v>
      </c>
    </row>
    <row r="462" spans="1:18" x14ac:dyDescent="0.25">
      <c r="A462" s="1" t="s">
        <v>90</v>
      </c>
      <c r="B462" s="1" t="str">
        <f>VLOOKUP(A462,[2]PROY_COVID!$1:$1048576,5,FALSE)</f>
        <v>Cacahoatán</v>
      </c>
      <c r="C462" s="130">
        <f>VLOOKUP(A462,[2]PROY_COVID!$1:$1048576,7,FALSE)</f>
        <v>50439</v>
      </c>
      <c r="D462" s="43">
        <v>7</v>
      </c>
      <c r="E462" s="43">
        <f t="shared" si="200"/>
        <v>13.878149844366462</v>
      </c>
      <c r="F462" s="6">
        <f t="shared" si="201"/>
        <v>0.20795221833407218</v>
      </c>
      <c r="G462" s="44"/>
      <c r="H462" s="44"/>
      <c r="I462" s="14"/>
      <c r="J462" s="49">
        <v>37</v>
      </c>
      <c r="K462" s="49">
        <f t="shared" si="204"/>
        <v>73.355934891651302</v>
      </c>
      <c r="L462" s="50">
        <f t="shared" si="205"/>
        <v>0.13351871977232926</v>
      </c>
      <c r="M462" s="45">
        <v>44</v>
      </c>
      <c r="N462" s="45">
        <f t="shared" si="206"/>
        <v>87.234084736017763</v>
      </c>
      <c r="O462" s="18">
        <f t="shared" si="207"/>
        <v>0.13352149459862042</v>
      </c>
      <c r="P462" s="37">
        <f t="shared" si="208"/>
        <v>15.909090909090908</v>
      </c>
      <c r="Q462" s="37">
        <f t="shared" si="209"/>
        <v>1.5574437580945171</v>
      </c>
      <c r="R462" s="37">
        <f t="shared" si="210"/>
        <v>55.744375809451711</v>
      </c>
    </row>
    <row r="463" spans="1:18" x14ac:dyDescent="0.25">
      <c r="A463" s="1" t="s">
        <v>1319</v>
      </c>
      <c r="B463" s="1" t="str">
        <f>VLOOKUP(A463,[2]PROY_COVID!$1:$1048576,5,FALSE)</f>
        <v>Chalchicomula de Sesma</v>
      </c>
      <c r="C463" s="130">
        <f>VLOOKUP(A463,[2]PROY_COVID!$1:$1048576,7,FALSE)</f>
        <v>50167</v>
      </c>
      <c r="D463" s="43">
        <v>19</v>
      </c>
      <c r="E463" s="43">
        <f t="shared" si="200"/>
        <v>37.873502501644509</v>
      </c>
      <c r="F463" s="6">
        <f t="shared" si="201"/>
        <v>0.56750207697858601</v>
      </c>
      <c r="G463" s="44">
        <v>4</v>
      </c>
      <c r="H463" s="44">
        <f>((G463/($C463/100000)))</f>
        <v>7.9733689477146337</v>
      </c>
      <c r="I463" s="14">
        <f>((G463/$C463)/(G$2257/$C$2257))</f>
        <v>0.21439077681104793</v>
      </c>
      <c r="J463" s="49">
        <v>143</v>
      </c>
      <c r="K463" s="49">
        <f t="shared" si="204"/>
        <v>285.04793988079814</v>
      </c>
      <c r="L463" s="50">
        <f t="shared" si="205"/>
        <v>0.51882967701030003</v>
      </c>
      <c r="M463" s="45">
        <v>166</v>
      </c>
      <c r="N463" s="45">
        <f t="shared" si="206"/>
        <v>330.89481133015732</v>
      </c>
      <c r="O463" s="18">
        <f t="shared" si="207"/>
        <v>0.50647140848018946</v>
      </c>
      <c r="P463" s="37">
        <f t="shared" si="208"/>
        <v>11.445783132530121</v>
      </c>
      <c r="Q463" s="37">
        <f t="shared" si="209"/>
        <v>1.12050170547936</v>
      </c>
      <c r="R463" s="37">
        <f t="shared" si="210"/>
        <v>12.050170547936002</v>
      </c>
    </row>
    <row r="464" spans="1:18" x14ac:dyDescent="0.25">
      <c r="A464" s="1" t="s">
        <v>0</v>
      </c>
      <c r="B464" s="1" t="str">
        <f>VLOOKUP(A464,[2]PROY_COVID!$1:$1048576,5,FALSE)</f>
        <v>Pabellón de Arteaga</v>
      </c>
      <c r="C464" s="130">
        <f>VLOOKUP(A464,[2]PROY_COVID!$1:$1048576,7,FALSE)</f>
        <v>50032</v>
      </c>
      <c r="D464" s="43">
        <v>20</v>
      </c>
      <c r="E464" s="43">
        <f t="shared" si="200"/>
        <v>39.974416373520945</v>
      </c>
      <c r="F464" s="6">
        <f t="shared" si="201"/>
        <v>0.59898247638952595</v>
      </c>
      <c r="G464" s="44">
        <v>32</v>
      </c>
      <c r="H464" s="44">
        <f>((G464/($C464/100000)))</f>
        <v>63.959066197633518</v>
      </c>
      <c r="I464" s="14">
        <f>((G464/$C464)/(G$2257/$C$2257))</f>
        <v>1.7197540934249829</v>
      </c>
      <c r="J464" s="49">
        <v>264</v>
      </c>
      <c r="K464" s="49">
        <f t="shared" si="204"/>
        <v>527.66229613047653</v>
      </c>
      <c r="L464" s="50">
        <f t="shared" si="205"/>
        <v>0.96042391601347032</v>
      </c>
      <c r="M464" s="45">
        <v>316</v>
      </c>
      <c r="N464" s="45">
        <f t="shared" si="206"/>
        <v>631.59577870163093</v>
      </c>
      <c r="O464" s="18">
        <f t="shared" si="207"/>
        <v>0.96672777171469415</v>
      </c>
      <c r="P464" s="37">
        <f t="shared" si="208"/>
        <v>6.3291139240506329</v>
      </c>
      <c r="Q464" s="37">
        <f t="shared" si="209"/>
        <v>0.61959787844628167</v>
      </c>
      <c r="R464" s="37">
        <f t="shared" si="210"/>
        <v>-38.040212155371833</v>
      </c>
    </row>
    <row r="465" spans="1:18" x14ac:dyDescent="0.25">
      <c r="A465" s="1" t="s">
        <v>456</v>
      </c>
      <c r="B465" s="1" t="str">
        <f>VLOOKUP(A465,[2]PROY_COVID!$1:$1048576,5,FALSE)</f>
        <v>Mixquiahuala de Juárez</v>
      </c>
      <c r="C465" s="130">
        <f>VLOOKUP(A465,[2]PROY_COVID!$1:$1048576,7,FALSE)</f>
        <v>49931</v>
      </c>
      <c r="D465" s="43">
        <v>42</v>
      </c>
      <c r="E465" s="43">
        <f t="shared" si="200"/>
        <v>84.116080190663112</v>
      </c>
      <c r="F465" s="6">
        <f t="shared" si="201"/>
        <v>1.260407595347852</v>
      </c>
      <c r="G465" s="44">
        <v>12</v>
      </c>
      <c r="H465" s="44">
        <f>((G465/($C465/100000)))</f>
        <v>24.033165768760892</v>
      </c>
      <c r="I465" s="14">
        <f>((G465/$C465)/(G$2257/$C$2257))</f>
        <v>0.64621229898939581</v>
      </c>
      <c r="J465" s="49">
        <v>154</v>
      </c>
      <c r="K465" s="49">
        <f t="shared" si="204"/>
        <v>308.4256273657648</v>
      </c>
      <c r="L465" s="50">
        <f t="shared" si="205"/>
        <v>0.56138054775907686</v>
      </c>
      <c r="M465" s="45">
        <v>208</v>
      </c>
      <c r="N465" s="45">
        <f t="shared" si="206"/>
        <v>416.57487332518878</v>
      </c>
      <c r="O465" s="18">
        <f t="shared" si="207"/>
        <v>0.63761429797686331</v>
      </c>
      <c r="P465" s="37">
        <f t="shared" si="208"/>
        <v>20.192307692307693</v>
      </c>
      <c r="Q465" s="37">
        <f t="shared" si="209"/>
        <v>1.9767555391199643</v>
      </c>
      <c r="R465" s="37">
        <f t="shared" si="210"/>
        <v>97.675553911996431</v>
      </c>
    </row>
    <row r="466" spans="1:18" x14ac:dyDescent="0.25">
      <c r="A466" s="1" t="s">
        <v>208</v>
      </c>
      <c r="B466" s="1" t="str">
        <f>VLOOKUP(A466,[2]PROY_COVID!$1:$1048576,5,FALSE)</f>
        <v>Guachochi</v>
      </c>
      <c r="C466" s="130">
        <f>VLOOKUP(A466,[2]PROY_COVID!$1:$1048576,7,FALSE)</f>
        <v>49926</v>
      </c>
      <c r="D466" s="43">
        <v>1</v>
      </c>
      <c r="E466" s="43">
        <f t="shared" si="200"/>
        <v>2.0029643872931939</v>
      </c>
      <c r="F466" s="6">
        <f t="shared" si="201"/>
        <v>3.0012710069623801E-2</v>
      </c>
      <c r="G466" s="44">
        <v>2</v>
      </c>
      <c r="H466" s="44">
        <f>((G466/($C466/100000)))</f>
        <v>4.0059287745863879</v>
      </c>
      <c r="I466" s="14">
        <f>((G466/$C466)/(G$2257/$C$2257))</f>
        <v>0.10771283600007853</v>
      </c>
      <c r="J466" s="49">
        <v>54</v>
      </c>
      <c r="K466" s="49">
        <f t="shared" si="204"/>
        <v>108.16007691383247</v>
      </c>
      <c r="L466" s="50">
        <f t="shared" si="205"/>
        <v>0.19686743848799565</v>
      </c>
      <c r="M466" s="45">
        <v>57</v>
      </c>
      <c r="N466" s="45">
        <f t="shared" si="206"/>
        <v>114.16897007571205</v>
      </c>
      <c r="O466" s="18">
        <f t="shared" si="207"/>
        <v>0.17474834025512731</v>
      </c>
      <c r="P466" s="37">
        <f t="shared" si="208"/>
        <v>1.7543859649122806</v>
      </c>
      <c r="Q466" s="37">
        <f t="shared" si="209"/>
        <v>0.17174818385002194</v>
      </c>
      <c r="R466" s="37">
        <f t="shared" si="210"/>
        <v>-82.825181614997817</v>
      </c>
    </row>
    <row r="467" spans="1:18" x14ac:dyDescent="0.25">
      <c r="A467" s="1" t="s">
        <v>445</v>
      </c>
      <c r="B467" s="1" t="str">
        <f>VLOOKUP(A467,[2]PROY_COVID!$1:$1048576,5,FALSE)</f>
        <v>Huichapan</v>
      </c>
      <c r="C467" s="130">
        <f>VLOOKUP(A467,[2]PROY_COVID!$1:$1048576,7,FALSE)</f>
        <v>49792</v>
      </c>
      <c r="D467" s="43">
        <v>16</v>
      </c>
      <c r="E467" s="43">
        <f t="shared" si="200"/>
        <v>32.133676092544988</v>
      </c>
      <c r="F467" s="6">
        <f t="shared" si="201"/>
        <v>0.48149568217739008</v>
      </c>
      <c r="G467" s="44">
        <v>7</v>
      </c>
      <c r="H467" s="44">
        <f>((G467/($C467/100000)))</f>
        <v>14.058483290488432</v>
      </c>
      <c r="I467" s="14">
        <f>((G467/$C467)/(G$2257/$C$2257))</f>
        <v>0.37800949300067732</v>
      </c>
      <c r="J467" s="49">
        <v>108</v>
      </c>
      <c r="K467" s="49">
        <f t="shared" si="204"/>
        <v>216.90231362467867</v>
      </c>
      <c r="L467" s="50">
        <f t="shared" si="205"/>
        <v>0.39479449445499964</v>
      </c>
      <c r="M467" s="45">
        <v>131</v>
      </c>
      <c r="N467" s="45">
        <f t="shared" si="206"/>
        <v>263.09447300771211</v>
      </c>
      <c r="O467" s="18">
        <f t="shared" si="207"/>
        <v>0.40269542992203738</v>
      </c>
      <c r="P467" s="37">
        <f t="shared" si="208"/>
        <v>12.213740458015266</v>
      </c>
      <c r="Q467" s="37">
        <f t="shared" si="209"/>
        <v>1.1956820127574046</v>
      </c>
      <c r="R467" s="37">
        <f t="shared" si="210"/>
        <v>19.56820127574046</v>
      </c>
    </row>
    <row r="468" spans="1:18" x14ac:dyDescent="0.25">
      <c r="A468" s="1" t="s">
        <v>113</v>
      </c>
      <c r="B468" s="1" t="str">
        <f>VLOOKUP(A468,[2]PROY_COVID!$1:$1048576,5,FALSE)</f>
        <v>La Independencia</v>
      </c>
      <c r="C468" s="130">
        <f>VLOOKUP(A468,[2]PROY_COVID!$1:$1048576,7,FALSE)</f>
        <v>49602</v>
      </c>
      <c r="D468" s="43">
        <v>1</v>
      </c>
      <c r="E468" s="43">
        <f t="shared" si="200"/>
        <v>2.0160477400104835</v>
      </c>
      <c r="F468" s="6">
        <f t="shared" si="201"/>
        <v>3.0208752932059955E-2</v>
      </c>
      <c r="G468" s="44"/>
      <c r="H468" s="44"/>
      <c r="I468" s="14"/>
      <c r="J468" s="49">
        <v>9</v>
      </c>
      <c r="K468" s="49">
        <f t="shared" si="204"/>
        <v>18.14442966009435</v>
      </c>
      <c r="L468" s="50">
        <f t="shared" si="205"/>
        <v>3.3025562591399778E-2</v>
      </c>
      <c r="M468" s="45">
        <v>10</v>
      </c>
      <c r="N468" s="45">
        <f t="shared" si="206"/>
        <v>20.160477400104835</v>
      </c>
      <c r="O468" s="18">
        <f t="shared" si="207"/>
        <v>3.0857858856771787E-2</v>
      </c>
      <c r="P468" s="37">
        <f t="shared" si="208"/>
        <v>10</v>
      </c>
      <c r="Q468" s="37">
        <f t="shared" si="209"/>
        <v>0.97896464794512505</v>
      </c>
      <c r="R468" s="37">
        <f t="shared" si="210"/>
        <v>-2.1035352054874945</v>
      </c>
    </row>
    <row r="469" spans="1:18" x14ac:dyDescent="0.25">
      <c r="A469" s="1" t="s">
        <v>146</v>
      </c>
      <c r="B469" s="1" t="str">
        <f>VLOOKUP(A469,[2]PROY_COVID!$1:$1048576,5,FALSE)</f>
        <v>Reforma</v>
      </c>
      <c r="C469" s="130">
        <f>VLOOKUP(A469,[2]PROY_COVID!$1:$1048576,7,FALSE)</f>
        <v>49480</v>
      </c>
      <c r="D469" s="43">
        <v>22</v>
      </c>
      <c r="E469" s="43">
        <f t="shared" si="200"/>
        <v>44.462409054163295</v>
      </c>
      <c r="F469" s="6">
        <f t="shared" si="201"/>
        <v>0.66623121229977433</v>
      </c>
      <c r="G469" s="44">
        <v>6</v>
      </c>
      <c r="H469" s="44">
        <f t="shared" ref="H469:H474" si="211">((G469/($C469/100000)))</f>
        <v>12.126111560226354</v>
      </c>
      <c r="I469" s="14">
        <f t="shared" ref="I469:I474" si="212">((G469/$C469)/(G$2257/$C$2257))</f>
        <v>0.32605119544098143</v>
      </c>
      <c r="J469" s="49">
        <v>114</v>
      </c>
      <c r="K469" s="49">
        <f t="shared" si="204"/>
        <v>230.39611964430071</v>
      </c>
      <c r="L469" s="50">
        <f t="shared" si="205"/>
        <v>0.41935522982368129</v>
      </c>
      <c r="M469" s="45">
        <v>142</v>
      </c>
      <c r="N469" s="45">
        <f t="shared" si="206"/>
        <v>286.98464025869038</v>
      </c>
      <c r="O469" s="18">
        <f t="shared" si="207"/>
        <v>0.43926199501198537</v>
      </c>
      <c r="P469" s="37">
        <f t="shared" si="208"/>
        <v>15.492957746478872</v>
      </c>
      <c r="Q469" s="37">
        <f t="shared" si="209"/>
        <v>1.5167057925910388</v>
      </c>
      <c r="R469" s="37">
        <f t="shared" si="210"/>
        <v>51.670579259103874</v>
      </c>
    </row>
    <row r="470" spans="1:18" x14ac:dyDescent="0.25">
      <c r="A470" s="1" t="s">
        <v>853</v>
      </c>
      <c r="B470" s="1" t="str">
        <f>VLOOKUP(A470,[2]PROY_COVID!$1:$1048576,5,FALSE)</f>
        <v>Zinapécuaro</v>
      </c>
      <c r="C470" s="130">
        <f>VLOOKUP(A470,[2]PROY_COVID!$1:$1048576,7,FALSE)</f>
        <v>49471</v>
      </c>
      <c r="D470" s="43">
        <v>14</v>
      </c>
      <c r="E470" s="43">
        <f t="shared" si="200"/>
        <v>28.299407733823859</v>
      </c>
      <c r="F470" s="6">
        <f t="shared" si="201"/>
        <v>0.42404244670826408</v>
      </c>
      <c r="G470" s="44">
        <v>13</v>
      </c>
      <c r="H470" s="44">
        <f t="shared" si="211"/>
        <v>26.278021467122155</v>
      </c>
      <c r="I470" s="14">
        <f t="shared" si="212"/>
        <v>0.70657277649349082</v>
      </c>
      <c r="J470" s="49">
        <v>101</v>
      </c>
      <c r="K470" s="49">
        <f t="shared" si="204"/>
        <v>204.16001293687211</v>
      </c>
      <c r="L470" s="50">
        <f t="shared" si="205"/>
        <v>0.37160161064399078</v>
      </c>
      <c r="M470" s="45">
        <v>128</v>
      </c>
      <c r="N470" s="45">
        <f t="shared" si="206"/>
        <v>258.73744213781811</v>
      </c>
      <c r="O470" s="18">
        <f t="shared" si="207"/>
        <v>0.39602650830130792</v>
      </c>
      <c r="P470" s="37">
        <f t="shared" si="208"/>
        <v>10.9375</v>
      </c>
      <c r="Q470" s="37">
        <f t="shared" si="209"/>
        <v>1.0707425836899807</v>
      </c>
      <c r="R470" s="37">
        <f t="shared" si="210"/>
        <v>7.0742583689980654</v>
      </c>
    </row>
    <row r="471" spans="1:18" x14ac:dyDescent="0.25">
      <c r="A471" s="1" t="s">
        <v>757</v>
      </c>
      <c r="B471" s="1" t="str">
        <f>VLOOKUP(A471,[2]PROY_COVID!$1:$1048576,5,FALSE)</f>
        <v>Buenavista</v>
      </c>
      <c r="C471" s="130">
        <f>VLOOKUP(A471,[2]PROY_COVID!$1:$1048576,7,FALSE)</f>
        <v>49450</v>
      </c>
      <c r="D471" s="43">
        <v>8</v>
      </c>
      <c r="E471" s="43">
        <f t="shared" si="200"/>
        <v>16.177957532861477</v>
      </c>
      <c r="F471" s="6">
        <f t="shared" si="201"/>
        <v>0.24241287165800415</v>
      </c>
      <c r="G471" s="44">
        <v>5</v>
      </c>
      <c r="H471" s="44">
        <f t="shared" si="211"/>
        <v>10.111223458038422</v>
      </c>
      <c r="I471" s="14">
        <f t="shared" si="212"/>
        <v>0.27187416835894446</v>
      </c>
      <c r="J471" s="49">
        <v>43</v>
      </c>
      <c r="K471" s="49">
        <f t="shared" si="204"/>
        <v>86.956521739130437</v>
      </c>
      <c r="L471" s="50">
        <f t="shared" si="205"/>
        <v>0.15827381214092867</v>
      </c>
      <c r="M471" s="45">
        <v>56</v>
      </c>
      <c r="N471" s="45">
        <f t="shared" si="206"/>
        <v>113.24570273003033</v>
      </c>
      <c r="O471" s="18">
        <f t="shared" si="207"/>
        <v>0.17333517662439085</v>
      </c>
      <c r="P471" s="37">
        <f t="shared" si="208"/>
        <v>14.285714285714285</v>
      </c>
      <c r="Q471" s="37">
        <f t="shared" si="209"/>
        <v>1.3985209256358928</v>
      </c>
      <c r="R471" s="37">
        <f t="shared" si="210"/>
        <v>39.852092563589281</v>
      </c>
    </row>
    <row r="472" spans="1:18" x14ac:dyDescent="0.25">
      <c r="A472" s="1" t="s">
        <v>548</v>
      </c>
      <c r="B472" s="1" t="str">
        <f>VLOOKUP(A472,[2]PROY_COVID!$1:$1048576,5,FALSE)</f>
        <v>Jocotepec</v>
      </c>
      <c r="C472" s="130">
        <f>VLOOKUP(A472,[2]PROY_COVID!$1:$1048576,7,FALSE)</f>
        <v>49419</v>
      </c>
      <c r="D472" s="43">
        <v>7</v>
      </c>
      <c r="E472" s="43">
        <f t="shared" si="200"/>
        <v>14.164592565612416</v>
      </c>
      <c r="F472" s="6">
        <f t="shared" si="201"/>
        <v>0.21224431778369182</v>
      </c>
      <c r="G472" s="44">
        <v>13</v>
      </c>
      <c r="H472" s="44">
        <f t="shared" si="211"/>
        <v>26.305671907565916</v>
      </c>
      <c r="I472" s="14">
        <f t="shared" si="212"/>
        <v>0.70731625135898113</v>
      </c>
      <c r="J472" s="49">
        <v>62</v>
      </c>
      <c r="K472" s="49">
        <f t="shared" si="204"/>
        <v>125.45781986685283</v>
      </c>
      <c r="L472" s="50">
        <f t="shared" si="205"/>
        <v>0.22835190525199245</v>
      </c>
      <c r="M472" s="45">
        <v>82</v>
      </c>
      <c r="N472" s="45">
        <f t="shared" si="206"/>
        <v>165.92808434003115</v>
      </c>
      <c r="O472" s="18">
        <f t="shared" si="207"/>
        <v>0.25397143655499854</v>
      </c>
      <c r="P472" s="37">
        <f t="shared" si="208"/>
        <v>8.536585365853659</v>
      </c>
      <c r="Q472" s="37">
        <f t="shared" si="209"/>
        <v>0.83570152873364345</v>
      </c>
      <c r="R472" s="37">
        <f t="shared" si="210"/>
        <v>-16.429847126635654</v>
      </c>
    </row>
    <row r="473" spans="1:18" x14ac:dyDescent="0.25">
      <c r="A473" s="1" t="s">
        <v>1146</v>
      </c>
      <c r="B473" s="1" t="str">
        <f>VLOOKUP(A473,[2]PROY_COVID!$1:$1048576,5,FALSE)</f>
        <v>San Pedro Pochutla</v>
      </c>
      <c r="C473" s="130">
        <f>VLOOKUP(A473,[2]PROY_COVID!$1:$1048576,7,FALSE)</f>
        <v>49364</v>
      </c>
      <c r="D473" s="43">
        <v>12</v>
      </c>
      <c r="E473" s="43">
        <f t="shared" si="200"/>
        <v>24.309213191799692</v>
      </c>
      <c r="F473" s="6">
        <f t="shared" si="201"/>
        <v>0.36425279060109506</v>
      </c>
      <c r="G473" s="44">
        <v>11</v>
      </c>
      <c r="H473" s="44">
        <f t="shared" si="211"/>
        <v>22.283445425816382</v>
      </c>
      <c r="I473" s="14">
        <f t="shared" si="212"/>
        <v>0.5991651968189281</v>
      </c>
      <c r="J473" s="49">
        <v>84</v>
      </c>
      <c r="K473" s="49">
        <f t="shared" si="204"/>
        <v>170.16449234259784</v>
      </c>
      <c r="L473" s="50">
        <f t="shared" si="205"/>
        <v>0.30972470328202151</v>
      </c>
      <c r="M473" s="45">
        <v>107</v>
      </c>
      <c r="N473" s="45">
        <f t="shared" si="206"/>
        <v>216.75715096021392</v>
      </c>
      <c r="O473" s="18">
        <f t="shared" si="207"/>
        <v>0.33177099122124337</v>
      </c>
      <c r="P473" s="37">
        <f t="shared" si="208"/>
        <v>11.214953271028037</v>
      </c>
      <c r="Q473" s="37">
        <f t="shared" si="209"/>
        <v>1.0979042780692991</v>
      </c>
      <c r="R473" s="37">
        <f t="shared" si="210"/>
        <v>9.7904278069299124</v>
      </c>
    </row>
    <row r="474" spans="1:18" x14ac:dyDescent="0.25">
      <c r="A474" s="1" t="s">
        <v>1379</v>
      </c>
      <c r="B474" s="1" t="str">
        <f>VLOOKUP(A474,[2]PROY_COVID!$1:$1048576,5,FALSE)</f>
        <v>Palmar de Bravo</v>
      </c>
      <c r="C474" s="130">
        <f>VLOOKUP(A474,[2]PROY_COVID!$1:$1048576,7,FALSE)</f>
        <v>48935</v>
      </c>
      <c r="D474" s="43">
        <v>6</v>
      </c>
      <c r="E474" s="43">
        <f t="shared" si="200"/>
        <v>12.261162766935731</v>
      </c>
      <c r="F474" s="6">
        <f t="shared" si="201"/>
        <v>0.18372304848505625</v>
      </c>
      <c r="G474" s="44">
        <v>2</v>
      </c>
      <c r="H474" s="44">
        <f t="shared" si="211"/>
        <v>4.0870542556452438</v>
      </c>
      <c r="I474" s="14">
        <f t="shared" si="212"/>
        <v>0.10989416675467295</v>
      </c>
      <c r="J474" s="49">
        <v>60</v>
      </c>
      <c r="K474" s="49">
        <f t="shared" si="204"/>
        <v>122.6116276693573</v>
      </c>
      <c r="L474" s="50">
        <f t="shared" si="205"/>
        <v>0.22317141182638356</v>
      </c>
      <c r="M474" s="45">
        <v>68</v>
      </c>
      <c r="N474" s="45">
        <f t="shared" si="206"/>
        <v>138.95984469193829</v>
      </c>
      <c r="O474" s="18">
        <f t="shared" si="207"/>
        <v>0.21269353840998143</v>
      </c>
      <c r="P474" s="37">
        <f t="shared" si="208"/>
        <v>8.8235294117647065</v>
      </c>
      <c r="Q474" s="37">
        <f t="shared" si="209"/>
        <v>0.86379233642216924</v>
      </c>
      <c r="R474" s="37">
        <f t="shared" si="210"/>
        <v>-13.620766357783076</v>
      </c>
    </row>
    <row r="475" spans="1:18" x14ac:dyDescent="0.25">
      <c r="A475" s="1" t="s">
        <v>29</v>
      </c>
      <c r="B475" s="1" t="str">
        <f>VLOOKUP(A475,[2]PROY_COVID!$1:$1048576,5,FALSE)</f>
        <v>Candelaria</v>
      </c>
      <c r="C475" s="130">
        <f>VLOOKUP(A475,[2]PROY_COVID!$1:$1048576,7,FALSE)</f>
        <v>48722</v>
      </c>
      <c r="D475" s="43">
        <v>20</v>
      </c>
      <c r="E475" s="43">
        <f t="shared" si="200"/>
        <v>41.049218012396864</v>
      </c>
      <c r="F475" s="6">
        <f t="shared" si="201"/>
        <v>0.61508746066911779</v>
      </c>
      <c r="G475" s="44"/>
      <c r="H475" s="44"/>
      <c r="I475" s="14"/>
      <c r="J475" s="49">
        <v>116</v>
      </c>
      <c r="K475" s="49">
        <f t="shared" si="204"/>
        <v>238.08546447190182</v>
      </c>
      <c r="L475" s="50">
        <f t="shared" si="205"/>
        <v>0.43335098188908266</v>
      </c>
      <c r="M475" s="45">
        <v>136</v>
      </c>
      <c r="N475" s="45">
        <f t="shared" si="206"/>
        <v>279.13468248429871</v>
      </c>
      <c r="O475" s="18">
        <f t="shared" si="207"/>
        <v>0.42724675925013095</v>
      </c>
      <c r="P475" s="37">
        <f t="shared" si="208"/>
        <v>14.705882352941178</v>
      </c>
      <c r="Q475" s="37">
        <f t="shared" si="209"/>
        <v>1.4396538940369488</v>
      </c>
      <c r="R475" s="37">
        <f t="shared" si="210"/>
        <v>43.965389403694878</v>
      </c>
    </row>
    <row r="476" spans="1:18" x14ac:dyDescent="0.25">
      <c r="A476" s="1" t="s">
        <v>1967</v>
      </c>
      <c r="B476" s="1" t="str">
        <f>VLOOKUP(A476,[2]PROY_COVID!$1:$1048576,5,FALSE)</f>
        <v>Tres Valles</v>
      </c>
      <c r="C476" s="130">
        <f>VLOOKUP(A476,[2]PROY_COVID!$1:$1048576,7,FALSE)</f>
        <v>48712</v>
      </c>
      <c r="D476" s="43">
        <v>29</v>
      </c>
      <c r="E476" s="43">
        <f t="shared" si="200"/>
        <v>59.533585153555592</v>
      </c>
      <c r="F476" s="6">
        <f t="shared" si="201"/>
        <v>0.89205990977880412</v>
      </c>
      <c r="G476" s="44">
        <v>3</v>
      </c>
      <c r="H476" s="44">
        <f>((G476/($C476/100000)))</f>
        <v>6.1586467400229923</v>
      </c>
      <c r="I476" s="14">
        <f>((G476/$C476)/(G$2257/$C$2257))</f>
        <v>0.1655958814093012</v>
      </c>
      <c r="J476" s="49">
        <v>190</v>
      </c>
      <c r="K476" s="49">
        <f t="shared" si="204"/>
        <v>390.04762686812285</v>
      </c>
      <c r="L476" s="50">
        <f t="shared" si="205"/>
        <v>0.7099447354408136</v>
      </c>
      <c r="M476" s="45">
        <v>222</v>
      </c>
      <c r="N476" s="45">
        <f t="shared" si="206"/>
        <v>455.73985876170144</v>
      </c>
      <c r="O476" s="18">
        <f t="shared" si="207"/>
        <v>0.69756067567132918</v>
      </c>
      <c r="P476" s="37">
        <f t="shared" si="208"/>
        <v>13.063063063063062</v>
      </c>
      <c r="Q476" s="37">
        <f t="shared" si="209"/>
        <v>1.2788276932616498</v>
      </c>
      <c r="R476" s="37">
        <f t="shared" si="210"/>
        <v>27.882769326164979</v>
      </c>
    </row>
    <row r="477" spans="1:18" x14ac:dyDescent="0.25">
      <c r="A477" s="1" t="s">
        <v>51</v>
      </c>
      <c r="B477" s="1" t="str">
        <f>VLOOKUP(A477,[2]PROY_COVID!$1:$1048576,5,FALSE)</f>
        <v>Parras</v>
      </c>
      <c r="C477" s="130">
        <f>VLOOKUP(A477,[2]PROY_COVID!$1:$1048576,7,FALSE)</f>
        <v>48694</v>
      </c>
      <c r="D477" s="43">
        <v>12</v>
      </c>
      <c r="E477" s="43">
        <f t="shared" si="200"/>
        <v>24.643693268164455</v>
      </c>
      <c r="F477" s="6">
        <f t="shared" si="201"/>
        <v>0.3692646887754642</v>
      </c>
      <c r="G477" s="44">
        <v>56</v>
      </c>
      <c r="H477" s="44">
        <f>((G477/($C477/100000)))</f>
        <v>115.00390191810079</v>
      </c>
      <c r="I477" s="14">
        <f>((G477/$C477)/(G$2257/$C$2257))</f>
        <v>3.0922657699905076</v>
      </c>
      <c r="J477" s="49">
        <v>366</v>
      </c>
      <c r="K477" s="49">
        <f t="shared" si="204"/>
        <v>751.63264467901593</v>
      </c>
      <c r="L477" s="50">
        <f t="shared" si="205"/>
        <v>1.3680832860335335</v>
      </c>
      <c r="M477" s="45">
        <v>434</v>
      </c>
      <c r="N477" s="45">
        <f t="shared" si="206"/>
        <v>891.28023986528115</v>
      </c>
      <c r="O477" s="18">
        <f t="shared" si="207"/>
        <v>1.3642037982418775</v>
      </c>
      <c r="P477" s="37">
        <f t="shared" si="208"/>
        <v>2.7649769585253456</v>
      </c>
      <c r="Q477" s="37">
        <f t="shared" si="209"/>
        <v>0.27068146947791477</v>
      </c>
      <c r="R477" s="37">
        <f t="shared" si="210"/>
        <v>-72.931853052208524</v>
      </c>
    </row>
    <row r="478" spans="1:18" x14ac:dyDescent="0.25">
      <c r="A478" s="1" t="s">
        <v>1580</v>
      </c>
      <c r="B478" s="1" t="str">
        <f>VLOOKUP(A478,[2]PROY_COVID!$1:$1048576,5,FALSE)</f>
        <v>Mocorito</v>
      </c>
      <c r="C478" s="130">
        <f>VLOOKUP(A478,[2]PROY_COVID!$1:$1048576,7,FALSE)</f>
        <v>48313</v>
      </c>
      <c r="D478" s="43">
        <v>35</v>
      </c>
      <c r="E478" s="43">
        <f t="shared" si="200"/>
        <v>72.444269658270031</v>
      </c>
      <c r="F478" s="6">
        <f t="shared" si="201"/>
        <v>1.0855154865721717</v>
      </c>
      <c r="G478" s="44">
        <v>8</v>
      </c>
      <c r="H478" s="44">
        <f>((G478/($C478/100000)))</f>
        <v>16.558690207604577</v>
      </c>
      <c r="I478" s="14">
        <f>((G478/$C478)/(G$2257/$C$2257))</f>
        <v>0.44523594478835271</v>
      </c>
      <c r="J478" s="49">
        <v>68</v>
      </c>
      <c r="K478" s="49">
        <f t="shared" si="204"/>
        <v>140.7488667646389</v>
      </c>
      <c r="L478" s="50">
        <f t="shared" si="205"/>
        <v>0.25618388651958318</v>
      </c>
      <c r="M478" s="45">
        <v>111</v>
      </c>
      <c r="N478" s="45">
        <f t="shared" si="206"/>
        <v>229.75182663051353</v>
      </c>
      <c r="O478" s="18">
        <f t="shared" si="207"/>
        <v>0.35166079143607093</v>
      </c>
      <c r="P478" s="37">
        <f t="shared" si="208"/>
        <v>31.531531531531531</v>
      </c>
      <c r="Q478" s="37">
        <f t="shared" si="209"/>
        <v>3.0868254664936376</v>
      </c>
      <c r="R478" s="37">
        <f t="shared" si="210"/>
        <v>208.68254664936376</v>
      </c>
    </row>
    <row r="479" spans="1:18" x14ac:dyDescent="0.25">
      <c r="A479" s="1" t="s">
        <v>223</v>
      </c>
      <c r="B479" s="1" t="str">
        <f>VLOOKUP(A479,[2]PROY_COVID!$1:$1048576,5,FALSE)</f>
        <v>Meoqui</v>
      </c>
      <c r="C479" s="130">
        <f>VLOOKUP(A479,[2]PROY_COVID!$1:$1048576,7,FALSE)</f>
        <v>48242</v>
      </c>
      <c r="D479" s="43">
        <v>24</v>
      </c>
      <c r="E479" s="43">
        <f t="shared" si="200"/>
        <v>49.74918121139256</v>
      </c>
      <c r="F479" s="6">
        <f t="shared" si="201"/>
        <v>0.74544897621294548</v>
      </c>
      <c r="G479" s="44">
        <v>1</v>
      </c>
      <c r="H479" s="44">
        <f>((G479/($C479/100000)))</f>
        <v>2.0728825504746902</v>
      </c>
      <c r="I479" s="14">
        <f>((G479/$C479)/(G$2257/$C$2257))</f>
        <v>5.5736402410139725E-2</v>
      </c>
      <c r="J479" s="49">
        <v>66</v>
      </c>
      <c r="K479" s="49">
        <f t="shared" si="204"/>
        <v>136.81024833132955</v>
      </c>
      <c r="L479" s="50">
        <f t="shared" si="205"/>
        <v>0.2490150147484865</v>
      </c>
      <c r="M479" s="45">
        <v>91</v>
      </c>
      <c r="N479" s="45">
        <f t="shared" si="206"/>
        <v>188.63231209319679</v>
      </c>
      <c r="O479" s="18">
        <f t="shared" si="207"/>
        <v>0.28872278899348508</v>
      </c>
      <c r="P479" s="37">
        <f t="shared" si="208"/>
        <v>26.373626373626376</v>
      </c>
      <c r="Q479" s="37">
        <f t="shared" si="209"/>
        <v>2.5818847857893412</v>
      </c>
      <c r="R479" s="37">
        <f t="shared" si="210"/>
        <v>158.18847857893411</v>
      </c>
    </row>
    <row r="480" spans="1:18" x14ac:dyDescent="0.25">
      <c r="A480" s="1" t="s">
        <v>153</v>
      </c>
      <c r="B480" s="1" t="str">
        <f>VLOOKUP(A480,[2]PROY_COVID!$1:$1048576,5,FALSE)</f>
        <v>Simojovel</v>
      </c>
      <c r="C480" s="130">
        <f>VLOOKUP(A480,[2]PROY_COVID!$1:$1048576,7,FALSE)</f>
        <v>48046</v>
      </c>
      <c r="D480" s="43">
        <v>2</v>
      </c>
      <c r="E480" s="43">
        <f t="shared" si="200"/>
        <v>4.1626774341256292</v>
      </c>
      <c r="F480" s="6">
        <f t="shared" si="201"/>
        <v>6.237416488099063E-2</v>
      </c>
      <c r="G480" s="44"/>
      <c r="H480" s="44"/>
      <c r="I480" s="14"/>
      <c r="J480" s="49">
        <v>15</v>
      </c>
      <c r="K480" s="49">
        <f t="shared" si="204"/>
        <v>31.220080755942224</v>
      </c>
      <c r="L480" s="50">
        <f t="shared" si="205"/>
        <v>5.6825193760792148E-2</v>
      </c>
      <c r="M480" s="45">
        <v>17</v>
      </c>
      <c r="N480" s="45">
        <f t="shared" si="206"/>
        <v>35.382758190067854</v>
      </c>
      <c r="O480" s="18">
        <f t="shared" si="207"/>
        <v>5.4157257118659409E-2</v>
      </c>
      <c r="P480" s="37">
        <f t="shared" si="208"/>
        <v>11.76470588235294</v>
      </c>
      <c r="Q480" s="37">
        <f t="shared" si="209"/>
        <v>1.1517231152295588</v>
      </c>
      <c r="R480" s="37">
        <f t="shared" si="210"/>
        <v>15.172311522955884</v>
      </c>
    </row>
    <row r="481" spans="1:18" x14ac:dyDescent="0.25">
      <c r="A481" s="1" t="s">
        <v>425</v>
      </c>
      <c r="B481" s="1" t="str">
        <f>VLOOKUP(A481,[2]PROY_COVID!$1:$1048576,5,FALSE)</f>
        <v>Apan</v>
      </c>
      <c r="C481" s="130">
        <f>VLOOKUP(A481,[2]PROY_COVID!$1:$1048576,7,FALSE)</f>
        <v>48036</v>
      </c>
      <c r="D481" s="43">
        <v>55</v>
      </c>
      <c r="E481" s="43">
        <f t="shared" si="200"/>
        <v>114.49746023815472</v>
      </c>
      <c r="F481" s="6">
        <f t="shared" si="201"/>
        <v>1.71564661840041</v>
      </c>
      <c r="G481" s="44">
        <v>23</v>
      </c>
      <c r="H481" s="44">
        <f t="shared" ref="H481:H488" si="213">((G481/($C481/100000)))</f>
        <v>47.88075609959197</v>
      </c>
      <c r="I481" s="14">
        <f t="shared" ref="I481:I488" si="214">((G481/$C481)/(G$2257/$C$2257))</f>
        <v>1.2874347796779309</v>
      </c>
      <c r="J481" s="49">
        <v>324</v>
      </c>
      <c r="K481" s="49">
        <f t="shared" si="204"/>
        <v>674.49412940294781</v>
      </c>
      <c r="L481" s="50">
        <f t="shared" si="205"/>
        <v>1.227679706963736</v>
      </c>
      <c r="M481" s="45">
        <v>402</v>
      </c>
      <c r="N481" s="45">
        <f t="shared" si="206"/>
        <v>836.87234574069441</v>
      </c>
      <c r="O481" s="18">
        <f t="shared" si="207"/>
        <v>1.2809264489871448</v>
      </c>
      <c r="P481" s="37">
        <f t="shared" si="208"/>
        <v>13.681592039800993</v>
      </c>
      <c r="Q481" s="37">
        <f t="shared" si="209"/>
        <v>1.3393794934572605</v>
      </c>
      <c r="R481" s="37">
        <f t="shared" si="210"/>
        <v>33.937949345726047</v>
      </c>
    </row>
    <row r="482" spans="1:18" x14ac:dyDescent="0.25">
      <c r="A482" s="1" t="s">
        <v>903</v>
      </c>
      <c r="B482" s="1" t="str">
        <f>VLOOKUP(A482,[2]PROY_COVID!$1:$1048576,5,FALSE)</f>
        <v>San Blas</v>
      </c>
      <c r="C482" s="130">
        <f>VLOOKUP(A482,[2]PROY_COVID!$1:$1048576,7,FALSE)</f>
        <v>48024</v>
      </c>
      <c r="D482" s="43">
        <v>31</v>
      </c>
      <c r="E482" s="43">
        <f t="shared" si="200"/>
        <v>64.551057804431125</v>
      </c>
      <c r="F482" s="6">
        <f t="shared" si="201"/>
        <v>0.96724245067085579</v>
      </c>
      <c r="G482" s="44">
        <v>4</v>
      </c>
      <c r="H482" s="44">
        <f t="shared" si="213"/>
        <v>8.3291687489588533</v>
      </c>
      <c r="I482" s="14">
        <f t="shared" si="214"/>
        <v>0.22395764826503087</v>
      </c>
      <c r="J482" s="49">
        <v>78</v>
      </c>
      <c r="K482" s="49">
        <f t="shared" si="204"/>
        <v>162.41879060469765</v>
      </c>
      <c r="L482" s="50">
        <f t="shared" si="205"/>
        <v>0.29562637325173458</v>
      </c>
      <c r="M482" s="45">
        <v>113</v>
      </c>
      <c r="N482" s="45">
        <f t="shared" si="206"/>
        <v>235.29901715808762</v>
      </c>
      <c r="O482" s="18">
        <f t="shared" si="207"/>
        <v>0.36015138513355022</v>
      </c>
      <c r="P482" s="37">
        <f t="shared" si="208"/>
        <v>27.43362831858407</v>
      </c>
      <c r="Q482" s="37">
        <f t="shared" si="209"/>
        <v>2.6856552288760067</v>
      </c>
      <c r="R482" s="37">
        <f t="shared" si="210"/>
        <v>168.56552288760068</v>
      </c>
    </row>
    <row r="483" spans="1:18" x14ac:dyDescent="0.25">
      <c r="A483" s="1" t="s">
        <v>1786</v>
      </c>
      <c r="B483" s="1" t="str">
        <f>VLOOKUP(A483,[2]PROY_COVID!$1:$1048576,5,FALSE)</f>
        <v>Amatlán de los Reyes</v>
      </c>
      <c r="C483" s="130">
        <f>VLOOKUP(A483,[2]PROY_COVID!$1:$1048576,7,FALSE)</f>
        <v>48007</v>
      </c>
      <c r="D483" s="43">
        <v>13</v>
      </c>
      <c r="E483" s="43">
        <f t="shared" si="200"/>
        <v>27.0793842564626</v>
      </c>
      <c r="F483" s="6">
        <f t="shared" si="201"/>
        <v>0.40576143725224434</v>
      </c>
      <c r="G483" s="44">
        <v>8</v>
      </c>
      <c r="H483" s="44">
        <f t="shared" si="213"/>
        <v>16.664236465515447</v>
      </c>
      <c r="I483" s="14">
        <f t="shared" si="214"/>
        <v>0.44807391006644204</v>
      </c>
      <c r="J483" s="49">
        <v>112</v>
      </c>
      <c r="K483" s="49">
        <f t="shared" si="204"/>
        <v>233.29931051721624</v>
      </c>
      <c r="L483" s="50">
        <f t="shared" si="205"/>
        <v>0.4246394693222158</v>
      </c>
      <c r="M483" s="45">
        <v>133</v>
      </c>
      <c r="N483" s="45">
        <f t="shared" si="206"/>
        <v>277.04293123919427</v>
      </c>
      <c r="O483" s="18">
        <f t="shared" si="207"/>
        <v>0.42404510070783014</v>
      </c>
      <c r="P483" s="37">
        <f t="shared" si="208"/>
        <v>9.7744360902255636</v>
      </c>
      <c r="Q483" s="37">
        <f t="shared" si="209"/>
        <v>0.95688273859297934</v>
      </c>
      <c r="R483" s="37">
        <f t="shared" si="210"/>
        <v>-4.3117261407020653</v>
      </c>
    </row>
    <row r="484" spans="1:18" x14ac:dyDescent="0.25">
      <c r="A484" s="1" t="s">
        <v>798</v>
      </c>
      <c r="B484" s="1" t="str">
        <f>VLOOKUP(A484,[2]PROY_COVID!$1:$1048576,5,FALSE)</f>
        <v>Múgica</v>
      </c>
      <c r="C484" s="130">
        <f>VLOOKUP(A484,[2]PROY_COVID!$1:$1048576,7,FALSE)</f>
        <v>47864</v>
      </c>
      <c r="D484" s="43">
        <v>57</v>
      </c>
      <c r="E484" s="43">
        <f t="shared" si="200"/>
        <v>119.08741434063178</v>
      </c>
      <c r="F484" s="6">
        <f t="shared" si="201"/>
        <v>1.7844231591040063</v>
      </c>
      <c r="G484" s="44">
        <v>4</v>
      </c>
      <c r="H484" s="44">
        <f t="shared" si="213"/>
        <v>8.3570115326759158</v>
      </c>
      <c r="I484" s="14">
        <f t="shared" si="214"/>
        <v>0.22470629492478361</v>
      </c>
      <c r="J484" s="49">
        <v>354</v>
      </c>
      <c r="K484" s="49">
        <f t="shared" ref="K484:K488" si="215">((J484/($C484/100000)))</f>
        <v>739.59552064181844</v>
      </c>
      <c r="L484" s="50">
        <f t="shared" si="205"/>
        <v>1.3461739286848584</v>
      </c>
      <c r="M484" s="45">
        <v>415</v>
      </c>
      <c r="N484" s="45">
        <f t="shared" ref="N484:N488" si="216">((M484/($C484/100000)))</f>
        <v>867.03994651512619</v>
      </c>
      <c r="O484" s="18">
        <f t="shared" si="207"/>
        <v>1.3271013261128231</v>
      </c>
      <c r="P484" s="37">
        <f t="shared" si="208"/>
        <v>13.734939759036143</v>
      </c>
      <c r="Q484" s="37">
        <f t="shared" ref="Q484:Q488" si="217">P484/P$2257</f>
        <v>1.344602046575232</v>
      </c>
      <c r="R484" s="37">
        <f t="shared" ref="R484:R488" si="218">(Q484-1)*100</f>
        <v>34.4602046575232</v>
      </c>
    </row>
    <row r="485" spans="1:18" x14ac:dyDescent="0.25">
      <c r="A485" s="1" t="s">
        <v>2404</v>
      </c>
      <c r="B485" s="1" t="str">
        <f>VLOOKUP(A485,[2]PROY_COVID!$1:$1048576,5,FALSE)</f>
        <v>Tenejapa</v>
      </c>
      <c r="C485" s="130">
        <f>VLOOKUP(A485,[2]PROY_COVID!$1:$1048576,7,FALSE)</f>
        <v>47721</v>
      </c>
      <c r="D485" s="43"/>
      <c r="E485" s="43"/>
      <c r="F485" s="6"/>
      <c r="G485" s="44">
        <v>1</v>
      </c>
      <c r="H485" s="44">
        <f t="shared" si="213"/>
        <v>2.0955135055845435</v>
      </c>
      <c r="I485" s="14">
        <f t="shared" si="214"/>
        <v>5.6344911570796095E-2</v>
      </c>
      <c r="J485" s="49">
        <v>1</v>
      </c>
      <c r="K485" s="49">
        <f t="shared" si="215"/>
        <v>2.0955135055845435</v>
      </c>
      <c r="L485" s="50">
        <f t="shared" si="205"/>
        <v>3.8141464755991699E-3</v>
      </c>
      <c r="M485" s="45">
        <v>2</v>
      </c>
      <c r="N485" s="45">
        <f t="shared" si="216"/>
        <v>4.191027011169087</v>
      </c>
      <c r="O485" s="18">
        <f t="shared" si="207"/>
        <v>6.4148342030284121E-3</v>
      </c>
      <c r="P485" s="37">
        <f t="shared" si="208"/>
        <v>0</v>
      </c>
      <c r="Q485" s="37">
        <f t="shared" si="217"/>
        <v>0</v>
      </c>
      <c r="R485" s="37">
        <f t="shared" si="218"/>
        <v>-100</v>
      </c>
    </row>
    <row r="486" spans="1:18" x14ac:dyDescent="0.25">
      <c r="A486" s="1" t="s">
        <v>964</v>
      </c>
      <c r="B486" s="1" t="str">
        <f>VLOOKUP(A486,[2]PROY_COVID!$1:$1048576,5,FALSE)</f>
        <v>Acatlán de Pérez Figueroa</v>
      </c>
      <c r="C486" s="130">
        <f>VLOOKUP(A486,[2]PROY_COVID!$1:$1048576,7,FALSE)</f>
        <v>47616</v>
      </c>
      <c r="D486" s="43">
        <v>8</v>
      </c>
      <c r="E486" s="43">
        <f>((D486/($C486/100000)))</f>
        <v>16.801075268817204</v>
      </c>
      <c r="F486" s="6">
        <f>((D486/$C486)/(D$2257/$C$2257))</f>
        <v>0.25174975855780213</v>
      </c>
      <c r="G486" s="44">
        <v>2</v>
      </c>
      <c r="H486" s="44">
        <f t="shared" si="213"/>
        <v>4.200268817204301</v>
      </c>
      <c r="I486" s="14">
        <f t="shared" si="214"/>
        <v>0.11293832010542509</v>
      </c>
      <c r="J486" s="49">
        <v>50</v>
      </c>
      <c r="K486" s="49">
        <f t="shared" si="215"/>
        <v>105.00672043010752</v>
      </c>
      <c r="L486" s="50">
        <f t="shared" si="205"/>
        <v>0.19112786034323334</v>
      </c>
      <c r="M486" s="45">
        <v>60</v>
      </c>
      <c r="N486" s="45">
        <f t="shared" si="216"/>
        <v>126.00806451612902</v>
      </c>
      <c r="O486" s="18">
        <f t="shared" si="207"/>
        <v>0.19286939453296298</v>
      </c>
      <c r="P486" s="37">
        <f t="shared" si="208"/>
        <v>13.333333333333334</v>
      </c>
      <c r="Q486" s="37">
        <f t="shared" si="217"/>
        <v>1.3052861972601668</v>
      </c>
      <c r="R486" s="37">
        <f t="shared" si="218"/>
        <v>30.528619726016682</v>
      </c>
    </row>
    <row r="487" spans="1:18" x14ac:dyDescent="0.25">
      <c r="A487" s="1" t="s">
        <v>392</v>
      </c>
      <c r="B487" s="1" t="str">
        <f>VLOOKUP(A487,[2]PROY_COVID!$1:$1048576,5,FALSE)</f>
        <v>Tecoanapa</v>
      </c>
      <c r="C487" s="130">
        <f>VLOOKUP(A487,[2]PROY_COVID!$1:$1048576,7,FALSE)</f>
        <v>47593</v>
      </c>
      <c r="D487" s="43">
        <v>6</v>
      </c>
      <c r="E487" s="43">
        <f>((D487/($C487/100000)))</f>
        <v>12.606895972096737</v>
      </c>
      <c r="F487" s="6">
        <f>((D487/$C487)/(D$2257/$C$2257))</f>
        <v>0.1889035651800943</v>
      </c>
      <c r="G487" s="44">
        <v>2</v>
      </c>
      <c r="H487" s="44">
        <f t="shared" si="213"/>
        <v>4.2022986573655787</v>
      </c>
      <c r="I487" s="14">
        <f t="shared" si="214"/>
        <v>0.11299289916878366</v>
      </c>
      <c r="J487" s="49">
        <v>89</v>
      </c>
      <c r="K487" s="49">
        <f t="shared" si="215"/>
        <v>187.00229025276826</v>
      </c>
      <c r="L487" s="50">
        <f t="shared" si="205"/>
        <v>0.34037200160998571</v>
      </c>
      <c r="M487" s="45">
        <v>97</v>
      </c>
      <c r="N487" s="45">
        <f t="shared" si="216"/>
        <v>203.81148488223056</v>
      </c>
      <c r="O487" s="18">
        <f t="shared" si="207"/>
        <v>0.31195620565276122</v>
      </c>
      <c r="P487" s="37">
        <f t="shared" si="208"/>
        <v>6.1855670103092786</v>
      </c>
      <c r="Q487" s="37">
        <f t="shared" si="217"/>
        <v>0.60554514305884033</v>
      </c>
      <c r="R487" s="37">
        <f t="shared" si="218"/>
        <v>-39.445485694115966</v>
      </c>
    </row>
    <row r="488" spans="1:18" x14ac:dyDescent="0.25">
      <c r="A488" s="1" t="s">
        <v>1519</v>
      </c>
      <c r="B488" s="1" t="str">
        <f>VLOOKUP(A488,[2]PROY_COVID!$1:$1048576,5,FALSE)</f>
        <v>Ciudad Fernández</v>
      </c>
      <c r="C488" s="130">
        <f>VLOOKUP(A488,[2]PROY_COVID!$1:$1048576,7,FALSE)</f>
        <v>47527</v>
      </c>
      <c r="D488" s="43">
        <v>22</v>
      </c>
      <c r="E488" s="43">
        <f>((D488/($C488/100000)))</f>
        <v>46.289477560123714</v>
      </c>
      <c r="F488" s="6">
        <f>((D488/$C488)/(D$2257/$C$2257))</f>
        <v>0.69360827286790327</v>
      </c>
      <c r="G488" s="44">
        <v>9</v>
      </c>
      <c r="H488" s="44">
        <f t="shared" si="213"/>
        <v>18.936604456414248</v>
      </c>
      <c r="I488" s="14">
        <f t="shared" si="214"/>
        <v>0.50917414786604764</v>
      </c>
      <c r="J488" s="49">
        <v>205</v>
      </c>
      <c r="K488" s="49">
        <f t="shared" si="215"/>
        <v>431.33376817388006</v>
      </c>
      <c r="L488" s="50">
        <f t="shared" si="205"/>
        <v>0.78509165763090316</v>
      </c>
      <c r="M488" s="45">
        <v>236</v>
      </c>
      <c r="N488" s="45">
        <f t="shared" si="216"/>
        <v>496.55985019041805</v>
      </c>
      <c r="O488" s="18">
        <f t="shared" si="207"/>
        <v>0.76004022459487919</v>
      </c>
      <c r="P488" s="37">
        <f t="shared" si="208"/>
        <v>9.3220338983050848</v>
      </c>
      <c r="Q488" s="37">
        <f t="shared" si="217"/>
        <v>0.91259416333867593</v>
      </c>
      <c r="R488" s="37">
        <f t="shared" si="218"/>
        <v>-8.740583666132407</v>
      </c>
    </row>
    <row r="489" spans="1:18" x14ac:dyDescent="0.25">
      <c r="A489" s="1" t="s">
        <v>2078</v>
      </c>
      <c r="B489" s="1" t="str">
        <f>VLOOKUP(A489,[2]PROY_COVID!$1:$1048576,5,FALSE)</f>
        <v>Calera</v>
      </c>
      <c r="C489" s="130">
        <f>VLOOKUP(A489,[2]PROY_COVID!$1:$1048576,7,FALSE)</f>
        <v>47377</v>
      </c>
      <c r="D489" s="43">
        <v>30</v>
      </c>
      <c r="E489" s="43"/>
      <c r="F489" s="6"/>
      <c r="G489" s="44">
        <v>9</v>
      </c>
      <c r="H489" s="44"/>
      <c r="I489" s="14"/>
      <c r="J489" s="49">
        <v>153</v>
      </c>
      <c r="K489" s="49"/>
      <c r="L489" s="50"/>
      <c r="M489" s="45">
        <v>192</v>
      </c>
      <c r="N489" s="45"/>
      <c r="O489" s="18"/>
      <c r="P489" s="37"/>
      <c r="Q489" s="37"/>
      <c r="R489" s="37"/>
    </row>
    <row r="490" spans="1:18" x14ac:dyDescent="0.25">
      <c r="A490" s="1" t="s">
        <v>921</v>
      </c>
      <c r="B490" s="1" t="str">
        <f>VLOOKUP(A490,[2]PROY_COVID!$1:$1048576,5,FALSE)</f>
        <v>Carmen</v>
      </c>
      <c r="C490" s="130">
        <f>VLOOKUP(A490,[2]PROY_COVID!$1:$1048576,7,FALSE)</f>
        <v>47326</v>
      </c>
      <c r="D490" s="43">
        <v>20</v>
      </c>
      <c r="E490" s="43">
        <f>((D490/($C490/100000)))</f>
        <v>42.260068461310908</v>
      </c>
      <c r="F490" s="6">
        <f>((D490/$C490)/(D$2257/$C$2257))</f>
        <v>0.63323102013102228</v>
      </c>
      <c r="G490" s="44">
        <v>14</v>
      </c>
      <c r="H490" s="44">
        <f>((G490/($C490/100000)))</f>
        <v>29.582047922917635</v>
      </c>
      <c r="I490" s="14">
        <f>((G490/$C490)/(G$2257/$C$2257))</f>
        <v>0.79541261359462967</v>
      </c>
      <c r="J490" s="49">
        <v>182</v>
      </c>
      <c r="K490" s="49">
        <f t="shared" ref="K490:K516" si="219">((J490/($C490/100000)))</f>
        <v>384.56662299792924</v>
      </c>
      <c r="L490" s="50">
        <f t="shared" ref="L490:L516" si="220">((J490/$C490)/(J$2257/$C$2257))</f>
        <v>0.69996849260652438</v>
      </c>
      <c r="M490" s="45">
        <v>216</v>
      </c>
      <c r="N490" s="45">
        <f t="shared" ref="N490:N516" si="221">((M490/($C490/100000)))</f>
        <v>456.40873938215776</v>
      </c>
      <c r="O490" s="18">
        <f t="shared" ref="O490:O516" si="222">((M490/$C490)/(M$2257/$C$2257))</f>
        <v>0.69858447205116925</v>
      </c>
      <c r="P490" s="37">
        <f t="shared" ref="P490:P516" si="223">D490/M490*100</f>
        <v>9.2592592592592595</v>
      </c>
      <c r="Q490" s="37">
        <f t="shared" ref="Q490:Q516" si="224">P490/P$2257</f>
        <v>0.90644874809733811</v>
      </c>
      <c r="R490" s="37">
        <f t="shared" ref="R490:R516" si="225">(Q490-1)*100</f>
        <v>-9.3551251902661896</v>
      </c>
    </row>
    <row r="491" spans="1:18" x14ac:dyDescent="0.25">
      <c r="A491" s="1" t="s">
        <v>59</v>
      </c>
      <c r="B491" s="1" t="str">
        <f>VLOOKUP(A491,[2]PROY_COVID!$1:$1048576,5,FALSE)</f>
        <v>San Juan de Sabinas</v>
      </c>
      <c r="C491" s="130">
        <f>VLOOKUP(A491,[2]PROY_COVID!$1:$1048576,7,FALSE)</f>
        <v>47315</v>
      </c>
      <c r="D491" s="43">
        <v>52</v>
      </c>
      <c r="E491" s="43">
        <f>((D491/($C491/100000)))</f>
        <v>109.90172249815069</v>
      </c>
      <c r="F491" s="6">
        <f>((D491/$C491)/(D$2257/$C$2257))</f>
        <v>1.6467834148298419</v>
      </c>
      <c r="G491" s="44">
        <v>60</v>
      </c>
      <c r="H491" s="44">
        <f>((G491/($C491/100000)))</f>
        <v>126.80967980555849</v>
      </c>
      <c r="I491" s="14">
        <f>((G491/$C491)/(G$2257/$C$2257))</f>
        <v>3.4097037198393245</v>
      </c>
      <c r="J491" s="49">
        <v>898</v>
      </c>
      <c r="K491" s="49">
        <f t="shared" si="219"/>
        <v>1897.9182077565254</v>
      </c>
      <c r="L491" s="50">
        <f t="shared" si="220"/>
        <v>3.4544936235429997</v>
      </c>
      <c r="M491" s="45">
        <v>1010</v>
      </c>
      <c r="N491" s="45">
        <f t="shared" si="221"/>
        <v>2134.6296100602344</v>
      </c>
      <c r="O491" s="18">
        <f t="shared" si="222"/>
        <v>3.2672886614471737</v>
      </c>
      <c r="P491" s="37">
        <f t="shared" si="223"/>
        <v>5.1485148514851486</v>
      </c>
      <c r="Q491" s="37">
        <f t="shared" si="224"/>
        <v>0.50402140290244068</v>
      </c>
      <c r="R491" s="37">
        <f t="shared" si="225"/>
        <v>-49.59785970975593</v>
      </c>
    </row>
    <row r="492" spans="1:18" x14ac:dyDescent="0.25">
      <c r="A492" s="1" t="s">
        <v>1151</v>
      </c>
      <c r="B492" s="1" t="str">
        <f>VLOOKUP(A492,[2]PROY_COVID!$1:$1048576,5,FALSE)</f>
        <v>Villa de Tututepec de Melchor Ocampo</v>
      </c>
      <c r="C492" s="130">
        <f>VLOOKUP(A492,[2]PROY_COVID!$1:$1048576,7,FALSE)</f>
        <v>47281</v>
      </c>
      <c r="D492" s="43">
        <v>8</v>
      </c>
      <c r="E492" s="43">
        <f>((D492/($C492/100000)))</f>
        <v>16.920115902793935</v>
      </c>
      <c r="F492" s="6">
        <f>((D492/$C492)/(D$2257/$C$2257))</f>
        <v>0.25353348075312082</v>
      </c>
      <c r="G492" s="44">
        <v>16</v>
      </c>
      <c r="H492" s="44">
        <f>((G492/($C492/100000)))</f>
        <v>33.840231805587869</v>
      </c>
      <c r="I492" s="14">
        <f>((G492/$C492)/(G$2257/$C$2257))</f>
        <v>0.90990817455467032</v>
      </c>
      <c r="J492" s="49">
        <v>52</v>
      </c>
      <c r="K492" s="49">
        <f t="shared" si="219"/>
        <v>109.98075336816056</v>
      </c>
      <c r="L492" s="50">
        <f t="shared" si="220"/>
        <v>0.20018134062366566</v>
      </c>
      <c r="M492" s="45">
        <v>76</v>
      </c>
      <c r="N492" s="45">
        <f t="shared" si="221"/>
        <v>160.74110107654238</v>
      </c>
      <c r="O492" s="18">
        <f t="shared" si="222"/>
        <v>0.24603218024371981</v>
      </c>
      <c r="P492" s="37">
        <f t="shared" si="223"/>
        <v>10.526315789473683</v>
      </c>
      <c r="Q492" s="37">
        <f t="shared" si="224"/>
        <v>1.0304891031001315</v>
      </c>
      <c r="R492" s="37">
        <f t="shared" si="225"/>
        <v>3.0489103100131532</v>
      </c>
    </row>
    <row r="493" spans="1:18" x14ac:dyDescent="0.25">
      <c r="A493" s="1" t="s">
        <v>163</v>
      </c>
      <c r="B493" s="1" t="str">
        <f>VLOOKUP(A493,[2]PROY_COVID!$1:$1048576,5,FALSE)</f>
        <v>Teopisca</v>
      </c>
      <c r="C493" s="130">
        <f>VLOOKUP(A493,[2]PROY_COVID!$1:$1048576,7,FALSE)</f>
        <v>47217</v>
      </c>
      <c r="D493" s="43"/>
      <c r="E493" s="43"/>
      <c r="F493" s="6"/>
      <c r="G493" s="44"/>
      <c r="H493" s="44"/>
      <c r="I493" s="14"/>
      <c r="J493" s="49">
        <v>10</v>
      </c>
      <c r="K493" s="49">
        <f t="shared" si="219"/>
        <v>21.178812715759154</v>
      </c>
      <c r="L493" s="50">
        <f t="shared" si="220"/>
        <v>3.8548591389132726E-2</v>
      </c>
      <c r="M493" s="45">
        <v>10</v>
      </c>
      <c r="N493" s="45">
        <f t="shared" si="221"/>
        <v>21.178812715759154</v>
      </c>
      <c r="O493" s="18">
        <f t="shared" si="222"/>
        <v>3.2416534617057298E-2</v>
      </c>
      <c r="P493" s="37">
        <f t="shared" si="223"/>
        <v>0</v>
      </c>
      <c r="Q493" s="37">
        <f t="shared" si="224"/>
        <v>0</v>
      </c>
      <c r="R493" s="37">
        <f t="shared" si="225"/>
        <v>-100</v>
      </c>
    </row>
    <row r="494" spans="1:18" x14ac:dyDescent="0.25">
      <c r="A494" s="1" t="s">
        <v>1756</v>
      </c>
      <c r="B494" s="1" t="str">
        <f>VLOOKUP(A494,[2]PROY_COVID!$1:$1048576,5,FALSE)</f>
        <v>Zacatelco</v>
      </c>
      <c r="C494" s="130">
        <f>VLOOKUP(A494,[2]PROY_COVID!$1:$1048576,7,FALSE)</f>
        <v>47148</v>
      </c>
      <c r="D494" s="43">
        <v>58</v>
      </c>
      <c r="E494" s="43">
        <f t="shared" ref="E494:E516" si="226">((D494/($C494/100000)))</f>
        <v>123.0168830067023</v>
      </c>
      <c r="F494" s="6">
        <f t="shared" ref="F494:F516" si="227">((D494/$C494)/(D$2257/$C$2257))</f>
        <v>1.8433028898424155</v>
      </c>
      <c r="G494" s="44">
        <v>15</v>
      </c>
      <c r="H494" s="44">
        <f t="shared" ref="H494:H502" si="228">((G494/($C494/100000)))</f>
        <v>31.814711122423009</v>
      </c>
      <c r="I494" s="14">
        <f t="shared" ref="I494:I502" si="229">((G494/$C494)/(G$2257/$C$2257))</f>
        <v>0.85544525485809386</v>
      </c>
      <c r="J494" s="49">
        <v>316</v>
      </c>
      <c r="K494" s="49">
        <f t="shared" si="219"/>
        <v>670.22991431237801</v>
      </c>
      <c r="L494" s="50">
        <f t="shared" si="220"/>
        <v>1.2199182008147424</v>
      </c>
      <c r="M494" s="45">
        <v>389</v>
      </c>
      <c r="N494" s="45">
        <f t="shared" si="221"/>
        <v>825.06150844150329</v>
      </c>
      <c r="O494" s="18">
        <f t="shared" si="222"/>
        <v>1.2628486454150507</v>
      </c>
      <c r="P494" s="37">
        <f t="shared" si="223"/>
        <v>14.910025706940875</v>
      </c>
      <c r="Q494" s="37">
        <f t="shared" si="224"/>
        <v>1.4596388067048138</v>
      </c>
      <c r="R494" s="37">
        <f t="shared" si="225"/>
        <v>45.96388067048138</v>
      </c>
    </row>
    <row r="495" spans="1:18" x14ac:dyDescent="0.25">
      <c r="A495" s="1" t="s">
        <v>960</v>
      </c>
      <c r="B495" s="1" t="str">
        <f>VLOOKUP(A495,[2]PROY_COVID!$1:$1048576,5,FALSE)</f>
        <v>Santiago</v>
      </c>
      <c r="C495" s="130">
        <f>VLOOKUP(A495,[2]PROY_COVID!$1:$1048576,7,FALSE)</f>
        <v>46955</v>
      </c>
      <c r="D495" s="43">
        <v>17</v>
      </c>
      <c r="E495" s="43">
        <f t="shared" si="226"/>
        <v>36.2048770099031</v>
      </c>
      <c r="F495" s="6">
        <f t="shared" si="227"/>
        <v>0.54249914960946966</v>
      </c>
      <c r="G495" s="44">
        <v>78</v>
      </c>
      <c r="H495" s="44">
        <f t="shared" si="228"/>
        <v>166.11649451602597</v>
      </c>
      <c r="I495" s="14">
        <f t="shared" si="229"/>
        <v>4.4665993175477992</v>
      </c>
      <c r="J495" s="49">
        <v>418</v>
      </c>
      <c r="K495" s="49">
        <f t="shared" si="219"/>
        <v>890.21403471408792</v>
      </c>
      <c r="L495" s="50">
        <f t="shared" si="220"/>
        <v>1.6203220422988907</v>
      </c>
      <c r="M495" s="45">
        <v>513</v>
      </c>
      <c r="N495" s="45">
        <f t="shared" si="221"/>
        <v>1092.535406240017</v>
      </c>
      <c r="O495" s="18">
        <f t="shared" si="222"/>
        <v>1.672247273351025</v>
      </c>
      <c r="P495" s="37">
        <f t="shared" si="223"/>
        <v>3.3138401559454191</v>
      </c>
      <c r="Q495" s="37">
        <f t="shared" si="224"/>
        <v>0.32441323616115258</v>
      </c>
      <c r="R495" s="37">
        <f t="shared" si="225"/>
        <v>-67.558676383884745</v>
      </c>
    </row>
    <row r="496" spans="1:18" x14ac:dyDescent="0.25">
      <c r="A496" s="1" t="s">
        <v>1276</v>
      </c>
      <c r="B496" s="1" t="str">
        <f>VLOOKUP(A496,[2]PROY_COVID!$1:$1048576,5,FALSE)</f>
        <v>Villa de Zaachila</v>
      </c>
      <c r="C496" s="130">
        <f>VLOOKUP(A496,[2]PROY_COVID!$1:$1048576,7,FALSE)</f>
        <v>46846</v>
      </c>
      <c r="D496" s="43">
        <v>22</v>
      </c>
      <c r="E496" s="43">
        <f t="shared" si="226"/>
        <v>46.962387397002949</v>
      </c>
      <c r="F496" s="6">
        <f t="shared" si="227"/>
        <v>0.70369125185913073</v>
      </c>
      <c r="G496" s="44">
        <v>16</v>
      </c>
      <c r="H496" s="44">
        <f t="shared" si="228"/>
        <v>34.154463561456687</v>
      </c>
      <c r="I496" s="14">
        <f t="shared" si="229"/>
        <v>0.91835734963752225</v>
      </c>
      <c r="J496" s="49">
        <v>359</v>
      </c>
      <c r="K496" s="49">
        <f t="shared" si="219"/>
        <v>766.34077616018442</v>
      </c>
      <c r="L496" s="50">
        <f t="shared" si="220"/>
        <v>1.3948542744819707</v>
      </c>
      <c r="M496" s="45">
        <v>397</v>
      </c>
      <c r="N496" s="45">
        <f t="shared" si="221"/>
        <v>847.45762711864404</v>
      </c>
      <c r="O496" s="18">
        <f t="shared" si="222"/>
        <v>1.2971284025538934</v>
      </c>
      <c r="P496" s="37">
        <f t="shared" si="223"/>
        <v>5.5415617128463479</v>
      </c>
      <c r="Q496" s="37">
        <f t="shared" si="224"/>
        <v>0.54249930112828093</v>
      </c>
      <c r="R496" s="37">
        <f t="shared" si="225"/>
        <v>-45.750069887171904</v>
      </c>
    </row>
    <row r="497" spans="1:18" x14ac:dyDescent="0.25">
      <c r="A497" s="1" t="s">
        <v>1199</v>
      </c>
      <c r="B497" s="1" t="str">
        <f>VLOOKUP(A497,[2]PROY_COVID!$1:$1048576,5,FALSE)</f>
        <v>Santa María Huatulco</v>
      </c>
      <c r="C497" s="130">
        <f>VLOOKUP(A497,[2]PROY_COVID!$1:$1048576,7,FALSE)</f>
        <v>46818</v>
      </c>
      <c r="D497" s="43">
        <v>11</v>
      </c>
      <c r="E497" s="43">
        <f t="shared" si="226"/>
        <v>23.495236874706311</v>
      </c>
      <c r="F497" s="6">
        <f t="shared" si="227"/>
        <v>0.35205605092691739</v>
      </c>
      <c r="G497" s="44">
        <v>15</v>
      </c>
      <c r="H497" s="44">
        <f t="shared" si="228"/>
        <v>32.038959374599514</v>
      </c>
      <c r="I497" s="14">
        <f t="shared" si="229"/>
        <v>0.86147492152696403</v>
      </c>
      <c r="J497" s="49">
        <v>147</v>
      </c>
      <c r="K497" s="49">
        <f t="shared" si="219"/>
        <v>313.98180187107522</v>
      </c>
      <c r="L497" s="50">
        <f t="shared" si="220"/>
        <v>0.57149361233764773</v>
      </c>
      <c r="M497" s="45">
        <v>173</v>
      </c>
      <c r="N497" s="45">
        <f t="shared" si="221"/>
        <v>369.51599812038108</v>
      </c>
      <c r="O497" s="18">
        <f t="shared" si="222"/>
        <v>0.56558544170479685</v>
      </c>
      <c r="P497" s="37">
        <f t="shared" si="223"/>
        <v>6.3583815028901727</v>
      </c>
      <c r="Q497" s="37">
        <f t="shared" si="224"/>
        <v>0.62246307094776732</v>
      </c>
      <c r="R497" s="37">
        <f t="shared" si="225"/>
        <v>-37.753692905223268</v>
      </c>
    </row>
    <row r="498" spans="1:18" x14ac:dyDescent="0.25">
      <c r="A498" s="1" t="s">
        <v>656</v>
      </c>
      <c r="B498" s="1" t="str">
        <f>VLOOKUP(A498,[2]PROY_COVID!$1:$1048576,5,FALSE)</f>
        <v>Hueypoxtla</v>
      </c>
      <c r="C498" s="130">
        <f>VLOOKUP(A498,[2]PROY_COVID!$1:$1048576,7,FALSE)</f>
        <v>46742</v>
      </c>
      <c r="D498" s="43">
        <v>33</v>
      </c>
      <c r="E498" s="43">
        <f t="shared" si="226"/>
        <v>70.600316631723075</v>
      </c>
      <c r="F498" s="6">
        <f t="shared" si="227"/>
        <v>1.0578854258886923</v>
      </c>
      <c r="G498" s="44">
        <v>4</v>
      </c>
      <c r="H498" s="44">
        <f t="shared" si="228"/>
        <v>8.5576141371785539</v>
      </c>
      <c r="I498" s="14">
        <f t="shared" si="229"/>
        <v>0.23010016901886615</v>
      </c>
      <c r="J498" s="49">
        <v>134</v>
      </c>
      <c r="K498" s="49">
        <f t="shared" si="219"/>
        <v>286.68007359548159</v>
      </c>
      <c r="L498" s="50">
        <f t="shared" si="220"/>
        <v>0.52180040329718691</v>
      </c>
      <c r="M498" s="45">
        <v>171</v>
      </c>
      <c r="N498" s="45">
        <f t="shared" si="221"/>
        <v>365.83800436438321</v>
      </c>
      <c r="O498" s="18">
        <f t="shared" si="222"/>
        <v>0.55995586210971848</v>
      </c>
      <c r="P498" s="37">
        <f t="shared" si="223"/>
        <v>19.298245614035086</v>
      </c>
      <c r="Q498" s="37">
        <f t="shared" si="224"/>
        <v>1.8892300223502412</v>
      </c>
      <c r="R498" s="37">
        <f t="shared" si="225"/>
        <v>88.923002235024114</v>
      </c>
    </row>
    <row r="499" spans="1:18" x14ac:dyDescent="0.25">
      <c r="A499" s="1" t="s">
        <v>720</v>
      </c>
      <c r="B499" s="1" t="str">
        <f>VLOOKUP(A499,[2]PROY_COVID!$1:$1048576,5,FALSE)</f>
        <v>Tezoyuca</v>
      </c>
      <c r="C499" s="130">
        <f>VLOOKUP(A499,[2]PROY_COVID!$1:$1048576,7,FALSE)</f>
        <v>46527</v>
      </c>
      <c r="D499" s="43">
        <v>36</v>
      </c>
      <c r="E499" s="43">
        <f t="shared" si="226"/>
        <v>77.37442775162809</v>
      </c>
      <c r="F499" s="6">
        <f t="shared" si="227"/>
        <v>1.1593896934188184</v>
      </c>
      <c r="G499" s="44">
        <v>5</v>
      </c>
      <c r="H499" s="44">
        <f t="shared" si="228"/>
        <v>10.746448298837233</v>
      </c>
      <c r="I499" s="14">
        <f t="shared" si="229"/>
        <v>0.28895431954241196</v>
      </c>
      <c r="J499" s="49">
        <v>170</v>
      </c>
      <c r="K499" s="49">
        <f t="shared" si="219"/>
        <v>365.37924216046594</v>
      </c>
      <c r="L499" s="50">
        <f t="shared" si="220"/>
        <v>0.6650446036398554</v>
      </c>
      <c r="M499" s="45">
        <v>211</v>
      </c>
      <c r="N499" s="45">
        <f t="shared" si="221"/>
        <v>453.50011821093125</v>
      </c>
      <c r="O499" s="18">
        <f t="shared" si="222"/>
        <v>0.69413250299367768</v>
      </c>
      <c r="P499" s="37">
        <f t="shared" si="223"/>
        <v>17.061611374407583</v>
      </c>
      <c r="Q499" s="37">
        <f t="shared" si="224"/>
        <v>1.6702714372523462</v>
      </c>
      <c r="R499" s="37">
        <f t="shared" si="225"/>
        <v>67.027143725234623</v>
      </c>
    </row>
    <row r="500" spans="1:18" x14ac:dyDescent="0.25">
      <c r="A500" s="1" t="s">
        <v>1855</v>
      </c>
      <c r="B500" s="1" t="str">
        <f>VLOOKUP(A500,[2]PROY_COVID!$1:$1048576,5,FALSE)</f>
        <v>Jalacingo</v>
      </c>
      <c r="C500" s="130">
        <f>VLOOKUP(A500,[2]PROY_COVID!$1:$1048576,7,FALSE)</f>
        <v>46453</v>
      </c>
      <c r="D500" s="43">
        <v>7</v>
      </c>
      <c r="E500" s="43">
        <f t="shared" si="226"/>
        <v>15.068994467526316</v>
      </c>
      <c r="F500" s="6">
        <f t="shared" si="227"/>
        <v>0.22579600758944021</v>
      </c>
      <c r="G500" s="44">
        <v>4</v>
      </c>
      <c r="H500" s="44">
        <f t="shared" si="228"/>
        <v>8.6108539814436096</v>
      </c>
      <c r="I500" s="14">
        <f t="shared" si="229"/>
        <v>0.23153170086495686</v>
      </c>
      <c r="J500" s="49">
        <v>18</v>
      </c>
      <c r="K500" s="49">
        <f t="shared" si="219"/>
        <v>38.748842916496244</v>
      </c>
      <c r="L500" s="50">
        <f t="shared" si="220"/>
        <v>7.0528661471104634E-2</v>
      </c>
      <c r="M500" s="45">
        <v>29</v>
      </c>
      <c r="N500" s="45">
        <f t="shared" si="221"/>
        <v>62.428691365466172</v>
      </c>
      <c r="O500" s="18">
        <f t="shared" si="222"/>
        <v>9.5554073871212272E-2</v>
      </c>
      <c r="P500" s="37">
        <f t="shared" si="223"/>
        <v>24.137931034482758</v>
      </c>
      <c r="Q500" s="37">
        <f t="shared" si="224"/>
        <v>2.3630181157296124</v>
      </c>
      <c r="R500" s="37">
        <f t="shared" si="225"/>
        <v>136.30181157296124</v>
      </c>
    </row>
    <row r="501" spans="1:18" x14ac:dyDescent="0.25">
      <c r="A501" s="1" t="s">
        <v>1683</v>
      </c>
      <c r="B501" s="1" t="str">
        <f>VLOOKUP(A501,[2]PROY_COVID!$1:$1048576,5,FALSE)</f>
        <v>González</v>
      </c>
      <c r="C501" s="130">
        <f>VLOOKUP(A501,[2]PROY_COVID!$1:$1048576,7,FALSE)</f>
        <v>46374</v>
      </c>
      <c r="D501" s="43">
        <v>5</v>
      </c>
      <c r="E501" s="43">
        <f t="shared" si="226"/>
        <v>10.781903652908959</v>
      </c>
      <c r="F501" s="6">
        <f t="shared" si="227"/>
        <v>0.16155761449692047</v>
      </c>
      <c r="G501" s="44">
        <v>7</v>
      </c>
      <c r="H501" s="44">
        <f t="shared" si="228"/>
        <v>15.094665114072541</v>
      </c>
      <c r="I501" s="14">
        <f t="shared" si="229"/>
        <v>0.40587071797752455</v>
      </c>
      <c r="J501" s="49">
        <v>49</v>
      </c>
      <c r="K501" s="49">
        <f t="shared" si="219"/>
        <v>105.66265579850779</v>
      </c>
      <c r="L501" s="50">
        <f t="shared" si="220"/>
        <v>0.19232176034289322</v>
      </c>
      <c r="M501" s="45">
        <v>61</v>
      </c>
      <c r="N501" s="45">
        <f t="shared" si="221"/>
        <v>131.53922456548929</v>
      </c>
      <c r="O501" s="18">
        <f t="shared" si="222"/>
        <v>0.20133545179589693</v>
      </c>
      <c r="P501" s="37">
        <f t="shared" si="223"/>
        <v>8.1967213114754092</v>
      </c>
      <c r="Q501" s="37">
        <f t="shared" si="224"/>
        <v>0.8024300392992828</v>
      </c>
      <c r="R501" s="37">
        <f t="shared" si="225"/>
        <v>-19.756996070071718</v>
      </c>
    </row>
    <row r="502" spans="1:18" x14ac:dyDescent="0.25">
      <c r="A502" s="1" t="s">
        <v>419</v>
      </c>
      <c r="B502" s="1" t="str">
        <f>VLOOKUP(A502,[2]PROY_COVID!$1:$1048576,5,FALSE)</f>
        <v>Acaxochitlán</v>
      </c>
      <c r="C502" s="130">
        <f>VLOOKUP(A502,[2]PROY_COVID!$1:$1048576,7,FALSE)</f>
        <v>46234</v>
      </c>
      <c r="D502" s="43">
        <v>18</v>
      </c>
      <c r="E502" s="43">
        <f t="shared" si="226"/>
        <v>38.932387420513045</v>
      </c>
      <c r="F502" s="6">
        <f t="shared" si="227"/>
        <v>0.5833685628076456</v>
      </c>
      <c r="G502" s="44">
        <v>6</v>
      </c>
      <c r="H502" s="44">
        <f t="shared" si="228"/>
        <v>12.977462473504348</v>
      </c>
      <c r="I502" s="14">
        <f t="shared" si="229"/>
        <v>0.34894262124020764</v>
      </c>
      <c r="J502" s="49">
        <v>61</v>
      </c>
      <c r="K502" s="49">
        <f t="shared" si="219"/>
        <v>131.9375351472942</v>
      </c>
      <c r="L502" s="50">
        <f t="shared" si="220"/>
        <v>0.24014595150076018</v>
      </c>
      <c r="M502" s="45">
        <v>85</v>
      </c>
      <c r="N502" s="45">
        <f t="shared" si="221"/>
        <v>183.84738504131161</v>
      </c>
      <c r="O502" s="18">
        <f t="shared" si="222"/>
        <v>0.28139892454936954</v>
      </c>
      <c r="P502" s="37">
        <f t="shared" si="223"/>
        <v>21.176470588235293</v>
      </c>
      <c r="Q502" s="37">
        <f t="shared" si="224"/>
        <v>2.0731016074132063</v>
      </c>
      <c r="R502" s="37">
        <f t="shared" si="225"/>
        <v>107.31016074132063</v>
      </c>
    </row>
    <row r="503" spans="1:18" x14ac:dyDescent="0.25">
      <c r="A503" s="1" t="s">
        <v>170</v>
      </c>
      <c r="B503" s="1" t="str">
        <f>VLOOKUP(A503,[2]PROY_COVID!$1:$1048576,5,FALSE)</f>
        <v>Tuxtla Chico</v>
      </c>
      <c r="C503" s="130">
        <f>VLOOKUP(A503,[2]PROY_COVID!$1:$1048576,7,FALSE)</f>
        <v>45900</v>
      </c>
      <c r="D503" s="43">
        <v>4</v>
      </c>
      <c r="E503" s="43">
        <f t="shared" si="226"/>
        <v>8.7145969498910674</v>
      </c>
      <c r="F503" s="6">
        <f t="shared" si="227"/>
        <v>0.13058078979834753</v>
      </c>
      <c r="G503" s="44"/>
      <c r="H503" s="44"/>
      <c r="I503" s="14"/>
      <c r="J503" s="49">
        <v>46</v>
      </c>
      <c r="K503" s="49">
        <f t="shared" si="219"/>
        <v>100.21786492374727</v>
      </c>
      <c r="L503" s="50">
        <f t="shared" si="220"/>
        <v>0.18241143055022066</v>
      </c>
      <c r="M503" s="45">
        <v>50</v>
      </c>
      <c r="N503" s="45">
        <f t="shared" si="221"/>
        <v>108.93246187363835</v>
      </c>
      <c r="O503" s="18">
        <f t="shared" si="222"/>
        <v>0.16673328050257019</v>
      </c>
      <c r="P503" s="37">
        <f t="shared" si="223"/>
        <v>8</v>
      </c>
      <c r="Q503" s="37">
        <f t="shared" si="224"/>
        <v>0.78317171835610011</v>
      </c>
      <c r="R503" s="37">
        <f t="shared" si="225"/>
        <v>-21.682828164389989</v>
      </c>
    </row>
    <row r="504" spans="1:18" x14ac:dyDescent="0.25">
      <c r="A504" s="1" t="s">
        <v>1486</v>
      </c>
      <c r="B504" s="1" t="str">
        <f>VLOOKUP(A504,[2]PROY_COVID!$1:$1048576,5,FALSE)</f>
        <v>Ezequiel Montes</v>
      </c>
      <c r="C504" s="130">
        <f>VLOOKUP(A504,[2]PROY_COVID!$1:$1048576,7,FALSE)</f>
        <v>45877</v>
      </c>
      <c r="D504" s="43">
        <v>12</v>
      </c>
      <c r="E504" s="43">
        <f t="shared" si="226"/>
        <v>26.156897791921878</v>
      </c>
      <c r="F504" s="6">
        <f t="shared" si="227"/>
        <v>0.39193876572645242</v>
      </c>
      <c r="G504" s="44">
        <v>15</v>
      </c>
      <c r="H504" s="44">
        <f t="shared" ref="H504:H510" si="230">((G504/($C504/100000)))</f>
        <v>32.696122239902344</v>
      </c>
      <c r="I504" s="14">
        <f t="shared" ref="I504:I510" si="231">((G504/$C504)/(G$2257/$C$2257))</f>
        <v>0.87914495010679439</v>
      </c>
      <c r="J504" s="49">
        <v>77</v>
      </c>
      <c r="K504" s="49">
        <f t="shared" si="219"/>
        <v>167.84009416483204</v>
      </c>
      <c r="L504" s="50">
        <f t="shared" si="220"/>
        <v>0.3054939526359447</v>
      </c>
      <c r="M504" s="45">
        <v>104</v>
      </c>
      <c r="N504" s="45">
        <f t="shared" si="221"/>
        <v>226.69311419665627</v>
      </c>
      <c r="O504" s="18">
        <f t="shared" si="222"/>
        <v>0.34697909096369378</v>
      </c>
      <c r="P504" s="37">
        <f t="shared" si="223"/>
        <v>11.538461538461538</v>
      </c>
      <c r="Q504" s="37">
        <f t="shared" si="224"/>
        <v>1.1295745937828368</v>
      </c>
      <c r="R504" s="37">
        <f t="shared" si="225"/>
        <v>12.957459378283676</v>
      </c>
    </row>
    <row r="505" spans="1:18" x14ac:dyDescent="0.25">
      <c r="A505" s="1" t="s">
        <v>1962</v>
      </c>
      <c r="B505" s="1" t="str">
        <f>VLOOKUP(A505,[2]PROY_COVID!$1:$1048576,5,FALSE)</f>
        <v>Zongolica</v>
      </c>
      <c r="C505" s="130">
        <f>VLOOKUP(A505,[2]PROY_COVID!$1:$1048576,7,FALSE)</f>
        <v>45823</v>
      </c>
      <c r="D505" s="43">
        <v>9</v>
      </c>
      <c r="E505" s="43">
        <f t="shared" si="226"/>
        <v>19.640791742138227</v>
      </c>
      <c r="F505" s="6">
        <f t="shared" si="227"/>
        <v>0.29430048374013795</v>
      </c>
      <c r="G505" s="44">
        <v>1</v>
      </c>
      <c r="H505" s="44">
        <f t="shared" si="230"/>
        <v>2.1823101935709142</v>
      </c>
      <c r="I505" s="14">
        <f t="shared" si="231"/>
        <v>5.8678731751957758E-2</v>
      </c>
      <c r="J505" s="49">
        <v>136</v>
      </c>
      <c r="K505" s="49">
        <f t="shared" si="219"/>
        <v>296.79418632564432</v>
      </c>
      <c r="L505" s="50">
        <f t="shared" si="220"/>
        <v>0.54020959384678535</v>
      </c>
      <c r="M505" s="45">
        <v>146</v>
      </c>
      <c r="N505" s="45">
        <f t="shared" si="221"/>
        <v>318.61728826135345</v>
      </c>
      <c r="O505" s="18">
        <f t="shared" si="222"/>
        <v>0.48767929029523327</v>
      </c>
      <c r="P505" s="37">
        <f t="shared" si="223"/>
        <v>6.1643835616438354</v>
      </c>
      <c r="Q505" s="37">
        <f t="shared" si="224"/>
        <v>0.60347135832233734</v>
      </c>
      <c r="R505" s="37">
        <f t="shared" si="225"/>
        <v>-39.652864167766268</v>
      </c>
    </row>
    <row r="506" spans="1:18" x14ac:dyDescent="0.25">
      <c r="A506" s="1" t="s">
        <v>1776</v>
      </c>
      <c r="B506" s="1" t="str">
        <f>VLOOKUP(A506,[2]PROY_COVID!$1:$1048576,5,FALSE)</f>
        <v>Actopan</v>
      </c>
      <c r="C506" s="130">
        <f>VLOOKUP(A506,[2]PROY_COVID!$1:$1048576,7,FALSE)</f>
        <v>45818</v>
      </c>
      <c r="D506" s="43">
        <v>15</v>
      </c>
      <c r="E506" s="43">
        <f t="shared" si="226"/>
        <v>32.738225151687111</v>
      </c>
      <c r="F506" s="6">
        <f t="shared" si="227"/>
        <v>0.49055433331966852</v>
      </c>
      <c r="G506" s="44">
        <v>2</v>
      </c>
      <c r="H506" s="44">
        <f t="shared" si="230"/>
        <v>4.365096686891615</v>
      </c>
      <c r="I506" s="14">
        <f t="shared" si="231"/>
        <v>0.11737027042079359</v>
      </c>
      <c r="J506" s="49">
        <v>64</v>
      </c>
      <c r="K506" s="49">
        <f t="shared" si="219"/>
        <v>139.68309398053168</v>
      </c>
      <c r="L506" s="50">
        <f t="shared" si="220"/>
        <v>0.25424402142329106</v>
      </c>
      <c r="M506" s="45">
        <v>81</v>
      </c>
      <c r="N506" s="45">
        <f t="shared" si="221"/>
        <v>176.7864158191104</v>
      </c>
      <c r="O506" s="18">
        <f t="shared" si="222"/>
        <v>0.27059132375071182</v>
      </c>
      <c r="P506" s="37">
        <f t="shared" si="223"/>
        <v>18.518518518518519</v>
      </c>
      <c r="Q506" s="37">
        <f t="shared" si="224"/>
        <v>1.8128974961946762</v>
      </c>
      <c r="R506" s="37">
        <f t="shared" si="225"/>
        <v>81.289749619467628</v>
      </c>
    </row>
    <row r="507" spans="1:18" x14ac:dyDescent="0.25">
      <c r="A507" s="1" t="s">
        <v>1746</v>
      </c>
      <c r="B507" s="1" t="str">
        <f>VLOOKUP(A507,[2]PROY_COVID!$1:$1048576,5,FALSE)</f>
        <v>Tlaxco</v>
      </c>
      <c r="C507" s="130">
        <f>VLOOKUP(A507,[2]PROY_COVID!$1:$1048576,7,FALSE)</f>
        <v>45726</v>
      </c>
      <c r="D507" s="43">
        <v>18</v>
      </c>
      <c r="E507" s="43">
        <f t="shared" si="226"/>
        <v>39.364912741110089</v>
      </c>
      <c r="F507" s="6">
        <f t="shared" si="227"/>
        <v>0.58984958519985753</v>
      </c>
      <c r="G507" s="44">
        <v>4</v>
      </c>
      <c r="H507" s="44">
        <f t="shared" si="230"/>
        <v>8.7477583869133539</v>
      </c>
      <c r="I507" s="14">
        <f t="shared" si="231"/>
        <v>0.23521283515461316</v>
      </c>
      <c r="J507" s="49">
        <v>174</v>
      </c>
      <c r="K507" s="49">
        <f t="shared" si="219"/>
        <v>380.52748983073087</v>
      </c>
      <c r="L507" s="50">
        <f t="shared" si="220"/>
        <v>0.69261666905917485</v>
      </c>
      <c r="M507" s="45">
        <v>196</v>
      </c>
      <c r="N507" s="45">
        <f t="shared" si="221"/>
        <v>428.64016095875434</v>
      </c>
      <c r="O507" s="18">
        <f t="shared" si="222"/>
        <v>0.65608156616074986</v>
      </c>
      <c r="P507" s="37">
        <f t="shared" si="223"/>
        <v>9.183673469387756</v>
      </c>
      <c r="Q507" s="37">
        <f t="shared" si="224"/>
        <v>0.89904916648021704</v>
      </c>
      <c r="R507" s="37">
        <f t="shared" si="225"/>
        <v>-10.095083351978296</v>
      </c>
    </row>
    <row r="508" spans="1:18" x14ac:dyDescent="0.25">
      <c r="A508" s="1" t="s">
        <v>1524</v>
      </c>
      <c r="B508" s="1" t="str">
        <f>VLOOKUP(A508,[2]PROY_COVID!$1:$1048576,5,FALSE)</f>
        <v>Ebano</v>
      </c>
      <c r="C508" s="130">
        <f>VLOOKUP(A508,[2]PROY_COVID!$1:$1048576,7,FALSE)</f>
        <v>45721</v>
      </c>
      <c r="D508" s="43">
        <v>7</v>
      </c>
      <c r="E508" s="43">
        <f t="shared" si="226"/>
        <v>15.310251306839309</v>
      </c>
      <c r="F508" s="6">
        <f t="shared" si="227"/>
        <v>0.22941103520378525</v>
      </c>
      <c r="G508" s="44">
        <v>6</v>
      </c>
      <c r="H508" s="44">
        <f t="shared" si="230"/>
        <v>13.123072548719406</v>
      </c>
      <c r="I508" s="14">
        <f t="shared" si="231"/>
        <v>0.35285783667067128</v>
      </c>
      <c r="J508" s="49">
        <v>136</v>
      </c>
      <c r="K508" s="49">
        <f t="shared" si="219"/>
        <v>297.45631110430656</v>
      </c>
      <c r="L508" s="50">
        <f t="shared" si="220"/>
        <v>0.54141475949435158</v>
      </c>
      <c r="M508" s="45">
        <v>149</v>
      </c>
      <c r="N508" s="45">
        <f t="shared" si="221"/>
        <v>325.88963495986525</v>
      </c>
      <c r="O508" s="18">
        <f t="shared" si="222"/>
        <v>0.49881042789314656</v>
      </c>
      <c r="P508" s="37">
        <f t="shared" si="223"/>
        <v>4.6979865771812079</v>
      </c>
      <c r="Q508" s="37">
        <f t="shared" si="224"/>
        <v>0.45991627755811243</v>
      </c>
      <c r="R508" s="37">
        <f t="shared" si="225"/>
        <v>-54.008372244188749</v>
      </c>
    </row>
    <row r="509" spans="1:18" x14ac:dyDescent="0.25">
      <c r="A509" s="1" t="s">
        <v>216</v>
      </c>
      <c r="B509" s="1" t="str">
        <f>VLOOKUP(A509,[2]PROY_COVID!$1:$1048576,5,FALSE)</f>
        <v>Jiménez</v>
      </c>
      <c r="C509" s="130">
        <f>VLOOKUP(A509,[2]PROY_COVID!$1:$1048576,7,FALSE)</f>
        <v>45709</v>
      </c>
      <c r="D509" s="43">
        <v>3</v>
      </c>
      <c r="E509" s="43">
        <f t="shared" si="226"/>
        <v>6.5632588768076312</v>
      </c>
      <c r="F509" s="6">
        <f t="shared" si="227"/>
        <v>9.8344826813277789E-2</v>
      </c>
      <c r="G509" s="44">
        <v>6</v>
      </c>
      <c r="H509" s="44">
        <f t="shared" si="230"/>
        <v>13.126517753615262</v>
      </c>
      <c r="I509" s="14">
        <f t="shared" si="231"/>
        <v>0.3529504725638225</v>
      </c>
      <c r="J509" s="49">
        <v>74</v>
      </c>
      <c r="K509" s="49">
        <f t="shared" si="219"/>
        <v>161.8937189612549</v>
      </c>
      <c r="L509" s="50">
        <f t="shared" si="220"/>
        <v>0.29467066470920456</v>
      </c>
      <c r="M509" s="45">
        <v>83</v>
      </c>
      <c r="N509" s="45">
        <f t="shared" si="221"/>
        <v>181.5834955916778</v>
      </c>
      <c r="O509" s="18">
        <f t="shared" si="222"/>
        <v>0.27793378928904228</v>
      </c>
      <c r="P509" s="37">
        <f t="shared" si="223"/>
        <v>3.6144578313253009</v>
      </c>
      <c r="Q509" s="37">
        <f t="shared" si="224"/>
        <v>0.35384264383558733</v>
      </c>
      <c r="R509" s="37">
        <f t="shared" si="225"/>
        <v>-64.61573561644127</v>
      </c>
    </row>
    <row r="510" spans="1:18" x14ac:dyDescent="0.25">
      <c r="A510" s="1" t="s">
        <v>1007</v>
      </c>
      <c r="B510" s="1" t="str">
        <f>VLOOKUP(A510,[2]PROY_COVID!$1:$1048576,5,FALSE)</f>
        <v>Miahuatlán de Porfirio Díaz</v>
      </c>
      <c r="C510" s="130">
        <f>VLOOKUP(A510,[2]PROY_COVID!$1:$1048576,7,FALSE)</f>
        <v>45679</v>
      </c>
      <c r="D510" s="43">
        <v>17</v>
      </c>
      <c r="E510" s="43">
        <f t="shared" si="226"/>
        <v>37.216226274655753</v>
      </c>
      <c r="F510" s="6">
        <f t="shared" si="227"/>
        <v>0.55765335427466989</v>
      </c>
      <c r="G510" s="44">
        <v>19</v>
      </c>
      <c r="H510" s="44">
        <f t="shared" si="230"/>
        <v>41.594605836379955</v>
      </c>
      <c r="I510" s="14">
        <f t="shared" si="231"/>
        <v>1.1184105382414073</v>
      </c>
      <c r="J510" s="49">
        <v>192</v>
      </c>
      <c r="K510" s="49">
        <f t="shared" si="219"/>
        <v>420.3244379255238</v>
      </c>
      <c r="L510" s="50">
        <f t="shared" si="220"/>
        <v>0.76505303795435653</v>
      </c>
      <c r="M510" s="45">
        <v>228</v>
      </c>
      <c r="N510" s="45">
        <f t="shared" si="221"/>
        <v>499.13527003655952</v>
      </c>
      <c r="O510" s="18">
        <f t="shared" si="222"/>
        <v>0.7639821918673777</v>
      </c>
      <c r="P510" s="37">
        <f t="shared" si="223"/>
        <v>7.4561403508771926</v>
      </c>
      <c r="Q510" s="37">
        <f t="shared" si="224"/>
        <v>0.72992978136259323</v>
      </c>
      <c r="R510" s="37">
        <f t="shared" si="225"/>
        <v>-27.007021863740675</v>
      </c>
    </row>
    <row r="511" spans="1:18" x14ac:dyDescent="0.25">
      <c r="A511" s="1" t="s">
        <v>162</v>
      </c>
      <c r="B511" s="1" t="str">
        <f>VLOOKUP(A511,[2]PROY_COVID!$1:$1048576,5,FALSE)</f>
        <v>Tecpatán</v>
      </c>
      <c r="C511" s="130">
        <f>VLOOKUP(A511,[2]PROY_COVID!$1:$1048576,7,FALSE)</f>
        <v>45447</v>
      </c>
      <c r="D511" s="43">
        <v>9</v>
      </c>
      <c r="E511" s="43">
        <f t="shared" si="226"/>
        <v>19.803287345699388</v>
      </c>
      <c r="F511" s="6">
        <f t="shared" si="227"/>
        <v>0.29673534152802916</v>
      </c>
      <c r="G511" s="44"/>
      <c r="H511" s="44"/>
      <c r="I511" s="14"/>
      <c r="J511" s="49">
        <v>15</v>
      </c>
      <c r="K511" s="49">
        <f t="shared" si="219"/>
        <v>33.005478909498976</v>
      </c>
      <c r="L511" s="50">
        <f t="shared" si="220"/>
        <v>6.0074884138249379E-2</v>
      </c>
      <c r="M511" s="45">
        <v>24</v>
      </c>
      <c r="N511" s="45">
        <f t="shared" si="221"/>
        <v>52.808766255198364</v>
      </c>
      <c r="O511" s="18">
        <f t="shared" si="222"/>
        <v>8.082970572386794E-2</v>
      </c>
      <c r="P511" s="37">
        <f t="shared" si="223"/>
        <v>37.5</v>
      </c>
      <c r="Q511" s="37">
        <f t="shared" si="224"/>
        <v>3.6711174297942191</v>
      </c>
      <c r="R511" s="37">
        <f t="shared" si="225"/>
        <v>267.11174297942193</v>
      </c>
    </row>
    <row r="512" spans="1:18" x14ac:dyDescent="0.25">
      <c r="A512" s="1" t="s">
        <v>2047</v>
      </c>
      <c r="B512" s="1" t="str">
        <f>VLOOKUP(A512,[2]PROY_COVID!$1:$1048576,5,FALSE)</f>
        <v>Tekax</v>
      </c>
      <c r="C512" s="130">
        <f>VLOOKUP(A512,[2]PROY_COVID!$1:$1048576,7,FALSE)</f>
        <v>45441</v>
      </c>
      <c r="D512" s="43">
        <v>13</v>
      </c>
      <c r="E512" s="43">
        <f t="shared" si="226"/>
        <v>28.608525340551484</v>
      </c>
      <c r="F512" s="6">
        <f t="shared" si="227"/>
        <v>0.42867430994407019</v>
      </c>
      <c r="G512" s="44">
        <v>6</v>
      </c>
      <c r="H512" s="44">
        <f>((G512/($C512/100000)))</f>
        <v>13.203934772562224</v>
      </c>
      <c r="I512" s="14">
        <f>((G512/$C512)/(G$2257/$C$2257))</f>
        <v>0.3550320888717185</v>
      </c>
      <c r="J512" s="49">
        <v>373</v>
      </c>
      <c r="K512" s="49">
        <f t="shared" si="219"/>
        <v>820.84461169428494</v>
      </c>
      <c r="L512" s="50">
        <f t="shared" si="220"/>
        <v>1.4940593674842402</v>
      </c>
      <c r="M512" s="45">
        <v>392</v>
      </c>
      <c r="N512" s="45">
        <f t="shared" si="221"/>
        <v>862.65707180739867</v>
      </c>
      <c r="O512" s="18">
        <f t="shared" si="222"/>
        <v>1.3203928476163134</v>
      </c>
      <c r="P512" s="37">
        <f t="shared" si="223"/>
        <v>3.3163265306122449</v>
      </c>
      <c r="Q512" s="37">
        <f t="shared" si="224"/>
        <v>0.32465664345118944</v>
      </c>
      <c r="R512" s="37">
        <f t="shared" si="225"/>
        <v>-67.534335654881048</v>
      </c>
    </row>
    <row r="513" spans="1:18" x14ac:dyDescent="0.25">
      <c r="A513" s="1" t="s">
        <v>1847</v>
      </c>
      <c r="B513" s="1" t="str">
        <f>VLOOKUP(A513,[2]PROY_COVID!$1:$1048576,5,FALSE)</f>
        <v>Isla</v>
      </c>
      <c r="C513" s="130">
        <f>VLOOKUP(A513,[2]PROY_COVID!$1:$1048576,7,FALSE)</f>
        <v>45440</v>
      </c>
      <c r="D513" s="43">
        <v>13</v>
      </c>
      <c r="E513" s="43">
        <f t="shared" si="226"/>
        <v>28.609154929577464</v>
      </c>
      <c r="F513" s="6">
        <f t="shared" si="227"/>
        <v>0.42868374379772212</v>
      </c>
      <c r="G513" s="44">
        <v>3</v>
      </c>
      <c r="H513" s="44">
        <f>((G513/($C513/100000)))</f>
        <v>6.602112676056338</v>
      </c>
      <c r="I513" s="14">
        <f>((G513/$C513)/(G$2257/$C$2257))</f>
        <v>0.17751995103894982</v>
      </c>
      <c r="J513" s="49">
        <v>78</v>
      </c>
      <c r="K513" s="49">
        <f t="shared" si="219"/>
        <v>171.65492957746477</v>
      </c>
      <c r="L513" s="50">
        <f t="shared" si="220"/>
        <v>0.31243752088559207</v>
      </c>
      <c r="M513" s="45">
        <v>94</v>
      </c>
      <c r="N513" s="45">
        <f t="shared" si="221"/>
        <v>206.86619718309859</v>
      </c>
      <c r="O513" s="18">
        <f t="shared" si="222"/>
        <v>0.31663178347552345</v>
      </c>
      <c r="P513" s="37">
        <f t="shared" si="223"/>
        <v>13.829787234042554</v>
      </c>
      <c r="Q513" s="37">
        <f t="shared" si="224"/>
        <v>1.3538872790730454</v>
      </c>
      <c r="R513" s="37">
        <f t="shared" si="225"/>
        <v>35.388727907304542</v>
      </c>
    </row>
    <row r="514" spans="1:18" x14ac:dyDescent="0.25">
      <c r="A514" s="1" t="s">
        <v>384</v>
      </c>
      <c r="B514" s="1" t="str">
        <f>VLOOKUP(A514,[2]PROY_COVID!$1:$1048576,5,FALSE)</f>
        <v>Petatlán</v>
      </c>
      <c r="C514" s="130">
        <f>VLOOKUP(A514,[2]PROY_COVID!$1:$1048576,7,FALSE)</f>
        <v>45389</v>
      </c>
      <c r="D514" s="43">
        <v>17</v>
      </c>
      <c r="E514" s="43">
        <f t="shared" si="226"/>
        <v>37.454008680517305</v>
      </c>
      <c r="F514" s="6">
        <f t="shared" si="227"/>
        <v>0.56121632047219916</v>
      </c>
      <c r="G514" s="44">
        <v>12</v>
      </c>
      <c r="H514" s="44">
        <f>((G514/($C514/100000)))</f>
        <v>26.438123774482804</v>
      </c>
      <c r="I514" s="14">
        <f>((G514/$C514)/(G$2257/$C$2257))</f>
        <v>0.71087766421026077</v>
      </c>
      <c r="J514" s="49">
        <v>174</v>
      </c>
      <c r="K514" s="49">
        <f t="shared" si="219"/>
        <v>383.35279473000065</v>
      </c>
      <c r="L514" s="50">
        <f t="shared" si="220"/>
        <v>0.69775914449315535</v>
      </c>
      <c r="M514" s="45">
        <v>203</v>
      </c>
      <c r="N514" s="45">
        <f t="shared" si="221"/>
        <v>447.24492718500073</v>
      </c>
      <c r="O514" s="18">
        <f t="shared" si="222"/>
        <v>0.68455823558077866</v>
      </c>
      <c r="P514" s="37">
        <f t="shared" si="223"/>
        <v>8.3743842364532011</v>
      </c>
      <c r="Q514" s="37">
        <f t="shared" si="224"/>
        <v>0.8198226115796613</v>
      </c>
      <c r="R514" s="37">
        <f t="shared" si="225"/>
        <v>-18.017738842033872</v>
      </c>
    </row>
    <row r="515" spans="1:18" x14ac:dyDescent="0.25">
      <c r="A515" s="1" t="s">
        <v>1844</v>
      </c>
      <c r="B515" s="1" t="str">
        <f>VLOOKUP(A515,[2]PROY_COVID!$1:$1048576,5,FALSE)</f>
        <v>Hueyapan de Ocampo</v>
      </c>
      <c r="C515" s="130">
        <f>VLOOKUP(A515,[2]PROY_COVID!$1:$1048576,7,FALSE)</f>
        <v>45332</v>
      </c>
      <c r="D515" s="43">
        <v>5</v>
      </c>
      <c r="E515" s="43">
        <f t="shared" si="226"/>
        <v>11.029736168710844</v>
      </c>
      <c r="F515" s="6">
        <f t="shared" si="227"/>
        <v>0.16527117300538671</v>
      </c>
      <c r="G515" s="44"/>
      <c r="H515" s="44"/>
      <c r="I515" s="14"/>
      <c r="J515" s="49">
        <v>25</v>
      </c>
      <c r="K515" s="49">
        <f t="shared" si="219"/>
        <v>55.148680843554224</v>
      </c>
      <c r="L515" s="50">
        <f t="shared" si="220"/>
        <v>0.10037880744400644</v>
      </c>
      <c r="M515" s="45">
        <v>30</v>
      </c>
      <c r="N515" s="45">
        <f t="shared" si="221"/>
        <v>66.178417012265072</v>
      </c>
      <c r="O515" s="18">
        <f t="shared" si="222"/>
        <v>0.10129344712434445</v>
      </c>
      <c r="P515" s="37">
        <f t="shared" si="223"/>
        <v>16.666666666666664</v>
      </c>
      <c r="Q515" s="37">
        <f t="shared" si="224"/>
        <v>1.6316077465752084</v>
      </c>
      <c r="R515" s="37">
        <f t="shared" si="225"/>
        <v>63.160774657520832</v>
      </c>
    </row>
    <row r="516" spans="1:18" x14ac:dyDescent="0.25">
      <c r="A516" s="1" t="s">
        <v>900</v>
      </c>
      <c r="B516" s="1" t="str">
        <f>VLOOKUP(A516,[2]PROY_COVID!$1:$1048576,5,FALSE)</f>
        <v>Del Nayar</v>
      </c>
      <c r="C516" s="130">
        <f>VLOOKUP(A516,[2]PROY_COVID!$1:$1048576,7,FALSE)</f>
        <v>45317</v>
      </c>
      <c r="D516" s="43">
        <v>9</v>
      </c>
      <c r="E516" s="43">
        <f t="shared" si="226"/>
        <v>19.860096652470375</v>
      </c>
      <c r="F516" s="6">
        <f t="shared" si="227"/>
        <v>0.29758658045378872</v>
      </c>
      <c r="G516" s="44">
        <v>1</v>
      </c>
      <c r="H516" s="44">
        <f>((G516/($C516/100000)))</f>
        <v>2.2066774058300416</v>
      </c>
      <c r="I516" s="14">
        <f>((G516/$C516)/(G$2257/$C$2257))</f>
        <v>5.9333926011650384E-2</v>
      </c>
      <c r="J516" s="49">
        <v>42</v>
      </c>
      <c r="K516" s="49">
        <f t="shared" si="219"/>
        <v>92.680451044861755</v>
      </c>
      <c r="L516" s="50">
        <f t="shared" si="220"/>
        <v>0.16869221542482635</v>
      </c>
      <c r="M516" s="45">
        <v>52</v>
      </c>
      <c r="N516" s="45">
        <f t="shared" si="221"/>
        <v>114.74722510316217</v>
      </c>
      <c r="O516" s="18">
        <f t="shared" si="222"/>
        <v>0.17563342405875698</v>
      </c>
      <c r="P516" s="37">
        <f t="shared" si="223"/>
        <v>17.307692307692307</v>
      </c>
      <c r="Q516" s="37">
        <f t="shared" si="224"/>
        <v>1.6943618906742548</v>
      </c>
      <c r="R516" s="37">
        <f t="shared" si="225"/>
        <v>69.436189067425474</v>
      </c>
    </row>
    <row r="517" spans="1:18" x14ac:dyDescent="0.25">
      <c r="A517" s="1" t="s">
        <v>2107</v>
      </c>
      <c r="B517" s="1" t="str">
        <f>VLOOKUP(A517,[2]PROY_COVID!$1:$1048576,5,FALSE)</f>
        <v>Ojocaliente</v>
      </c>
      <c r="C517" s="130">
        <f>VLOOKUP(A517,[2]PROY_COVID!$1:$1048576,7,FALSE)</f>
        <v>45302</v>
      </c>
      <c r="D517" s="43">
        <v>19</v>
      </c>
      <c r="E517" s="43"/>
      <c r="F517" s="6"/>
      <c r="G517" s="44">
        <v>15</v>
      </c>
      <c r="H517" s="44"/>
      <c r="I517" s="14"/>
      <c r="J517" s="49">
        <v>114</v>
      </c>
      <c r="K517" s="49"/>
      <c r="L517" s="50"/>
      <c r="M517" s="45">
        <v>148</v>
      </c>
      <c r="N517" s="45"/>
      <c r="O517" s="18"/>
      <c r="P517" s="37"/>
      <c r="Q517" s="37"/>
      <c r="R517" s="37"/>
    </row>
    <row r="518" spans="1:18" x14ac:dyDescent="0.25">
      <c r="A518" s="1" t="s">
        <v>388</v>
      </c>
      <c r="B518" s="1" t="str">
        <f>VLOOKUP(A518,[2]PROY_COVID!$1:$1048576,5,FALSE)</f>
        <v>San Luis Acatlán</v>
      </c>
      <c r="C518" s="130">
        <f>VLOOKUP(A518,[2]PROY_COVID!$1:$1048576,7,FALSE)</f>
        <v>45121</v>
      </c>
      <c r="D518" s="43">
        <v>6</v>
      </c>
      <c r="E518" s="43">
        <f>((D518/($C518/100000)))</f>
        <v>13.297577624609383</v>
      </c>
      <c r="F518" s="6">
        <f>((D518/$C518)/(D$2257/$C$2257))</f>
        <v>0.19925283964487109</v>
      </c>
      <c r="G518" s="44">
        <v>1</v>
      </c>
      <c r="H518" s="44">
        <f>((G518/($C518/100000)))</f>
        <v>2.2162629374348972</v>
      </c>
      <c r="I518" s="14">
        <f>((G518/$C518)/(G$2257/$C$2257))</f>
        <v>5.9591665190708548E-2</v>
      </c>
      <c r="J518" s="49">
        <v>58</v>
      </c>
      <c r="K518" s="49">
        <f t="shared" ref="K518:K549" si="232">((J518/($C518/100000)))</f>
        <v>128.54325037122405</v>
      </c>
      <c r="L518" s="50">
        <f t="shared" ref="L518:L549" si="233">((J518/$C518)/(J$2257/$C$2257))</f>
        <v>0.23396784800425396</v>
      </c>
      <c r="M518" s="45">
        <v>65</v>
      </c>
      <c r="N518" s="45">
        <f t="shared" ref="N518:N549" si="234">((M518/($C518/100000)))</f>
        <v>144.05709093326831</v>
      </c>
      <c r="O518" s="18">
        <f t="shared" ref="O518:O549" si="235">((M518/$C518)/(M$2257/$C$2257))</f>
        <v>0.22049544220182096</v>
      </c>
      <c r="P518" s="37">
        <f t="shared" ref="P518:P549" si="236">D518/M518*100</f>
        <v>9.2307692307692317</v>
      </c>
      <c r="Q518" s="37">
        <f t="shared" ref="Q518:Q549" si="237">P518/P$2257</f>
        <v>0.90365967502626943</v>
      </c>
      <c r="R518" s="37">
        <f t="shared" ref="R518:R549" si="238">(Q518-1)*100</f>
        <v>-9.6340324973730578</v>
      </c>
    </row>
    <row r="519" spans="1:18" x14ac:dyDescent="0.25">
      <c r="A519" s="1" t="s">
        <v>1507</v>
      </c>
      <c r="B519" s="1" t="str">
        <f>VLOOKUP(A519,[2]PROY_COVID!$1:$1048576,5,FALSE)</f>
        <v>Bacalar</v>
      </c>
      <c r="C519" s="130">
        <f>VLOOKUP(A519,[2]PROY_COVID!$1:$1048576,7,FALSE)</f>
        <v>45083</v>
      </c>
      <c r="D519" s="43">
        <v>9</v>
      </c>
      <c r="E519" s="43">
        <f>((D519/($C519/100000)))</f>
        <v>19.963179025353238</v>
      </c>
      <c r="F519" s="6">
        <f>((D519/$C519)/(D$2257/$C$2257))</f>
        <v>0.29913118174088554</v>
      </c>
      <c r="G519" s="44">
        <v>10</v>
      </c>
      <c r="H519" s="44">
        <f>((G519/($C519/100000)))</f>
        <v>22.181310028170262</v>
      </c>
      <c r="I519" s="14">
        <f>((G519/$C519)/(G$2257/$C$2257))</f>
        <v>0.59641894396334771</v>
      </c>
      <c r="J519" s="49">
        <v>242</v>
      </c>
      <c r="K519" s="49">
        <f t="shared" si="232"/>
        <v>536.78770268172036</v>
      </c>
      <c r="L519" s="50">
        <f t="shared" si="233"/>
        <v>0.97703351415878381</v>
      </c>
      <c r="M519" s="45">
        <v>261</v>
      </c>
      <c r="N519" s="45">
        <f t="shared" si="234"/>
        <v>578.93219173524392</v>
      </c>
      <c r="O519" s="18">
        <f t="shared" si="235"/>
        <v>0.88612027908202229</v>
      </c>
      <c r="P519" s="37">
        <f t="shared" si="236"/>
        <v>3.4482758620689653</v>
      </c>
      <c r="Q519" s="37">
        <f t="shared" si="237"/>
        <v>0.33757401653280172</v>
      </c>
      <c r="R519" s="37">
        <f t="shared" si="238"/>
        <v>-66.242598346719831</v>
      </c>
    </row>
    <row r="520" spans="1:18" x14ac:dyDescent="0.25">
      <c r="A520" s="1" t="s">
        <v>928</v>
      </c>
      <c r="B520" s="1" t="str">
        <f>VLOOKUP(A520,[2]PROY_COVID!$1:$1048576,5,FALSE)</f>
        <v>Galeana</v>
      </c>
      <c r="C520" s="130">
        <f>VLOOKUP(A520,[2]PROY_COVID!$1:$1048576,7,FALSE)</f>
        <v>44989</v>
      </c>
      <c r="D520" s="43">
        <v>10</v>
      </c>
      <c r="E520" s="43">
        <f>((D520/($C520/100000)))</f>
        <v>22.227655649158681</v>
      </c>
      <c r="F520" s="6">
        <f>((D520/$C520)/(D$2257/$C$2257))</f>
        <v>0.33306242924626867</v>
      </c>
      <c r="G520" s="44">
        <v>9</v>
      </c>
      <c r="H520" s="44">
        <f>((G520/($C520/100000)))</f>
        <v>20.004890084242813</v>
      </c>
      <c r="I520" s="14">
        <f>((G520/$C520)/(G$2257/$C$2257))</f>
        <v>0.53789859133631868</v>
      </c>
      <c r="J520" s="49">
        <v>205</v>
      </c>
      <c r="K520" s="49">
        <f t="shared" si="232"/>
        <v>455.66694080775301</v>
      </c>
      <c r="L520" s="50">
        <f t="shared" si="233"/>
        <v>0.8293816535647367</v>
      </c>
      <c r="M520" s="45">
        <v>224</v>
      </c>
      <c r="N520" s="45">
        <f t="shared" si="234"/>
        <v>497.89948654115449</v>
      </c>
      <c r="O520" s="18">
        <f t="shared" si="235"/>
        <v>0.76209068741924713</v>
      </c>
      <c r="P520" s="37">
        <f t="shared" si="236"/>
        <v>4.4642857142857144</v>
      </c>
      <c r="Q520" s="37">
        <f t="shared" si="237"/>
        <v>0.43703778926121656</v>
      </c>
      <c r="R520" s="37">
        <f t="shared" si="238"/>
        <v>-56.29622107387835</v>
      </c>
    </row>
    <row r="521" spans="1:18" x14ac:dyDescent="0.25">
      <c r="A521" s="1" t="s">
        <v>1802</v>
      </c>
      <c r="B521" s="1" t="str">
        <f>VLOOKUP(A521,[2]PROY_COVID!$1:$1048576,5,FALSE)</f>
        <v>Camerino Z. Mendoza</v>
      </c>
      <c r="C521" s="130">
        <f>VLOOKUP(A521,[2]PROY_COVID!$1:$1048576,7,FALSE)</f>
        <v>44880</v>
      </c>
      <c r="D521" s="43">
        <v>12</v>
      </c>
      <c r="E521" s="43">
        <f>((D521/($C521/100000)))</f>
        <v>26.737967914438503</v>
      </c>
      <c r="F521" s="6">
        <f>((D521/$C521)/(D$2257/$C$2257))</f>
        <v>0.40064560506311175</v>
      </c>
      <c r="G521" s="44">
        <v>13</v>
      </c>
      <c r="H521" s="44">
        <f>((G521/($C521/100000)))</f>
        <v>28.96613190730838</v>
      </c>
      <c r="I521" s="14">
        <f>((G521/$C521)/(G$2257/$C$2257))</f>
        <v>0.77885164496233261</v>
      </c>
      <c r="J521" s="49">
        <v>236</v>
      </c>
      <c r="K521" s="49">
        <f t="shared" si="232"/>
        <v>525.84670231729058</v>
      </c>
      <c r="L521" s="50">
        <f t="shared" si="233"/>
        <v>0.95711926504117739</v>
      </c>
      <c r="M521" s="45">
        <v>261</v>
      </c>
      <c r="N521" s="45">
        <f t="shared" si="234"/>
        <v>581.5508021390375</v>
      </c>
      <c r="O521" s="18">
        <f t="shared" si="235"/>
        <v>0.89012835431940307</v>
      </c>
      <c r="P521" s="37">
        <f t="shared" si="236"/>
        <v>4.5977011494252871</v>
      </c>
      <c r="Q521" s="37">
        <f t="shared" si="237"/>
        <v>0.45009868871040232</v>
      </c>
      <c r="R521" s="37">
        <f t="shared" si="238"/>
        <v>-54.99013112895976</v>
      </c>
    </row>
    <row r="522" spans="1:18" x14ac:dyDescent="0.25">
      <c r="A522" s="1" t="s">
        <v>179</v>
      </c>
      <c r="B522" s="1" t="str">
        <f>VLOOKUP(A522,[2]PROY_COVID!$1:$1048576,5,FALSE)</f>
        <v>Zinacantán</v>
      </c>
      <c r="C522" s="130">
        <f>VLOOKUP(A522,[2]PROY_COVID!$1:$1048576,7,FALSE)</f>
        <v>44824</v>
      </c>
      <c r="D522" s="43"/>
      <c r="E522" s="43"/>
      <c r="F522" s="6"/>
      <c r="G522" s="44"/>
      <c r="H522" s="44"/>
      <c r="I522" s="14"/>
      <c r="J522" s="49">
        <v>4</v>
      </c>
      <c r="K522" s="49">
        <f t="shared" si="232"/>
        <v>8.9237908263430299</v>
      </c>
      <c r="L522" s="50">
        <f t="shared" si="233"/>
        <v>1.6242627517585932E-2</v>
      </c>
      <c r="M522" s="45">
        <v>4</v>
      </c>
      <c r="N522" s="45">
        <f t="shared" si="234"/>
        <v>8.9237908263430299</v>
      </c>
      <c r="O522" s="18">
        <f t="shared" si="235"/>
        <v>1.3658856996373319E-2</v>
      </c>
      <c r="P522" s="37">
        <f t="shared" si="236"/>
        <v>0</v>
      </c>
      <c r="Q522" s="37">
        <f t="shared" si="237"/>
        <v>0</v>
      </c>
      <c r="R522" s="37">
        <f t="shared" si="238"/>
        <v>-100</v>
      </c>
    </row>
    <row r="523" spans="1:18" x14ac:dyDescent="0.25">
      <c r="A523" s="1" t="s">
        <v>589</v>
      </c>
      <c r="B523" s="1" t="str">
        <f>VLOOKUP(A523,[2]PROY_COVID!$1:$1048576,5,FALSE)</f>
        <v>Tequila</v>
      </c>
      <c r="C523" s="130">
        <f>VLOOKUP(A523,[2]PROY_COVID!$1:$1048576,7,FALSE)</f>
        <v>44789</v>
      </c>
      <c r="D523" s="43">
        <v>10</v>
      </c>
      <c r="E523" s="43">
        <f t="shared" ref="E523:E533" si="239">((D523/($C523/100000)))</f>
        <v>22.326910625376765</v>
      </c>
      <c r="F523" s="6">
        <f t="shared" ref="F523:F533" si="240">((D523/$C523)/(D$2257/$C$2257))</f>
        <v>0.33454968026435911</v>
      </c>
      <c r="G523" s="44">
        <v>2</v>
      </c>
      <c r="H523" s="44">
        <f t="shared" ref="H523:H530" si="241">((G523/($C523/100000)))</f>
        <v>4.4653821250753536</v>
      </c>
      <c r="I523" s="14">
        <f t="shared" ref="I523:I530" si="242">((G523/$C523)/(G$2257/$C$2257))</f>
        <v>0.12006678090915003</v>
      </c>
      <c r="J523" s="49">
        <v>37</v>
      </c>
      <c r="K523" s="49">
        <f t="shared" si="232"/>
        <v>82.609569313894028</v>
      </c>
      <c r="L523" s="50">
        <f t="shared" si="233"/>
        <v>0.15036171172824833</v>
      </c>
      <c r="M523" s="45">
        <v>49</v>
      </c>
      <c r="N523" s="45">
        <f t="shared" si="234"/>
        <v>109.40186206434615</v>
      </c>
      <c r="O523" s="18">
        <f t="shared" si="235"/>
        <v>0.16745174983961714</v>
      </c>
      <c r="P523" s="37">
        <f t="shared" si="236"/>
        <v>20.408163265306122</v>
      </c>
      <c r="Q523" s="37">
        <f t="shared" si="237"/>
        <v>1.9978870366227042</v>
      </c>
      <c r="R523" s="37">
        <f t="shared" si="238"/>
        <v>99.788703662270422</v>
      </c>
    </row>
    <row r="524" spans="1:18" x14ac:dyDescent="0.25">
      <c r="A524" s="1" t="s">
        <v>997</v>
      </c>
      <c r="B524" s="1" t="str">
        <f>VLOOKUP(A524,[2]PROY_COVID!$1:$1048576,5,FALSE)</f>
        <v>Loma Bonita</v>
      </c>
      <c r="C524" s="130">
        <f>VLOOKUP(A524,[2]PROY_COVID!$1:$1048576,7,FALSE)</f>
        <v>44584</v>
      </c>
      <c r="D524" s="43">
        <v>10</v>
      </c>
      <c r="E524" s="43">
        <f t="shared" si="239"/>
        <v>22.429571146599677</v>
      </c>
      <c r="F524" s="6">
        <f t="shared" si="240"/>
        <v>0.33608796046474926</v>
      </c>
      <c r="G524" s="44">
        <v>2</v>
      </c>
      <c r="H524" s="44">
        <f t="shared" si="241"/>
        <v>4.4859142293199357</v>
      </c>
      <c r="I524" s="14">
        <f t="shared" si="242"/>
        <v>0.12061885542212276</v>
      </c>
      <c r="J524" s="49">
        <v>74</v>
      </c>
      <c r="K524" s="49">
        <f t="shared" si="232"/>
        <v>165.97882648483761</v>
      </c>
      <c r="L524" s="50">
        <f t="shared" si="233"/>
        <v>0.30210616842797933</v>
      </c>
      <c r="M524" s="45">
        <v>86</v>
      </c>
      <c r="N524" s="45">
        <f t="shared" si="234"/>
        <v>192.89431186075723</v>
      </c>
      <c r="O524" s="18">
        <f t="shared" si="235"/>
        <v>0.2952462549146983</v>
      </c>
      <c r="P524" s="37">
        <f t="shared" si="236"/>
        <v>11.627906976744185</v>
      </c>
      <c r="Q524" s="37">
        <f t="shared" si="237"/>
        <v>1.1383309859827035</v>
      </c>
      <c r="R524" s="37">
        <f t="shared" si="238"/>
        <v>13.833098598270354</v>
      </c>
    </row>
    <row r="525" spans="1:18" x14ac:dyDescent="0.25">
      <c r="A525" s="1" t="s">
        <v>1905</v>
      </c>
      <c r="B525" s="1" t="str">
        <f>VLOOKUP(A525,[2]PROY_COVID!$1:$1048576,5,FALSE)</f>
        <v>Río Blanco</v>
      </c>
      <c r="C525" s="130">
        <f>VLOOKUP(A525,[2]PROY_COVID!$1:$1048576,7,FALSE)</f>
        <v>44568</v>
      </c>
      <c r="D525" s="43">
        <v>30</v>
      </c>
      <c r="E525" s="43">
        <f t="shared" si="239"/>
        <v>67.312870220786209</v>
      </c>
      <c r="F525" s="6">
        <f t="shared" si="240"/>
        <v>1.0086258501184961</v>
      </c>
      <c r="G525" s="44">
        <v>27</v>
      </c>
      <c r="H525" s="44">
        <f t="shared" si="241"/>
        <v>60.581583198707591</v>
      </c>
      <c r="I525" s="14">
        <f t="shared" si="242"/>
        <v>1.6289391306966643</v>
      </c>
      <c r="J525" s="49">
        <v>520</v>
      </c>
      <c r="K525" s="49">
        <f t="shared" si="232"/>
        <v>1166.7564171602944</v>
      </c>
      <c r="L525" s="50">
        <f t="shared" si="233"/>
        <v>2.1236703388142915</v>
      </c>
      <c r="M525" s="45">
        <v>577</v>
      </c>
      <c r="N525" s="45">
        <f t="shared" si="234"/>
        <v>1294.650870579788</v>
      </c>
      <c r="O525" s="18">
        <f t="shared" si="235"/>
        <v>1.9816075304317984</v>
      </c>
      <c r="P525" s="37">
        <f t="shared" si="236"/>
        <v>5.1993067590987865</v>
      </c>
      <c r="Q525" s="37">
        <f t="shared" si="237"/>
        <v>0.50899375109798528</v>
      </c>
      <c r="R525" s="37">
        <f t="shared" si="238"/>
        <v>-49.100624890201473</v>
      </c>
    </row>
    <row r="526" spans="1:18" x14ac:dyDescent="0.25">
      <c r="A526" s="1" t="s">
        <v>397</v>
      </c>
      <c r="B526" s="1" t="str">
        <f>VLOOKUP(A526,[2]PROY_COVID!$1:$1048576,5,FALSE)</f>
        <v>Tixtla de Guerrero</v>
      </c>
      <c r="C526" s="130">
        <f>VLOOKUP(A526,[2]PROY_COVID!$1:$1048576,7,FALSE)</f>
        <v>44479</v>
      </c>
      <c r="D526" s="43">
        <v>20</v>
      </c>
      <c r="E526" s="43">
        <f t="shared" si="239"/>
        <v>44.965039681647518</v>
      </c>
      <c r="F526" s="6">
        <f t="shared" si="240"/>
        <v>0.67376270281977479</v>
      </c>
      <c r="G526" s="44">
        <v>69</v>
      </c>
      <c r="H526" s="44">
        <f t="shared" si="241"/>
        <v>155.12938690168394</v>
      </c>
      <c r="I526" s="14">
        <f t="shared" si="242"/>
        <v>4.1711740648357036</v>
      </c>
      <c r="J526" s="49">
        <v>530</v>
      </c>
      <c r="K526" s="49">
        <f t="shared" si="232"/>
        <v>1191.5735515636593</v>
      </c>
      <c r="L526" s="50">
        <f t="shared" si="233"/>
        <v>2.1688412172012868</v>
      </c>
      <c r="M526" s="45">
        <v>619</v>
      </c>
      <c r="N526" s="45">
        <f t="shared" si="234"/>
        <v>1391.6679781469907</v>
      </c>
      <c r="O526" s="18">
        <f t="shared" si="235"/>
        <v>2.130103032427471</v>
      </c>
      <c r="P526" s="37">
        <f t="shared" si="236"/>
        <v>3.2310177705977381</v>
      </c>
      <c r="Q526" s="37">
        <f t="shared" si="237"/>
        <v>0.31630521742976575</v>
      </c>
      <c r="R526" s="37">
        <f t="shared" si="238"/>
        <v>-68.369478257023417</v>
      </c>
    </row>
    <row r="527" spans="1:18" x14ac:dyDescent="0.25">
      <c r="A527" s="1" t="s">
        <v>84</v>
      </c>
      <c r="B527" s="1" t="str">
        <f>VLOOKUP(A527,[2]PROY_COVID!$1:$1048576,5,FALSE)</f>
        <v>Arriaga</v>
      </c>
      <c r="C527" s="130">
        <f>VLOOKUP(A527,[2]PROY_COVID!$1:$1048576,7,FALSE)</f>
        <v>44264</v>
      </c>
      <c r="D527" s="43">
        <v>12</v>
      </c>
      <c r="E527" s="43">
        <f t="shared" si="239"/>
        <v>27.110066871498283</v>
      </c>
      <c r="F527" s="6">
        <f t="shared" si="240"/>
        <v>0.40622119002422863</v>
      </c>
      <c r="G527" s="44">
        <v>3</v>
      </c>
      <c r="H527" s="44">
        <f t="shared" si="241"/>
        <v>6.7775167178745708</v>
      </c>
      <c r="I527" s="14">
        <f t="shared" si="242"/>
        <v>0.18223627722776706</v>
      </c>
      <c r="J527" s="49">
        <v>53</v>
      </c>
      <c r="K527" s="49">
        <f t="shared" si="232"/>
        <v>119.73612868245075</v>
      </c>
      <c r="L527" s="50">
        <f t="shared" si="233"/>
        <v>0.21793757568203515</v>
      </c>
      <c r="M527" s="45">
        <v>68</v>
      </c>
      <c r="N527" s="45">
        <f t="shared" si="234"/>
        <v>153.62371227182362</v>
      </c>
      <c r="O527" s="18">
        <f t="shared" si="235"/>
        <v>0.2351382229823884</v>
      </c>
      <c r="P527" s="37">
        <f t="shared" si="236"/>
        <v>17.647058823529413</v>
      </c>
      <c r="Q527" s="37">
        <f t="shared" si="237"/>
        <v>1.7275846728443385</v>
      </c>
      <c r="R527" s="37">
        <f t="shared" si="238"/>
        <v>72.758467284433848</v>
      </c>
    </row>
    <row r="528" spans="1:18" x14ac:dyDescent="0.25">
      <c r="A528" s="1" t="s">
        <v>643</v>
      </c>
      <c r="B528" s="1" t="str">
        <f>VLOOKUP(A528,[2]PROY_COVID!$1:$1048576,5,FALSE)</f>
        <v>Coyotepec</v>
      </c>
      <c r="C528" s="130">
        <f>VLOOKUP(A528,[2]PROY_COVID!$1:$1048576,7,FALSE)</f>
        <v>44201</v>
      </c>
      <c r="D528" s="43">
        <v>51</v>
      </c>
      <c r="E528" s="43">
        <f t="shared" si="239"/>
        <v>115.38200493201511</v>
      </c>
      <c r="F528" s="6">
        <f t="shared" si="240"/>
        <v>1.7289007649088921</v>
      </c>
      <c r="G528" s="44">
        <v>12</v>
      </c>
      <c r="H528" s="44">
        <f t="shared" si="241"/>
        <v>27.148707042827084</v>
      </c>
      <c r="I528" s="14">
        <f t="shared" si="242"/>
        <v>0.72998407956470501</v>
      </c>
      <c r="J528" s="49">
        <v>175</v>
      </c>
      <c r="K528" s="49">
        <f t="shared" si="232"/>
        <v>395.91864437456167</v>
      </c>
      <c r="L528" s="50">
        <f t="shared" si="233"/>
        <v>0.72063086114255104</v>
      </c>
      <c r="M528" s="45">
        <v>238</v>
      </c>
      <c r="N528" s="45">
        <f t="shared" si="234"/>
        <v>538.44935634940384</v>
      </c>
      <c r="O528" s="18">
        <f t="shared" si="235"/>
        <v>0.82415678508005574</v>
      </c>
      <c r="P528" s="37">
        <f t="shared" si="236"/>
        <v>21.428571428571427</v>
      </c>
      <c r="Q528" s="37">
        <f t="shared" si="237"/>
        <v>2.0977813884538392</v>
      </c>
      <c r="R528" s="37">
        <f t="shared" si="238"/>
        <v>109.77813884538392</v>
      </c>
    </row>
    <row r="529" spans="1:18" x14ac:dyDescent="0.25">
      <c r="A529" s="1" t="s">
        <v>586</v>
      </c>
      <c r="B529" s="1" t="str">
        <f>VLOOKUP(A529,[2]PROY_COVID!$1:$1048576,5,FALSE)</f>
        <v>Teocaltiche</v>
      </c>
      <c r="C529" s="130">
        <f>VLOOKUP(A529,[2]PROY_COVID!$1:$1048576,7,FALSE)</f>
        <v>44188</v>
      </c>
      <c r="D529" s="43">
        <v>3</v>
      </c>
      <c r="E529" s="43">
        <f t="shared" si="239"/>
        <v>6.7891735312754591</v>
      </c>
      <c r="F529" s="6">
        <f t="shared" si="240"/>
        <v>0.10172996489563035</v>
      </c>
      <c r="G529" s="44">
        <v>19</v>
      </c>
      <c r="H529" s="44">
        <f t="shared" si="241"/>
        <v>42.998099031411243</v>
      </c>
      <c r="I529" s="14">
        <f t="shared" si="242"/>
        <v>1.1561481618613481</v>
      </c>
      <c r="J529" s="49">
        <v>80</v>
      </c>
      <c r="K529" s="49">
        <f t="shared" si="232"/>
        <v>181.04462750067893</v>
      </c>
      <c r="L529" s="50">
        <f t="shared" si="233"/>
        <v>0.32952816866491891</v>
      </c>
      <c r="M529" s="45">
        <v>102</v>
      </c>
      <c r="N529" s="45">
        <f t="shared" si="234"/>
        <v>230.83190006336562</v>
      </c>
      <c r="O529" s="18">
        <f t="shared" si="235"/>
        <v>0.35331396426945466</v>
      </c>
      <c r="P529" s="37">
        <f t="shared" si="236"/>
        <v>2.9411764705882351</v>
      </c>
      <c r="Q529" s="37">
        <f t="shared" si="237"/>
        <v>0.28793077880738971</v>
      </c>
      <c r="R529" s="37">
        <f t="shared" si="238"/>
        <v>-71.206922119261023</v>
      </c>
    </row>
    <row r="530" spans="1:18" x14ac:dyDescent="0.25">
      <c r="A530" s="1" t="s">
        <v>521</v>
      </c>
      <c r="B530" s="1" t="str">
        <f>VLOOKUP(A530,[2]PROY_COVID!$1:$1048576,5,FALSE)</f>
        <v>Cihuatlán</v>
      </c>
      <c r="C530" s="130">
        <f>VLOOKUP(A530,[2]PROY_COVID!$1:$1048576,7,FALSE)</f>
        <v>44108</v>
      </c>
      <c r="D530" s="43">
        <v>28</v>
      </c>
      <c r="E530" s="43">
        <f t="shared" si="239"/>
        <v>63.48054774644055</v>
      </c>
      <c r="F530" s="6">
        <f t="shared" si="240"/>
        <v>0.95120177206423018</v>
      </c>
      <c r="G530" s="44">
        <v>2</v>
      </c>
      <c r="H530" s="44">
        <f t="shared" si="241"/>
        <v>4.5343248390314681</v>
      </c>
      <c r="I530" s="14">
        <f t="shared" si="242"/>
        <v>0.12192053709394941</v>
      </c>
      <c r="J530" s="49">
        <v>73</v>
      </c>
      <c r="K530" s="49">
        <f t="shared" si="232"/>
        <v>165.50285662464859</v>
      </c>
      <c r="L530" s="50">
        <f t="shared" si="233"/>
        <v>0.30123983243926189</v>
      </c>
      <c r="M530" s="45">
        <v>103</v>
      </c>
      <c r="N530" s="45">
        <f t="shared" si="234"/>
        <v>233.51772921012059</v>
      </c>
      <c r="O530" s="18">
        <f t="shared" si="235"/>
        <v>0.35742492528883696</v>
      </c>
      <c r="P530" s="37">
        <f t="shared" si="236"/>
        <v>27.184466019417474</v>
      </c>
      <c r="Q530" s="37">
        <f t="shared" si="237"/>
        <v>2.6612631206275243</v>
      </c>
      <c r="R530" s="37">
        <f t="shared" si="238"/>
        <v>166.12631206275245</v>
      </c>
    </row>
    <row r="531" spans="1:18" x14ac:dyDescent="0.25">
      <c r="A531" s="1" t="s">
        <v>24</v>
      </c>
      <c r="B531" s="1" t="str">
        <f>VLOOKUP(A531,[2]PROY_COVID!$1:$1048576,5,FALSE)</f>
        <v>Hopelchén</v>
      </c>
      <c r="C531" s="130">
        <f>VLOOKUP(A531,[2]PROY_COVID!$1:$1048576,7,FALSE)</f>
        <v>44051</v>
      </c>
      <c r="D531" s="43">
        <v>20</v>
      </c>
      <c r="E531" s="43">
        <f t="shared" si="239"/>
        <v>45.4019205012372</v>
      </c>
      <c r="F531" s="6">
        <f t="shared" si="240"/>
        <v>0.6803089886431809</v>
      </c>
      <c r="G531" s="44"/>
      <c r="H531" s="44"/>
      <c r="I531" s="14"/>
      <c r="J531" s="49">
        <v>135</v>
      </c>
      <c r="K531" s="49">
        <f t="shared" si="232"/>
        <v>306.46296338335111</v>
      </c>
      <c r="L531" s="50">
        <f t="shared" si="233"/>
        <v>0.55780820718892143</v>
      </c>
      <c r="M531" s="45">
        <v>155</v>
      </c>
      <c r="N531" s="45">
        <f t="shared" si="234"/>
        <v>351.86488388458832</v>
      </c>
      <c r="O531" s="18">
        <f t="shared" si="235"/>
        <v>0.53856844300267215</v>
      </c>
      <c r="P531" s="37">
        <f t="shared" si="236"/>
        <v>12.903225806451612</v>
      </c>
      <c r="Q531" s="37">
        <f t="shared" si="237"/>
        <v>1.2631801908969356</v>
      </c>
      <c r="R531" s="37">
        <f t="shared" si="238"/>
        <v>26.318019089693557</v>
      </c>
    </row>
    <row r="532" spans="1:18" x14ac:dyDescent="0.25">
      <c r="A532" s="1" t="s">
        <v>1858</v>
      </c>
      <c r="B532" s="1" t="str">
        <f>VLOOKUP(A532,[2]PROY_COVID!$1:$1048576,5,FALSE)</f>
        <v>Jáltipan</v>
      </c>
      <c r="C532" s="130">
        <f>VLOOKUP(A532,[2]PROY_COVID!$1:$1048576,7,FALSE)</f>
        <v>43828</v>
      </c>
      <c r="D532" s="43">
        <v>36</v>
      </c>
      <c r="E532" s="43">
        <f t="shared" si="239"/>
        <v>82.139271698457605</v>
      </c>
      <c r="F532" s="6">
        <f t="shared" si="240"/>
        <v>1.2307868090192884</v>
      </c>
      <c r="G532" s="44">
        <v>2</v>
      </c>
      <c r="H532" s="44">
        <f>((G532/($C532/100000)))</f>
        <v>4.5632928721365333</v>
      </c>
      <c r="I532" s="14">
        <f>((G532/$C532)/(G$2257/$C$2257))</f>
        <v>0.12269943985899244</v>
      </c>
      <c r="J532" s="49">
        <v>91</v>
      </c>
      <c r="K532" s="49">
        <f t="shared" si="232"/>
        <v>207.62982568221227</v>
      </c>
      <c r="L532" s="50">
        <f t="shared" si="233"/>
        <v>0.3779171862861227</v>
      </c>
      <c r="M532" s="45">
        <v>129</v>
      </c>
      <c r="N532" s="45">
        <f t="shared" si="234"/>
        <v>294.33239025280642</v>
      </c>
      <c r="O532" s="18">
        <f t="shared" si="235"/>
        <v>0.4505085457624205</v>
      </c>
      <c r="P532" s="37">
        <f t="shared" si="236"/>
        <v>27.906976744186046</v>
      </c>
      <c r="Q532" s="37">
        <f t="shared" si="237"/>
        <v>2.7319943663584887</v>
      </c>
      <c r="R532" s="37">
        <f t="shared" si="238"/>
        <v>173.19943663584888</v>
      </c>
    </row>
    <row r="533" spans="1:18" x14ac:dyDescent="0.25">
      <c r="A533" s="1" t="s">
        <v>679</v>
      </c>
      <c r="B533" s="1" t="str">
        <f>VLOOKUP(A533,[2]PROY_COVID!$1:$1048576,5,FALSE)</f>
        <v>Nextlalpan</v>
      </c>
      <c r="C533" s="130">
        <f>VLOOKUP(A533,[2]PROY_COVID!$1:$1048576,7,FALSE)</f>
        <v>43640</v>
      </c>
      <c r="D533" s="43">
        <v>23</v>
      </c>
      <c r="E533" s="43">
        <f t="shared" si="239"/>
        <v>52.703941338221817</v>
      </c>
      <c r="F533" s="6">
        <f t="shared" si="240"/>
        <v>0.78972353225318237</v>
      </c>
      <c r="G533" s="44">
        <v>4</v>
      </c>
      <c r="H533" s="44">
        <f>((G533/($C533/100000)))</f>
        <v>9.1659028414298813</v>
      </c>
      <c r="I533" s="14">
        <f>((G533/$C533)/(G$2257/$C$2257))</f>
        <v>0.24645605179376356</v>
      </c>
      <c r="J533" s="49">
        <v>118</v>
      </c>
      <c r="K533" s="49">
        <f t="shared" si="232"/>
        <v>270.39413382218146</v>
      </c>
      <c r="L533" s="50">
        <f t="shared" si="233"/>
        <v>0.49215756891668244</v>
      </c>
      <c r="M533" s="45">
        <v>145</v>
      </c>
      <c r="N533" s="45">
        <f t="shared" si="234"/>
        <v>332.26397800183315</v>
      </c>
      <c r="O533" s="18">
        <f t="shared" si="235"/>
        <v>0.50856707075382945</v>
      </c>
      <c r="P533" s="37">
        <f t="shared" si="236"/>
        <v>15.862068965517242</v>
      </c>
      <c r="Q533" s="37">
        <f t="shared" si="237"/>
        <v>1.5528404760508883</v>
      </c>
      <c r="R533" s="37">
        <f t="shared" si="238"/>
        <v>55.28404760508883</v>
      </c>
    </row>
    <row r="534" spans="1:18" x14ac:dyDescent="0.25">
      <c r="A534" s="1" t="s">
        <v>99</v>
      </c>
      <c r="B534" s="1" t="str">
        <f>VLOOKUP(A534,[2]PROY_COVID!$1:$1048576,5,FALSE)</f>
        <v>Chenalhó</v>
      </c>
      <c r="C534" s="130">
        <f>VLOOKUP(A534,[2]PROY_COVID!$1:$1048576,7,FALSE)</f>
        <v>43453</v>
      </c>
      <c r="D534" s="43"/>
      <c r="E534" s="43"/>
      <c r="F534" s="6"/>
      <c r="G534" s="44"/>
      <c r="H534" s="44"/>
      <c r="I534" s="14"/>
      <c r="J534" s="49">
        <v>2</v>
      </c>
      <c r="K534" s="49">
        <f t="shared" si="232"/>
        <v>4.6026741536832896</v>
      </c>
      <c r="L534" s="50">
        <f t="shared" si="233"/>
        <v>8.3775520199787339E-3</v>
      </c>
      <c r="M534" s="45">
        <v>2</v>
      </c>
      <c r="N534" s="45">
        <f t="shared" si="234"/>
        <v>4.6026741536832896</v>
      </c>
      <c r="O534" s="18">
        <f t="shared" si="235"/>
        <v>7.044906059483093E-3</v>
      </c>
      <c r="P534" s="37">
        <f t="shared" si="236"/>
        <v>0</v>
      </c>
      <c r="Q534" s="37">
        <f t="shared" si="237"/>
        <v>0</v>
      </c>
      <c r="R534" s="37">
        <f t="shared" si="238"/>
        <v>-100</v>
      </c>
    </row>
    <row r="535" spans="1:18" x14ac:dyDescent="0.25">
      <c r="A535" s="1" t="s">
        <v>118</v>
      </c>
      <c r="B535" s="1" t="str">
        <f>VLOOKUP(A535,[2]PROY_COVID!$1:$1048576,5,FALSE)</f>
        <v>Jiquipilas</v>
      </c>
      <c r="C535" s="130">
        <f>VLOOKUP(A535,[2]PROY_COVID!$1:$1048576,7,FALSE)</f>
        <v>43292</v>
      </c>
      <c r="D535" s="43">
        <v>4</v>
      </c>
      <c r="E535" s="43">
        <f t="shared" ref="E535:E566" si="243">((D535/($C535/100000)))</f>
        <v>9.2395823708768354</v>
      </c>
      <c r="F535" s="6">
        <f t="shared" ref="F535:F566" si="244">((D535/$C535)/(D$2257/$C$2257))</f>
        <v>0.13844724779968937</v>
      </c>
      <c r="G535" s="44"/>
      <c r="H535" s="44"/>
      <c r="I535" s="14"/>
      <c r="J535" s="49">
        <v>6</v>
      </c>
      <c r="K535" s="49">
        <f t="shared" si="232"/>
        <v>13.859373556315253</v>
      </c>
      <c r="L535" s="50">
        <f t="shared" si="233"/>
        <v>2.5226122696396746E-2</v>
      </c>
      <c r="M535" s="45">
        <v>10</v>
      </c>
      <c r="N535" s="45">
        <f t="shared" si="234"/>
        <v>23.09895592719209</v>
      </c>
      <c r="O535" s="18">
        <f t="shared" si="235"/>
        <v>3.5355527926951728E-2</v>
      </c>
      <c r="P535" s="37">
        <f t="shared" si="236"/>
        <v>40</v>
      </c>
      <c r="Q535" s="37">
        <f t="shared" si="237"/>
        <v>3.9158585917805002</v>
      </c>
      <c r="R535" s="37">
        <f t="shared" si="238"/>
        <v>291.58585917805004</v>
      </c>
    </row>
    <row r="536" spans="1:18" x14ac:dyDescent="0.25">
      <c r="A536" s="1" t="s">
        <v>1309</v>
      </c>
      <c r="B536" s="1" t="str">
        <f>VLOOKUP(A536,[2]PROY_COVID!$1:$1048576,5,FALSE)</f>
        <v>Coronango</v>
      </c>
      <c r="C536" s="130">
        <f>VLOOKUP(A536,[2]PROY_COVID!$1:$1048576,7,FALSE)</f>
        <v>43151</v>
      </c>
      <c r="D536" s="43">
        <v>19</v>
      </c>
      <c r="E536" s="43">
        <f t="shared" si="243"/>
        <v>44.031424532455794</v>
      </c>
      <c r="F536" s="6">
        <f t="shared" si="244"/>
        <v>0.65977327746250891</v>
      </c>
      <c r="G536" s="44">
        <v>1</v>
      </c>
      <c r="H536" s="44">
        <f>((G536/($C536/100000)))</f>
        <v>2.3174433964450416</v>
      </c>
      <c r="I536" s="14">
        <f>((G536/$C536)/(G$2257/$C$2257))</f>
        <v>6.2312241317002165E-2</v>
      </c>
      <c r="J536" s="49">
        <v>85</v>
      </c>
      <c r="K536" s="49">
        <f t="shared" si="232"/>
        <v>196.98268869782856</v>
      </c>
      <c r="L536" s="50">
        <f t="shared" si="233"/>
        <v>0.35853781225871423</v>
      </c>
      <c r="M536" s="45">
        <v>105</v>
      </c>
      <c r="N536" s="45">
        <f t="shared" si="234"/>
        <v>243.33155662672939</v>
      </c>
      <c r="O536" s="18">
        <f t="shared" si="235"/>
        <v>0.37244608253905448</v>
      </c>
      <c r="P536" s="37">
        <f t="shared" si="236"/>
        <v>18.095238095238095</v>
      </c>
      <c r="Q536" s="37">
        <f t="shared" si="237"/>
        <v>1.7714598391387977</v>
      </c>
      <c r="R536" s="37">
        <f t="shared" si="238"/>
        <v>77.145983913879775</v>
      </c>
    </row>
    <row r="537" spans="1:18" x14ac:dyDescent="0.25">
      <c r="A537" s="1" t="s">
        <v>907</v>
      </c>
      <c r="B537" s="1" t="str">
        <f>VLOOKUP(A537,[2]PROY_COVID!$1:$1048576,5,FALSE)</f>
        <v>Tecuala</v>
      </c>
      <c r="C537" s="130">
        <f>VLOOKUP(A537,[2]PROY_COVID!$1:$1048576,7,FALSE)</f>
        <v>43043</v>
      </c>
      <c r="D537" s="43">
        <v>51</v>
      </c>
      <c r="E537" s="43">
        <f t="shared" si="243"/>
        <v>118.48616499779291</v>
      </c>
      <c r="F537" s="6">
        <f t="shared" si="244"/>
        <v>1.7754139513913514</v>
      </c>
      <c r="G537" s="44">
        <v>1</v>
      </c>
      <c r="H537" s="44">
        <f>((G537/($C537/100000)))</f>
        <v>2.3232581372116257</v>
      </c>
      <c r="I537" s="14">
        <f>((G537/$C537)/(G$2257/$C$2257))</f>
        <v>6.2468590132424791E-2</v>
      </c>
      <c r="J537" s="49">
        <v>107</v>
      </c>
      <c r="K537" s="49">
        <f t="shared" si="232"/>
        <v>248.58862068164396</v>
      </c>
      <c r="L537" s="50">
        <f t="shared" si="233"/>
        <v>0.45246828947659956</v>
      </c>
      <c r="M537" s="45">
        <v>159</v>
      </c>
      <c r="N537" s="45">
        <f t="shared" si="234"/>
        <v>369.39804381664851</v>
      </c>
      <c r="O537" s="18">
        <f t="shared" si="235"/>
        <v>0.56540489948925843</v>
      </c>
      <c r="P537" s="37">
        <f t="shared" si="236"/>
        <v>32.075471698113205</v>
      </c>
      <c r="Q537" s="37">
        <f t="shared" si="237"/>
        <v>3.1400752858617218</v>
      </c>
      <c r="R537" s="37">
        <f t="shared" si="238"/>
        <v>214.00752858617219</v>
      </c>
    </row>
    <row r="538" spans="1:18" x14ac:dyDescent="0.25">
      <c r="A538" s="1" t="s">
        <v>2057</v>
      </c>
      <c r="B538" s="1" t="str">
        <f>VLOOKUP(A538,[2]PROY_COVID!$1:$1048576,5,FALSE)</f>
        <v>Ticul</v>
      </c>
      <c r="C538" s="130">
        <f>VLOOKUP(A538,[2]PROY_COVID!$1:$1048576,7,FALSE)</f>
        <v>42960</v>
      </c>
      <c r="D538" s="43">
        <v>31</v>
      </c>
      <c r="E538" s="43">
        <f t="shared" si="243"/>
        <v>72.160148975791444</v>
      </c>
      <c r="F538" s="6">
        <f t="shared" si="244"/>
        <v>1.0812581808895991</v>
      </c>
      <c r="G538" s="44">
        <v>16</v>
      </c>
      <c r="H538" s="44">
        <f>((G538/($C538/100000)))</f>
        <v>37.243947858473</v>
      </c>
      <c r="I538" s="14">
        <f>((G538/$C538)/(G$2257/$C$2257))</f>
        <v>1.0014285009571546</v>
      </c>
      <c r="J538" s="49">
        <v>688</v>
      </c>
      <c r="K538" s="49">
        <f t="shared" si="232"/>
        <v>1601.489757914339</v>
      </c>
      <c r="L538" s="50">
        <f t="shared" si="233"/>
        <v>2.9149497245321876</v>
      </c>
      <c r="M538" s="45">
        <v>735</v>
      </c>
      <c r="N538" s="45">
        <f t="shared" si="234"/>
        <v>1710.8938547486034</v>
      </c>
      <c r="O538" s="18">
        <f t="shared" si="235"/>
        <v>2.6187138350442081</v>
      </c>
      <c r="P538" s="37">
        <f t="shared" si="236"/>
        <v>4.2176870748299313</v>
      </c>
      <c r="Q538" s="37">
        <f t="shared" si="237"/>
        <v>0.41289665423535882</v>
      </c>
      <c r="R538" s="37">
        <f t="shared" si="238"/>
        <v>-58.71033457646412</v>
      </c>
    </row>
    <row r="539" spans="1:18" x14ac:dyDescent="0.25">
      <c r="A539" s="1" t="s">
        <v>151</v>
      </c>
      <c r="B539" s="1" t="str">
        <f>VLOOKUP(A539,[2]PROY_COVID!$1:$1048576,5,FALSE)</f>
        <v>San Fernando</v>
      </c>
      <c r="C539" s="130">
        <f>VLOOKUP(A539,[2]PROY_COVID!$1:$1048576,7,FALSE)</f>
        <v>42939</v>
      </c>
      <c r="D539" s="43">
        <v>4</v>
      </c>
      <c r="E539" s="43">
        <f t="shared" si="243"/>
        <v>9.3155406506905152</v>
      </c>
      <c r="F539" s="6">
        <f t="shared" si="244"/>
        <v>0.13958541772617322</v>
      </c>
      <c r="G539" s="44"/>
      <c r="H539" s="44"/>
      <c r="I539" s="14"/>
      <c r="J539" s="49">
        <v>23</v>
      </c>
      <c r="K539" s="49">
        <f t="shared" si="232"/>
        <v>53.564358741470457</v>
      </c>
      <c r="L539" s="50">
        <f t="shared" si="233"/>
        <v>9.7495105408313271E-2</v>
      </c>
      <c r="M539" s="45">
        <v>27</v>
      </c>
      <c r="N539" s="45">
        <f t="shared" si="234"/>
        <v>62.879899392160972</v>
      </c>
      <c r="O539" s="18">
        <f t="shared" si="235"/>
        <v>9.6244698072537882E-2</v>
      </c>
      <c r="P539" s="37">
        <f t="shared" si="236"/>
        <v>14.814814814814813</v>
      </c>
      <c r="Q539" s="37">
        <f t="shared" si="237"/>
        <v>1.4503179969557407</v>
      </c>
      <c r="R539" s="37">
        <f t="shared" si="238"/>
        <v>45.031799695574072</v>
      </c>
    </row>
    <row r="540" spans="1:18" x14ac:dyDescent="0.25">
      <c r="A540" s="1" t="s">
        <v>1503</v>
      </c>
      <c r="B540" s="1" t="str">
        <f>VLOOKUP(A540,[2]PROY_COVID!$1:$1048576,5,FALSE)</f>
        <v>José María Morelos</v>
      </c>
      <c r="C540" s="130">
        <f>VLOOKUP(A540,[2]PROY_COVID!$1:$1048576,7,FALSE)</f>
        <v>42799</v>
      </c>
      <c r="D540" s="43">
        <v>28</v>
      </c>
      <c r="E540" s="43">
        <f t="shared" si="243"/>
        <v>65.4220893011519</v>
      </c>
      <c r="F540" s="6">
        <f t="shared" si="244"/>
        <v>0.98029411346547968</v>
      </c>
      <c r="G540" s="44">
        <v>5</v>
      </c>
      <c r="H540" s="44">
        <f>((G540/($C540/100000)))</f>
        <v>11.682515946634268</v>
      </c>
      <c r="I540" s="14">
        <f>((G540/$C540)/(G$2257/$C$2257))</f>
        <v>0.31412363899506535</v>
      </c>
      <c r="J540" s="49">
        <v>97</v>
      </c>
      <c r="K540" s="49">
        <f t="shared" si="232"/>
        <v>226.64080936470478</v>
      </c>
      <c r="L540" s="50">
        <f t="shared" si="233"/>
        <v>0.4125200061758591</v>
      </c>
      <c r="M540" s="45">
        <v>130</v>
      </c>
      <c r="N540" s="45">
        <f t="shared" si="234"/>
        <v>303.74541461249095</v>
      </c>
      <c r="O540" s="18">
        <f t="shared" si="235"/>
        <v>0.4649162292384571</v>
      </c>
      <c r="P540" s="37">
        <f t="shared" si="236"/>
        <v>21.53846153846154</v>
      </c>
      <c r="Q540" s="37">
        <f t="shared" si="237"/>
        <v>2.108539241727962</v>
      </c>
      <c r="R540" s="37">
        <f t="shared" si="238"/>
        <v>110.8539241727962</v>
      </c>
    </row>
    <row r="541" spans="1:18" x14ac:dyDescent="0.25">
      <c r="A541" s="1" t="s">
        <v>1188</v>
      </c>
      <c r="B541" s="1" t="str">
        <f>VLOOKUP(A541,[2]PROY_COVID!$1:$1048576,5,FALSE)</f>
        <v>Heroica Ciudad de Tlaxiaco</v>
      </c>
      <c r="C541" s="130">
        <f>VLOOKUP(A541,[2]PROY_COVID!$1:$1048576,7,FALSE)</f>
        <v>42679</v>
      </c>
      <c r="D541" s="43">
        <v>13</v>
      </c>
      <c r="E541" s="43">
        <f t="shared" si="243"/>
        <v>30.459945172098688</v>
      </c>
      <c r="F541" s="6">
        <f t="shared" si="244"/>
        <v>0.45641625432105942</v>
      </c>
      <c r="G541" s="44">
        <v>14</v>
      </c>
      <c r="H541" s="44">
        <f>((G541/($C541/100000)))</f>
        <v>32.803017877644741</v>
      </c>
      <c r="I541" s="14">
        <f>((G541/$C541)/(G$2257/$C$2257))</f>
        <v>0.88201919798916195</v>
      </c>
      <c r="J541" s="49">
        <v>76</v>
      </c>
      <c r="K541" s="49">
        <f t="shared" si="232"/>
        <v>178.07352562150004</v>
      </c>
      <c r="L541" s="50">
        <f t="shared" si="233"/>
        <v>0.32412032102713667</v>
      </c>
      <c r="M541" s="45">
        <v>103</v>
      </c>
      <c r="N541" s="45">
        <f t="shared" si="234"/>
        <v>241.33648867124347</v>
      </c>
      <c r="O541" s="18">
        <f t="shared" si="235"/>
        <v>0.36939240855315308</v>
      </c>
      <c r="P541" s="37">
        <f t="shared" si="236"/>
        <v>12.621359223300971</v>
      </c>
      <c r="Q541" s="37">
        <f t="shared" si="237"/>
        <v>1.2355864488627792</v>
      </c>
      <c r="R541" s="37">
        <f t="shared" si="238"/>
        <v>23.558644886277925</v>
      </c>
    </row>
    <row r="542" spans="1:18" x14ac:dyDescent="0.25">
      <c r="A542" s="1" t="s">
        <v>1464</v>
      </c>
      <c r="B542" s="1" t="str">
        <f>VLOOKUP(A542,[2]PROY_COVID!$1:$1048576,5,FALSE)</f>
        <v>Xiutetelco</v>
      </c>
      <c r="C542" s="130">
        <f>VLOOKUP(A542,[2]PROY_COVID!$1:$1048576,7,FALSE)</f>
        <v>42668</v>
      </c>
      <c r="D542" s="43">
        <v>14</v>
      </c>
      <c r="E542" s="43">
        <f t="shared" si="243"/>
        <v>32.811474641417455</v>
      </c>
      <c r="F542" s="6">
        <f t="shared" si="244"/>
        <v>0.49165191434106431</v>
      </c>
      <c r="G542" s="44"/>
      <c r="H542" s="44"/>
      <c r="I542" s="14"/>
      <c r="J542" s="49">
        <v>40</v>
      </c>
      <c r="K542" s="49">
        <f t="shared" si="232"/>
        <v>93.747070404049879</v>
      </c>
      <c r="L542" s="50">
        <f t="shared" si="233"/>
        <v>0.17063362141376956</v>
      </c>
      <c r="M542" s="45">
        <v>54</v>
      </c>
      <c r="N542" s="45">
        <f t="shared" si="234"/>
        <v>126.55854504546733</v>
      </c>
      <c r="O542" s="18">
        <f t="shared" si="235"/>
        <v>0.19371196636995894</v>
      </c>
      <c r="P542" s="37">
        <f t="shared" si="236"/>
        <v>25.925925925925924</v>
      </c>
      <c r="Q542" s="37">
        <f t="shared" si="237"/>
        <v>2.5380564946725466</v>
      </c>
      <c r="R542" s="37">
        <f t="shared" si="238"/>
        <v>153.80564946725465</v>
      </c>
    </row>
    <row r="543" spans="1:18" x14ac:dyDescent="0.25">
      <c r="A543" s="1" t="s">
        <v>782</v>
      </c>
      <c r="B543" s="1" t="str">
        <f>VLOOKUP(A543,[2]PROY_COVID!$1:$1048576,5,FALSE)</f>
        <v>Huetamo</v>
      </c>
      <c r="C543" s="130">
        <f>VLOOKUP(A543,[2]PROY_COVID!$1:$1048576,7,FALSE)</f>
        <v>42622</v>
      </c>
      <c r="D543" s="43">
        <v>45</v>
      </c>
      <c r="E543" s="43">
        <f t="shared" si="243"/>
        <v>105.57927830697761</v>
      </c>
      <c r="F543" s="6">
        <f t="shared" si="244"/>
        <v>1.5820152815945219</v>
      </c>
      <c r="G543" s="44">
        <v>12</v>
      </c>
      <c r="H543" s="44">
        <f t="shared" ref="H543:H548" si="245">((G543/($C543/100000)))</f>
        <v>28.154474215194032</v>
      </c>
      <c r="I543" s="14">
        <f t="shared" ref="I543:I548" si="246">((G543/$C543)/(G$2257/$C$2257))</f>
        <v>0.75702750459479906</v>
      </c>
      <c r="J543" s="49">
        <v>582</v>
      </c>
      <c r="K543" s="49">
        <f t="shared" si="232"/>
        <v>1365.4919994369106</v>
      </c>
      <c r="L543" s="50">
        <f t="shared" si="233"/>
        <v>2.4853986782864146</v>
      </c>
      <c r="M543" s="45">
        <v>639</v>
      </c>
      <c r="N543" s="45">
        <f t="shared" si="234"/>
        <v>1499.2257519590821</v>
      </c>
      <c r="O543" s="18">
        <f t="shared" si="235"/>
        <v>2.294732199553486</v>
      </c>
      <c r="P543" s="37">
        <f t="shared" si="236"/>
        <v>7.042253521126761</v>
      </c>
      <c r="Q543" s="37">
        <f t="shared" si="237"/>
        <v>0.6894117239050177</v>
      </c>
      <c r="R543" s="37">
        <f t="shared" si="238"/>
        <v>-31.058827609498231</v>
      </c>
    </row>
    <row r="544" spans="1:18" x14ac:dyDescent="0.25">
      <c r="A544" s="1" t="s">
        <v>499</v>
      </c>
      <c r="B544" s="1" t="str">
        <f>VLOOKUP(A544,[2]PROY_COVID!$1:$1048576,5,FALSE)</f>
        <v>Zimapán</v>
      </c>
      <c r="C544" s="130">
        <f>VLOOKUP(A544,[2]PROY_COVID!$1:$1048576,7,FALSE)</f>
        <v>42586</v>
      </c>
      <c r="D544" s="43">
        <v>6</v>
      </c>
      <c r="E544" s="43">
        <f t="shared" si="243"/>
        <v>14.08913727516085</v>
      </c>
      <c r="F544" s="6">
        <f t="shared" si="244"/>
        <v>0.21111368472305986</v>
      </c>
      <c r="G544" s="44">
        <v>4</v>
      </c>
      <c r="H544" s="44">
        <f t="shared" si="245"/>
        <v>9.3927581834405665</v>
      </c>
      <c r="I544" s="14">
        <f t="shared" si="246"/>
        <v>0.25255581882026584</v>
      </c>
      <c r="J544" s="49">
        <v>50</v>
      </c>
      <c r="K544" s="49">
        <f t="shared" si="232"/>
        <v>117.40947729300709</v>
      </c>
      <c r="L544" s="50">
        <f t="shared" si="233"/>
        <v>0.21370272385533742</v>
      </c>
      <c r="M544" s="45">
        <v>60</v>
      </c>
      <c r="N544" s="45">
        <f t="shared" si="234"/>
        <v>140.89137275160851</v>
      </c>
      <c r="O544" s="18">
        <f t="shared" si="235"/>
        <v>0.21564995749968452</v>
      </c>
      <c r="P544" s="37">
        <f t="shared" si="236"/>
        <v>10</v>
      </c>
      <c r="Q544" s="37">
        <f t="shared" si="237"/>
        <v>0.97896464794512505</v>
      </c>
      <c r="R544" s="37">
        <f t="shared" si="238"/>
        <v>-2.1035352054874945</v>
      </c>
    </row>
    <row r="545" spans="1:18" x14ac:dyDescent="0.25">
      <c r="A545" s="1" t="s">
        <v>1446</v>
      </c>
      <c r="B545" s="1" t="str">
        <f>VLOOKUP(A545,[2]PROY_COVID!$1:$1048576,5,FALSE)</f>
        <v>Tlahuapan</v>
      </c>
      <c r="C545" s="130">
        <f>VLOOKUP(A545,[2]PROY_COVID!$1:$1048576,7,FALSE)</f>
        <v>42437</v>
      </c>
      <c r="D545" s="43">
        <v>23</v>
      </c>
      <c r="E545" s="43">
        <f t="shared" si="243"/>
        <v>54.197987605155873</v>
      </c>
      <c r="F545" s="6">
        <f t="shared" si="244"/>
        <v>0.81211053909392461</v>
      </c>
      <c r="G545" s="44">
        <v>4</v>
      </c>
      <c r="H545" s="44">
        <f t="shared" si="245"/>
        <v>9.4257369748097179</v>
      </c>
      <c r="I545" s="14">
        <f t="shared" si="246"/>
        <v>0.25344256427833828</v>
      </c>
      <c r="J545" s="49">
        <v>30</v>
      </c>
      <c r="K545" s="49">
        <f t="shared" si="232"/>
        <v>70.693027311072882</v>
      </c>
      <c r="L545" s="50">
        <f t="shared" si="233"/>
        <v>0.12867183162952234</v>
      </c>
      <c r="M545" s="45">
        <v>57</v>
      </c>
      <c r="N545" s="45">
        <f t="shared" si="234"/>
        <v>134.31675189103848</v>
      </c>
      <c r="O545" s="18">
        <f t="shared" si="235"/>
        <v>0.20558676710364746</v>
      </c>
      <c r="P545" s="37">
        <f t="shared" si="236"/>
        <v>40.350877192982452</v>
      </c>
      <c r="Q545" s="37">
        <f t="shared" si="237"/>
        <v>3.9502082285505042</v>
      </c>
      <c r="R545" s="37">
        <f t="shared" si="238"/>
        <v>295.02082285505043</v>
      </c>
    </row>
    <row r="546" spans="1:18" x14ac:dyDescent="0.25">
      <c r="A546" s="1" t="s">
        <v>212</v>
      </c>
      <c r="B546" s="1" t="str">
        <f>VLOOKUP(A546,[2]PROY_COVID!$1:$1048576,5,FALSE)</f>
        <v>Guerrero</v>
      </c>
      <c r="C546" s="130">
        <f>VLOOKUP(A546,[2]PROY_COVID!$1:$1048576,7,FALSE)</f>
        <v>42409</v>
      </c>
      <c r="D546" s="43">
        <v>9</v>
      </c>
      <c r="E546" s="43">
        <f t="shared" si="243"/>
        <v>21.221910443537926</v>
      </c>
      <c r="F546" s="6">
        <f t="shared" si="244"/>
        <v>0.31799219661921624</v>
      </c>
      <c r="G546" s="44">
        <v>1</v>
      </c>
      <c r="H546" s="44">
        <f t="shared" si="245"/>
        <v>2.3579900492819919</v>
      </c>
      <c r="I546" s="14">
        <f t="shared" si="246"/>
        <v>6.3402474122708871E-2</v>
      </c>
      <c r="J546" s="49">
        <v>14</v>
      </c>
      <c r="K546" s="49">
        <f t="shared" si="232"/>
        <v>33.011860689947888</v>
      </c>
      <c r="L546" s="50">
        <f t="shared" si="233"/>
        <v>6.008649992852818E-2</v>
      </c>
      <c r="M546" s="45">
        <v>24</v>
      </c>
      <c r="N546" s="45">
        <f t="shared" si="234"/>
        <v>56.591761182767804</v>
      </c>
      <c r="O546" s="18">
        <f t="shared" si="235"/>
        <v>8.6620001321243756E-2</v>
      </c>
      <c r="P546" s="37">
        <f t="shared" si="236"/>
        <v>37.5</v>
      </c>
      <c r="Q546" s="37">
        <f t="shared" si="237"/>
        <v>3.6711174297942191</v>
      </c>
      <c r="R546" s="37">
        <f t="shared" si="238"/>
        <v>267.11174297942193</v>
      </c>
    </row>
    <row r="547" spans="1:18" x14ac:dyDescent="0.25">
      <c r="A547" s="1" t="s">
        <v>1487</v>
      </c>
      <c r="B547" s="1" t="str">
        <f>VLOOKUP(A547,[2]PROY_COVID!$1:$1048576,5,FALSE)</f>
        <v>Huimilpan</v>
      </c>
      <c r="C547" s="130">
        <f>VLOOKUP(A547,[2]PROY_COVID!$1:$1048576,7,FALSE)</f>
        <v>42305</v>
      </c>
      <c r="D547" s="43">
        <v>4</v>
      </c>
      <c r="E547" s="43">
        <f t="shared" si="243"/>
        <v>9.4551471457274552</v>
      </c>
      <c r="F547" s="6">
        <f t="shared" si="244"/>
        <v>0.14167730177861132</v>
      </c>
      <c r="G547" s="44">
        <v>6</v>
      </c>
      <c r="H547" s="44">
        <f t="shared" si="245"/>
        <v>14.182720718591185</v>
      </c>
      <c r="I547" s="14">
        <f t="shared" si="246"/>
        <v>0.38135003310293736</v>
      </c>
      <c r="J547" s="49">
        <v>28</v>
      </c>
      <c r="K547" s="49">
        <f t="shared" si="232"/>
        <v>66.18603002009219</v>
      </c>
      <c r="L547" s="50">
        <f t="shared" si="233"/>
        <v>0.12046842574017026</v>
      </c>
      <c r="M547" s="45">
        <v>38</v>
      </c>
      <c r="N547" s="45">
        <f t="shared" si="234"/>
        <v>89.823897884410826</v>
      </c>
      <c r="O547" s="18">
        <f t="shared" si="235"/>
        <v>0.13748549242528443</v>
      </c>
      <c r="P547" s="37">
        <f t="shared" si="236"/>
        <v>10.526315789473683</v>
      </c>
      <c r="Q547" s="37">
        <f t="shared" si="237"/>
        <v>1.0304891031001315</v>
      </c>
      <c r="R547" s="37">
        <f t="shared" si="238"/>
        <v>3.0489103100131532</v>
      </c>
    </row>
    <row r="548" spans="1:18" x14ac:dyDescent="0.25">
      <c r="A548" s="1" t="s">
        <v>159</v>
      </c>
      <c r="B548" s="1" t="str">
        <f>VLOOKUP(A548,[2]PROY_COVID!$1:$1048576,5,FALSE)</f>
        <v>Suchiate</v>
      </c>
      <c r="C548" s="130">
        <f>VLOOKUP(A548,[2]PROY_COVID!$1:$1048576,7,FALSE)</f>
        <v>42201</v>
      </c>
      <c r="D548" s="43">
        <v>7</v>
      </c>
      <c r="E548" s="43">
        <f t="shared" si="243"/>
        <v>16.587284661500913</v>
      </c>
      <c r="F548" s="6">
        <f t="shared" si="244"/>
        <v>0.24854628896358538</v>
      </c>
      <c r="G548" s="44">
        <v>1</v>
      </c>
      <c r="H548" s="44">
        <f t="shared" si="245"/>
        <v>2.3696120945001304</v>
      </c>
      <c r="I548" s="14">
        <f t="shared" si="246"/>
        <v>6.3714971803273859E-2</v>
      </c>
      <c r="J548" s="49">
        <v>15</v>
      </c>
      <c r="K548" s="49">
        <f t="shared" si="232"/>
        <v>35.544181417501953</v>
      </c>
      <c r="L548" s="50">
        <f t="shared" si="233"/>
        <v>6.4695700562333119E-2</v>
      </c>
      <c r="M548" s="45">
        <v>23</v>
      </c>
      <c r="N548" s="45">
        <f t="shared" si="234"/>
        <v>54.501078173502997</v>
      </c>
      <c r="O548" s="18">
        <f t="shared" si="235"/>
        <v>8.3419977833019757E-2</v>
      </c>
      <c r="P548" s="37">
        <f t="shared" si="236"/>
        <v>30.434782608695656</v>
      </c>
      <c r="Q548" s="37">
        <f t="shared" si="237"/>
        <v>2.9794576241808159</v>
      </c>
      <c r="R548" s="37">
        <f t="shared" si="238"/>
        <v>197.94576241808159</v>
      </c>
    </row>
    <row r="549" spans="1:18" x14ac:dyDescent="0.25">
      <c r="A549" s="1" t="s">
        <v>488</v>
      </c>
      <c r="B549" s="1" t="str">
        <f>VLOOKUP(A549,[2]PROY_COVID!$1:$1048576,5,FALSE)</f>
        <v>Tlanchinol</v>
      </c>
      <c r="C549" s="130">
        <f>VLOOKUP(A549,[2]PROY_COVID!$1:$1048576,7,FALSE)</f>
        <v>42175</v>
      </c>
      <c r="D549" s="43">
        <v>7</v>
      </c>
      <c r="E549" s="43">
        <f t="shared" si="243"/>
        <v>16.597510373443981</v>
      </c>
      <c r="F549" s="6">
        <f t="shared" si="244"/>
        <v>0.24869951252050423</v>
      </c>
      <c r="G549" s="44"/>
      <c r="H549" s="44"/>
      <c r="I549" s="14"/>
      <c r="J549" s="49">
        <v>12</v>
      </c>
      <c r="K549" s="49">
        <f t="shared" si="232"/>
        <v>28.45287492590397</v>
      </c>
      <c r="L549" s="50">
        <f t="shared" si="233"/>
        <v>5.1788467280256448E-2</v>
      </c>
      <c r="M549" s="45">
        <v>19</v>
      </c>
      <c r="N549" s="45">
        <f t="shared" si="234"/>
        <v>45.050385299347951</v>
      </c>
      <c r="O549" s="18">
        <f t="shared" si="235"/>
        <v>6.8954638494981124E-2</v>
      </c>
      <c r="P549" s="37">
        <f t="shared" si="236"/>
        <v>36.84210526315789</v>
      </c>
      <c r="Q549" s="37">
        <f t="shared" si="237"/>
        <v>3.6067118608504605</v>
      </c>
      <c r="R549" s="37">
        <f t="shared" si="238"/>
        <v>260.67118608504603</v>
      </c>
    </row>
    <row r="550" spans="1:18" x14ac:dyDescent="0.25">
      <c r="A550" s="1" t="s">
        <v>1727</v>
      </c>
      <c r="B550" s="1" t="str">
        <f>VLOOKUP(A550,[2]PROY_COVID!$1:$1048576,5,FALSE)</f>
        <v>Ixtacuixtla de Mariano Matamoros</v>
      </c>
      <c r="C550" s="130">
        <f>VLOOKUP(A550,[2]PROY_COVID!$1:$1048576,7,FALSE)</f>
        <v>41831</v>
      </c>
      <c r="D550" s="43">
        <v>32</v>
      </c>
      <c r="E550" s="43">
        <f t="shared" si="243"/>
        <v>76.498290741316239</v>
      </c>
      <c r="F550" s="6">
        <f t="shared" si="244"/>
        <v>1.1462615288650335</v>
      </c>
      <c r="G550" s="44">
        <v>9</v>
      </c>
      <c r="H550" s="44">
        <f t="shared" ref="H550:H555" si="247">((G550/($C550/100000)))</f>
        <v>21.515144270995194</v>
      </c>
      <c r="I550" s="14">
        <f t="shared" ref="I550:I555" si="248">((G550/$C550)/(G$2257/$C$2257))</f>
        <v>0.57850684242857309</v>
      </c>
      <c r="J550" s="49">
        <v>145</v>
      </c>
      <c r="K550" s="49">
        <f t="shared" ref="K550:K581" si="249">((J550/($C550/100000)))</f>
        <v>346.63287992158922</v>
      </c>
      <c r="L550" s="50">
        <f t="shared" ref="L550:L581" si="250">((J550/$C550)/(J$2257/$C$2257))</f>
        <v>0.63092343416365515</v>
      </c>
      <c r="M550" s="45">
        <v>186</v>
      </c>
      <c r="N550" s="45">
        <f t="shared" ref="N550:N581" si="251">((M550/($C550/100000)))</f>
        <v>444.64631493390067</v>
      </c>
      <c r="O550" s="18">
        <f t="shared" ref="O550:O581" si="252">((M550/$C550)/(M$2257/$C$2257))</f>
        <v>0.68058076974618942</v>
      </c>
      <c r="P550" s="37">
        <f t="shared" ref="P550:P581" si="253">D550/M550*100</f>
        <v>17.20430107526882</v>
      </c>
      <c r="Q550" s="37">
        <f t="shared" ref="Q550:Q581" si="254">P550/P$2257</f>
        <v>1.6842402545292476</v>
      </c>
      <c r="R550" s="37">
        <f t="shared" ref="R550:R581" si="255">(Q550-1)*100</f>
        <v>68.424025452924766</v>
      </c>
    </row>
    <row r="551" spans="1:18" x14ac:dyDescent="0.25">
      <c r="A551" s="1" t="s">
        <v>1540</v>
      </c>
      <c r="B551" s="1" t="str">
        <f>VLOOKUP(A551,[2]PROY_COVID!$1:$1048576,5,FALSE)</f>
        <v>Santa María del Río</v>
      </c>
      <c r="C551" s="130">
        <f>VLOOKUP(A551,[2]PROY_COVID!$1:$1048576,7,FALSE)</f>
        <v>41789</v>
      </c>
      <c r="D551" s="43">
        <v>26</v>
      </c>
      <c r="E551" s="43">
        <f t="shared" si="243"/>
        <v>62.217329919356771</v>
      </c>
      <c r="F551" s="6">
        <f t="shared" si="244"/>
        <v>0.93227353218160247</v>
      </c>
      <c r="G551" s="44">
        <v>26</v>
      </c>
      <c r="H551" s="44">
        <f t="shared" si="247"/>
        <v>62.217329919356771</v>
      </c>
      <c r="I551" s="14">
        <f t="shared" si="248"/>
        <v>1.672921669621646</v>
      </c>
      <c r="J551" s="49">
        <v>192</v>
      </c>
      <c r="K551" s="49">
        <f t="shared" si="249"/>
        <v>459.45105171217307</v>
      </c>
      <c r="L551" s="50">
        <f t="shared" si="250"/>
        <v>0.83626929863641275</v>
      </c>
      <c r="M551" s="45">
        <v>244</v>
      </c>
      <c r="N551" s="45">
        <f t="shared" si="251"/>
        <v>583.88571155088664</v>
      </c>
      <c r="O551" s="18">
        <f t="shared" si="252"/>
        <v>0.893702193551693</v>
      </c>
      <c r="P551" s="37">
        <f t="shared" si="253"/>
        <v>10.655737704918032</v>
      </c>
      <c r="Q551" s="37">
        <f t="shared" si="254"/>
        <v>1.0431590510890676</v>
      </c>
      <c r="R551" s="37">
        <f t="shared" si="255"/>
        <v>4.315905108906759</v>
      </c>
    </row>
    <row r="552" spans="1:18" x14ac:dyDescent="0.25">
      <c r="A552" s="1" t="s">
        <v>1755</v>
      </c>
      <c r="B552" s="1" t="str">
        <f>VLOOKUP(A552,[2]PROY_COVID!$1:$1048576,5,FALSE)</f>
        <v>Yauhquemehcan</v>
      </c>
      <c r="C552" s="130">
        <f>VLOOKUP(A552,[2]PROY_COVID!$1:$1048576,7,FALSE)</f>
        <v>41773</v>
      </c>
      <c r="D552" s="43">
        <v>17</v>
      </c>
      <c r="E552" s="43">
        <f t="shared" si="243"/>
        <v>40.696143441936179</v>
      </c>
      <c r="F552" s="6">
        <f t="shared" si="244"/>
        <v>0.6097969398873111</v>
      </c>
      <c r="G552" s="44">
        <v>7</v>
      </c>
      <c r="H552" s="44">
        <f t="shared" si="247"/>
        <v>16.757235534914898</v>
      </c>
      <c r="I552" s="14">
        <f t="shared" si="248"/>
        <v>0.45057450208243899</v>
      </c>
      <c r="J552" s="49">
        <v>209</v>
      </c>
      <c r="K552" s="49">
        <f t="shared" si="249"/>
        <v>500.32317525674478</v>
      </c>
      <c r="L552" s="50">
        <f t="shared" si="250"/>
        <v>0.91066264687889809</v>
      </c>
      <c r="M552" s="45">
        <v>233</v>
      </c>
      <c r="N552" s="45">
        <f t="shared" si="251"/>
        <v>557.7765542335959</v>
      </c>
      <c r="O552" s="18">
        <f t="shared" si="252"/>
        <v>0.85373921671454633</v>
      </c>
      <c r="P552" s="37">
        <f t="shared" si="253"/>
        <v>7.296137339055794</v>
      </c>
      <c r="Q552" s="37">
        <f t="shared" si="254"/>
        <v>0.71426605214880368</v>
      </c>
      <c r="R552" s="37">
        <f t="shared" si="255"/>
        <v>-28.573394785119632</v>
      </c>
    </row>
    <row r="553" spans="1:18" x14ac:dyDescent="0.25">
      <c r="A553" s="1" t="s">
        <v>461</v>
      </c>
      <c r="B553" s="1" t="str">
        <f>VLOOKUP(A553,[2]PROY_COVID!$1:$1048576,5,FALSE)</f>
        <v>San Felipe Orizatlán</v>
      </c>
      <c r="C553" s="130">
        <f>VLOOKUP(A553,[2]PROY_COVID!$1:$1048576,7,FALSE)</f>
        <v>41749</v>
      </c>
      <c r="D553" s="43">
        <v>14</v>
      </c>
      <c r="E553" s="43">
        <f t="shared" si="243"/>
        <v>33.53373733502599</v>
      </c>
      <c r="F553" s="6">
        <f t="shared" si="244"/>
        <v>0.50247440372474872</v>
      </c>
      <c r="G553" s="44">
        <v>2</v>
      </c>
      <c r="H553" s="44">
        <f t="shared" si="247"/>
        <v>4.7905339050037128</v>
      </c>
      <c r="I553" s="14">
        <f t="shared" si="248"/>
        <v>0.12880957747826105</v>
      </c>
      <c r="J553" s="49">
        <v>27</v>
      </c>
      <c r="K553" s="49">
        <f t="shared" si="249"/>
        <v>64.672207717550123</v>
      </c>
      <c r="L553" s="50">
        <f t="shared" si="250"/>
        <v>0.11771304383280642</v>
      </c>
      <c r="M553" s="45">
        <v>43</v>
      </c>
      <c r="N553" s="45">
        <f t="shared" si="251"/>
        <v>102.99647895757981</v>
      </c>
      <c r="O553" s="18">
        <f t="shared" si="252"/>
        <v>0.15764759669832701</v>
      </c>
      <c r="P553" s="37">
        <f t="shared" si="253"/>
        <v>32.558139534883722</v>
      </c>
      <c r="Q553" s="37">
        <f t="shared" si="254"/>
        <v>3.1873267607515703</v>
      </c>
      <c r="R553" s="37">
        <f t="shared" si="255"/>
        <v>218.73267607515703</v>
      </c>
    </row>
    <row r="554" spans="1:18" x14ac:dyDescent="0.25">
      <c r="A554" s="1" t="s">
        <v>641</v>
      </c>
      <c r="B554" s="1" t="str">
        <f>VLOOKUP(A554,[2]PROY_COVID!$1:$1048576,5,FALSE)</f>
        <v>Coatepec Harinas</v>
      </c>
      <c r="C554" s="130">
        <f>VLOOKUP(A554,[2]PROY_COVID!$1:$1048576,7,FALSE)</f>
        <v>41717</v>
      </c>
      <c r="D554" s="43">
        <v>2</v>
      </c>
      <c r="E554" s="43">
        <f t="shared" si="243"/>
        <v>4.7942085960160128</v>
      </c>
      <c r="F554" s="6">
        <f t="shared" si="244"/>
        <v>7.1837119780235298E-2</v>
      </c>
      <c r="G554" s="44">
        <v>1</v>
      </c>
      <c r="H554" s="44">
        <f t="shared" si="247"/>
        <v>2.3971042980080064</v>
      </c>
      <c r="I554" s="14">
        <f t="shared" si="248"/>
        <v>6.4454191937818164E-2</v>
      </c>
      <c r="J554" s="49">
        <v>41</v>
      </c>
      <c r="K554" s="49">
        <f t="shared" si="249"/>
        <v>98.281276218328259</v>
      </c>
      <c r="L554" s="50">
        <f t="shared" si="250"/>
        <v>0.1788865508652297</v>
      </c>
      <c r="M554" s="45">
        <v>44</v>
      </c>
      <c r="N554" s="45">
        <f t="shared" si="251"/>
        <v>105.47258911235228</v>
      </c>
      <c r="O554" s="18">
        <f t="shared" si="252"/>
        <v>0.16143755941366383</v>
      </c>
      <c r="P554" s="37">
        <f t="shared" si="253"/>
        <v>4.5454545454545459</v>
      </c>
      <c r="Q554" s="37">
        <f t="shared" si="254"/>
        <v>0.44498393088414784</v>
      </c>
      <c r="R554" s="37">
        <f t="shared" si="255"/>
        <v>-55.501606911585213</v>
      </c>
    </row>
    <row r="555" spans="1:18" x14ac:dyDescent="0.25">
      <c r="A555" s="1" t="s">
        <v>704</v>
      </c>
      <c r="B555" s="1" t="str">
        <f>VLOOKUP(A555,[2]PROY_COVID!$1:$1048576,5,FALSE)</f>
        <v>Temascalapa</v>
      </c>
      <c r="C555" s="130">
        <f>VLOOKUP(A555,[2]PROY_COVID!$1:$1048576,7,FALSE)</f>
        <v>41685</v>
      </c>
      <c r="D555" s="43">
        <v>26</v>
      </c>
      <c r="E555" s="43">
        <f t="shared" si="243"/>
        <v>62.372556075326855</v>
      </c>
      <c r="F555" s="6">
        <f t="shared" si="244"/>
        <v>0.93459946350814416</v>
      </c>
      <c r="G555" s="44">
        <v>5</v>
      </c>
      <c r="H555" s="44">
        <f t="shared" si="247"/>
        <v>11.994722322178241</v>
      </c>
      <c r="I555" s="14">
        <f t="shared" si="248"/>
        <v>0.32251835493222508</v>
      </c>
      <c r="J555" s="49">
        <v>141</v>
      </c>
      <c r="K555" s="49">
        <f t="shared" si="249"/>
        <v>338.25116948542643</v>
      </c>
      <c r="L555" s="50">
        <f t="shared" si="250"/>
        <v>0.61566747363923668</v>
      </c>
      <c r="M555" s="45">
        <v>172</v>
      </c>
      <c r="N555" s="45">
        <f t="shared" si="251"/>
        <v>412.61844788293149</v>
      </c>
      <c r="O555" s="18">
        <f t="shared" si="252"/>
        <v>0.63155854763665165</v>
      </c>
      <c r="P555" s="37">
        <f t="shared" si="253"/>
        <v>15.11627906976744</v>
      </c>
      <c r="Q555" s="37">
        <f t="shared" si="254"/>
        <v>1.4798302817775146</v>
      </c>
      <c r="R555" s="37">
        <f t="shared" si="255"/>
        <v>47.983028177751464</v>
      </c>
    </row>
    <row r="556" spans="1:18" x14ac:dyDescent="0.25">
      <c r="A556" s="1" t="s">
        <v>177</v>
      </c>
      <c r="B556" s="1" t="str">
        <f>VLOOKUP(A556,[2]PROY_COVID!$1:$1048576,5,FALSE)</f>
        <v>Yajalón</v>
      </c>
      <c r="C556" s="130">
        <f>VLOOKUP(A556,[2]PROY_COVID!$1:$1048576,7,FALSE)</f>
        <v>41655</v>
      </c>
      <c r="D556" s="43">
        <v>3</v>
      </c>
      <c r="E556" s="43">
        <f t="shared" si="243"/>
        <v>7.2020165646380994</v>
      </c>
      <c r="F556" s="6">
        <f t="shared" si="244"/>
        <v>0.10791606502960303</v>
      </c>
      <c r="G556" s="44"/>
      <c r="H556" s="44"/>
      <c r="I556" s="14"/>
      <c r="J556" s="49">
        <v>25</v>
      </c>
      <c r="K556" s="49">
        <f t="shared" si="249"/>
        <v>60.01680470531749</v>
      </c>
      <c r="L556" s="50">
        <f t="shared" si="250"/>
        <v>0.1092395174421246</v>
      </c>
      <c r="M556" s="45">
        <v>28</v>
      </c>
      <c r="N556" s="45">
        <f t="shared" si="251"/>
        <v>67.218821269955598</v>
      </c>
      <c r="O556" s="18">
        <f t="shared" si="252"/>
        <v>0.10288590186143473</v>
      </c>
      <c r="P556" s="37">
        <f t="shared" si="253"/>
        <v>10.714285714285714</v>
      </c>
      <c r="Q556" s="37">
        <f t="shared" si="254"/>
        <v>1.0488906942269196</v>
      </c>
      <c r="R556" s="37">
        <f t="shared" si="255"/>
        <v>4.8890694226919607</v>
      </c>
    </row>
    <row r="557" spans="1:18" x14ac:dyDescent="0.25">
      <c r="A557" s="1" t="s">
        <v>319</v>
      </c>
      <c r="B557" s="1" t="str">
        <f>VLOOKUP(A557,[2]PROY_COVID!$1:$1048576,5,FALSE)</f>
        <v>San Diego de la Unión</v>
      </c>
      <c r="C557" s="130">
        <f>VLOOKUP(A557,[2]PROY_COVID!$1:$1048576,7,FALSE)</f>
        <v>41588</v>
      </c>
      <c r="D557" s="43">
        <v>6</v>
      </c>
      <c r="E557" s="43">
        <f t="shared" si="243"/>
        <v>14.427238626526881</v>
      </c>
      <c r="F557" s="6">
        <f t="shared" si="244"/>
        <v>0.21617984460941203</v>
      </c>
      <c r="G557" s="44">
        <v>37</v>
      </c>
      <c r="H557" s="44">
        <f t="shared" ref="H557:H580" si="256">((G557/($C557/100000)))</f>
        <v>88.967971530249102</v>
      </c>
      <c r="I557" s="14">
        <f t="shared" ref="I557:I580" si="257">((G557/$C557)/(G$2257/$C$2257))</f>
        <v>2.3922024244394664</v>
      </c>
      <c r="J557" s="49">
        <v>333</v>
      </c>
      <c r="K557" s="49">
        <f t="shared" si="249"/>
        <v>800.7117437722419</v>
      </c>
      <c r="L557" s="50">
        <f t="shared" si="250"/>
        <v>1.4574145512976975</v>
      </c>
      <c r="M557" s="45">
        <v>376</v>
      </c>
      <c r="N557" s="45">
        <f t="shared" si="251"/>
        <v>904.10695392901789</v>
      </c>
      <c r="O557" s="18">
        <f t="shared" si="252"/>
        <v>1.3838365144876199</v>
      </c>
      <c r="P557" s="37">
        <f t="shared" si="253"/>
        <v>1.5957446808510638</v>
      </c>
      <c r="Q557" s="37">
        <f t="shared" si="254"/>
        <v>0.15621776296996676</v>
      </c>
      <c r="R557" s="37">
        <f t="shared" si="255"/>
        <v>-84.378223703003314</v>
      </c>
    </row>
    <row r="558" spans="1:18" x14ac:dyDescent="0.25">
      <c r="A558" s="1" t="s">
        <v>1663</v>
      </c>
      <c r="B558" s="1" t="str">
        <f>VLOOKUP(A558,[2]PROY_COVID!$1:$1048576,5,FALSE)</f>
        <v>Jalapa</v>
      </c>
      <c r="C558" s="130">
        <f>VLOOKUP(A558,[2]PROY_COVID!$1:$1048576,7,FALSE)</f>
        <v>41267</v>
      </c>
      <c r="D558" s="43">
        <v>49</v>
      </c>
      <c r="E558" s="43">
        <f t="shared" si="243"/>
        <v>118.73894395037198</v>
      </c>
      <c r="F558" s="6">
        <f t="shared" si="244"/>
        <v>1.7792016280288334</v>
      </c>
      <c r="G558" s="44">
        <v>9</v>
      </c>
      <c r="H558" s="44">
        <f t="shared" si="256"/>
        <v>21.809193786803014</v>
      </c>
      <c r="I558" s="14">
        <f t="shared" si="257"/>
        <v>0.58641335027091002</v>
      </c>
      <c r="J558" s="49">
        <v>509</v>
      </c>
      <c r="K558" s="49">
        <f t="shared" si="249"/>
        <v>1233.4310708314149</v>
      </c>
      <c r="L558" s="50">
        <f t="shared" si="250"/>
        <v>2.2450281323258925</v>
      </c>
      <c r="M558" s="45">
        <v>567</v>
      </c>
      <c r="N558" s="45">
        <f t="shared" si="251"/>
        <v>1373.9792085685899</v>
      </c>
      <c r="O558" s="18">
        <f t="shared" si="252"/>
        <v>2.1030283980243483</v>
      </c>
      <c r="P558" s="37">
        <f t="shared" si="253"/>
        <v>8.6419753086419746</v>
      </c>
      <c r="Q558" s="37">
        <f t="shared" si="254"/>
        <v>0.84601883155751545</v>
      </c>
      <c r="R558" s="37">
        <f t="shared" si="255"/>
        <v>-15.398116844248456</v>
      </c>
    </row>
    <row r="559" spans="1:18" x14ac:dyDescent="0.25">
      <c r="A559" s="1" t="s">
        <v>1730</v>
      </c>
      <c r="B559" s="1" t="str">
        <f>VLOOKUP(A559,[2]PROY_COVID!$1:$1048576,5,FALSE)</f>
        <v>Contla de Juan Cuamatzi</v>
      </c>
      <c r="C559" s="130">
        <f>VLOOKUP(A559,[2]PROY_COVID!$1:$1048576,7,FALSE)</f>
        <v>41267</v>
      </c>
      <c r="D559" s="43">
        <v>50</v>
      </c>
      <c r="E559" s="43">
        <f t="shared" si="243"/>
        <v>121.1621877044612</v>
      </c>
      <c r="F559" s="6">
        <f t="shared" si="244"/>
        <v>1.815511865335544</v>
      </c>
      <c r="G559" s="44">
        <v>6</v>
      </c>
      <c r="H559" s="44">
        <f t="shared" si="256"/>
        <v>14.539462524535343</v>
      </c>
      <c r="I559" s="14">
        <f t="shared" si="257"/>
        <v>0.39094223351394003</v>
      </c>
      <c r="J559" s="49">
        <v>231</v>
      </c>
      <c r="K559" s="49">
        <f t="shared" si="249"/>
        <v>559.76930719461075</v>
      </c>
      <c r="L559" s="50">
        <f t="shared" si="250"/>
        <v>1.0188634549455424</v>
      </c>
      <c r="M559" s="45">
        <v>287</v>
      </c>
      <c r="N559" s="45">
        <f t="shared" si="251"/>
        <v>695.47095742360727</v>
      </c>
      <c r="O559" s="18">
        <f t="shared" si="252"/>
        <v>1.0644958557901023</v>
      </c>
      <c r="P559" s="37">
        <f t="shared" si="253"/>
        <v>17.421602787456447</v>
      </c>
      <c r="Q559" s="37">
        <f t="shared" si="254"/>
        <v>1.705513323946211</v>
      </c>
      <c r="R559" s="37">
        <f t="shared" si="255"/>
        <v>70.551332394621099</v>
      </c>
    </row>
    <row r="560" spans="1:18" x14ac:dyDescent="0.25">
      <c r="A560" s="1" t="s">
        <v>308</v>
      </c>
      <c r="B560" s="1" t="str">
        <f>VLOOKUP(A560,[2]PROY_COVID!$1:$1048576,5,FALSE)</f>
        <v>Jaral del Progreso</v>
      </c>
      <c r="C560" s="130">
        <f>VLOOKUP(A560,[2]PROY_COVID!$1:$1048576,7,FALSE)</f>
        <v>41154</v>
      </c>
      <c r="D560" s="43">
        <v>12</v>
      </c>
      <c r="E560" s="43">
        <f t="shared" si="243"/>
        <v>29.158769499927104</v>
      </c>
      <c r="F560" s="6">
        <f t="shared" si="244"/>
        <v>0.43691924855985947</v>
      </c>
      <c r="G560" s="44">
        <v>27</v>
      </c>
      <c r="H560" s="44">
        <f t="shared" si="256"/>
        <v>65.607231374835976</v>
      </c>
      <c r="I560" s="14">
        <f t="shared" si="257"/>
        <v>1.7640705442214348</v>
      </c>
      <c r="J560" s="49">
        <v>353</v>
      </c>
      <c r="K560" s="49">
        <f t="shared" si="249"/>
        <v>857.7538027895223</v>
      </c>
      <c r="L560" s="50">
        <f t="shared" si="250"/>
        <v>1.5612395888275745</v>
      </c>
      <c r="M560" s="45">
        <v>392</v>
      </c>
      <c r="N560" s="45">
        <f t="shared" si="251"/>
        <v>952.51980366428529</v>
      </c>
      <c r="O560" s="18">
        <f t="shared" si="252"/>
        <v>1.4579377797670432</v>
      </c>
      <c r="P560" s="37">
        <f t="shared" si="253"/>
        <v>3.0612244897959182</v>
      </c>
      <c r="Q560" s="37">
        <f t="shared" si="254"/>
        <v>0.29968305549340563</v>
      </c>
      <c r="R560" s="37">
        <f t="shared" si="255"/>
        <v>-70.031694450659444</v>
      </c>
    </row>
    <row r="561" spans="1:18" x14ac:dyDescent="0.25">
      <c r="A561" s="1" t="s">
        <v>770</v>
      </c>
      <c r="B561" s="1" t="str">
        <f>VLOOKUP(A561,[2]PROY_COVID!$1:$1048576,5,FALSE)</f>
        <v>Chilchota</v>
      </c>
      <c r="C561" s="130">
        <f>VLOOKUP(A561,[2]PROY_COVID!$1:$1048576,7,FALSE)</f>
        <v>41138</v>
      </c>
      <c r="D561" s="43">
        <v>7</v>
      </c>
      <c r="E561" s="43">
        <f t="shared" si="243"/>
        <v>17.015897710146337</v>
      </c>
      <c r="F561" s="6">
        <f t="shared" si="244"/>
        <v>0.25496868930313255</v>
      </c>
      <c r="G561" s="44">
        <v>3</v>
      </c>
      <c r="H561" s="44">
        <f t="shared" si="256"/>
        <v>7.2925275900627149</v>
      </c>
      <c r="I561" s="14">
        <f t="shared" si="257"/>
        <v>0.19608407251713456</v>
      </c>
      <c r="J561" s="49">
        <v>106</v>
      </c>
      <c r="K561" s="49">
        <f t="shared" si="249"/>
        <v>257.66930818221596</v>
      </c>
      <c r="L561" s="50">
        <f t="shared" si="250"/>
        <v>0.4689964922937237</v>
      </c>
      <c r="M561" s="45">
        <v>116</v>
      </c>
      <c r="N561" s="45">
        <f t="shared" si="251"/>
        <v>281.97773348242498</v>
      </c>
      <c r="O561" s="18">
        <f t="shared" si="252"/>
        <v>0.43159836584563405</v>
      </c>
      <c r="P561" s="37">
        <f t="shared" si="253"/>
        <v>6.0344827586206895</v>
      </c>
      <c r="Q561" s="37">
        <f t="shared" si="254"/>
        <v>0.5907545289324031</v>
      </c>
      <c r="R561" s="37">
        <f t="shared" si="255"/>
        <v>-40.92454710675969</v>
      </c>
    </row>
    <row r="562" spans="1:18" x14ac:dyDescent="0.25">
      <c r="A562" s="1" t="s">
        <v>581</v>
      </c>
      <c r="B562" s="1" t="str">
        <f>VLOOKUP(A562,[2]PROY_COVID!$1:$1048576,5,FALSE)</f>
        <v>Tamazula de Gordiano</v>
      </c>
      <c r="C562" s="130">
        <f>VLOOKUP(A562,[2]PROY_COVID!$1:$1048576,7,FALSE)</f>
        <v>41130</v>
      </c>
      <c r="D562" s="43">
        <v>16</v>
      </c>
      <c r="E562" s="43">
        <f t="shared" si="243"/>
        <v>38.901045465596887</v>
      </c>
      <c r="F562" s="6">
        <f t="shared" si="244"/>
        <v>0.58289893039087304</v>
      </c>
      <c r="G562" s="44">
        <v>11</v>
      </c>
      <c r="H562" s="44">
        <f t="shared" si="256"/>
        <v>26.744468757597861</v>
      </c>
      <c r="I562" s="14">
        <f t="shared" si="257"/>
        <v>0.71911477694552794</v>
      </c>
      <c r="J562" s="49">
        <v>284</v>
      </c>
      <c r="K562" s="49">
        <f t="shared" si="249"/>
        <v>690.49355701434479</v>
      </c>
      <c r="L562" s="50">
        <f t="shared" si="250"/>
        <v>1.2568010465652153</v>
      </c>
      <c r="M562" s="45">
        <v>311</v>
      </c>
      <c r="N562" s="45">
        <f t="shared" si="251"/>
        <v>756.1390712375395</v>
      </c>
      <c r="O562" s="18">
        <f t="shared" si="252"/>
        <v>1.1573551693878623</v>
      </c>
      <c r="P562" s="37">
        <f t="shared" si="253"/>
        <v>5.144694533762058</v>
      </c>
      <c r="Q562" s="37">
        <f t="shared" si="254"/>
        <v>0.50364740730295832</v>
      </c>
      <c r="R562" s="37">
        <f t="shared" si="255"/>
        <v>-49.635259269704171</v>
      </c>
    </row>
    <row r="563" spans="1:18" x14ac:dyDescent="0.25">
      <c r="A563" s="1" t="s">
        <v>1863</v>
      </c>
      <c r="B563" s="1" t="str">
        <f>VLOOKUP(A563,[2]PROY_COVID!$1:$1048576,5,FALSE)</f>
        <v>Juan Rodríguez Clara</v>
      </c>
      <c r="C563" s="130">
        <f>VLOOKUP(A563,[2]PROY_COVID!$1:$1048576,7,FALSE)</f>
        <v>41108</v>
      </c>
      <c r="D563" s="43">
        <v>6</v>
      </c>
      <c r="E563" s="43">
        <f t="shared" si="243"/>
        <v>14.595699133988518</v>
      </c>
      <c r="F563" s="6">
        <f t="shared" si="244"/>
        <v>0.21870408138601316</v>
      </c>
      <c r="G563" s="44">
        <v>2</v>
      </c>
      <c r="H563" s="44">
        <f t="shared" si="256"/>
        <v>4.8652330446628396</v>
      </c>
      <c r="I563" s="14">
        <f t="shared" si="257"/>
        <v>0.13081811448233729</v>
      </c>
      <c r="J563" s="49">
        <v>35</v>
      </c>
      <c r="K563" s="49">
        <f t="shared" si="249"/>
        <v>85.141578281599692</v>
      </c>
      <c r="L563" s="50">
        <f t="shared" si="250"/>
        <v>0.15497034491272696</v>
      </c>
      <c r="M563" s="45">
        <v>43</v>
      </c>
      <c r="N563" s="45">
        <f t="shared" si="251"/>
        <v>104.60251046025104</v>
      </c>
      <c r="O563" s="18">
        <f t="shared" si="252"/>
        <v>0.16010580700979019</v>
      </c>
      <c r="P563" s="37">
        <f t="shared" si="253"/>
        <v>13.953488372093023</v>
      </c>
      <c r="Q563" s="37">
        <f t="shared" si="254"/>
        <v>1.3659971831792443</v>
      </c>
      <c r="R563" s="37">
        <f t="shared" si="255"/>
        <v>36.599718317924435</v>
      </c>
    </row>
    <row r="564" spans="1:18" x14ac:dyDescent="0.25">
      <c r="A564" s="1" t="s">
        <v>430</v>
      </c>
      <c r="B564" s="1" t="str">
        <f>VLOOKUP(A564,[2]PROY_COVID!$1:$1048576,5,FALSE)</f>
        <v>Atotonilco de Tula</v>
      </c>
      <c r="C564" s="130">
        <f>VLOOKUP(A564,[2]PROY_COVID!$1:$1048576,7,FALSE)</f>
        <v>41039</v>
      </c>
      <c r="D564" s="43">
        <v>42</v>
      </c>
      <c r="E564" s="43">
        <f t="shared" si="243"/>
        <v>102.34167499208071</v>
      </c>
      <c r="F564" s="6">
        <f t="shared" si="244"/>
        <v>1.5335025620340066</v>
      </c>
      <c r="G564" s="44">
        <v>8</v>
      </c>
      <c r="H564" s="44">
        <f t="shared" si="256"/>
        <v>19.493652379443944</v>
      </c>
      <c r="I564" s="14">
        <f t="shared" si="257"/>
        <v>0.52415225031213442</v>
      </c>
      <c r="J564" s="49">
        <v>120</v>
      </c>
      <c r="K564" s="49">
        <f t="shared" si="249"/>
        <v>292.40478569165919</v>
      </c>
      <c r="L564" s="50">
        <f t="shared" si="250"/>
        <v>0.53222023137620689</v>
      </c>
      <c r="M564" s="45">
        <v>170</v>
      </c>
      <c r="N564" s="45">
        <f t="shared" si="251"/>
        <v>414.2401130631838</v>
      </c>
      <c r="O564" s="18">
        <f t="shared" si="252"/>
        <v>0.63404068703504235</v>
      </c>
      <c r="P564" s="37">
        <f t="shared" si="253"/>
        <v>24.705882352941178</v>
      </c>
      <c r="Q564" s="37">
        <f t="shared" si="254"/>
        <v>2.4186185419820738</v>
      </c>
      <c r="R564" s="37">
        <f t="shared" si="255"/>
        <v>141.86185419820737</v>
      </c>
    </row>
    <row r="565" spans="1:18" x14ac:dyDescent="0.25">
      <c r="A565" s="1" t="s">
        <v>1548</v>
      </c>
      <c r="B565" s="1" t="str">
        <f>VLOOKUP(A565,[2]PROY_COVID!$1:$1048576,5,FALSE)</f>
        <v>Tamuín</v>
      </c>
      <c r="C565" s="130">
        <f>VLOOKUP(A565,[2]PROY_COVID!$1:$1048576,7,FALSE)</f>
        <v>40732</v>
      </c>
      <c r="D565" s="43">
        <v>18</v>
      </c>
      <c r="E565" s="43">
        <f t="shared" si="243"/>
        <v>44.191299224197188</v>
      </c>
      <c r="F565" s="6">
        <f t="shared" si="244"/>
        <v>0.66216886312601109</v>
      </c>
      <c r="G565" s="44">
        <v>5</v>
      </c>
      <c r="H565" s="44">
        <f t="shared" si="256"/>
        <v>12.27536089561033</v>
      </c>
      <c r="I565" s="14">
        <f t="shared" si="257"/>
        <v>0.33006426459171667</v>
      </c>
      <c r="J565" s="49">
        <v>188</v>
      </c>
      <c r="K565" s="49">
        <f t="shared" si="249"/>
        <v>461.55356967494845</v>
      </c>
      <c r="L565" s="50">
        <f t="shared" si="250"/>
        <v>0.84009619426663995</v>
      </c>
      <c r="M565" s="45">
        <v>211</v>
      </c>
      <c r="N565" s="45">
        <f t="shared" si="251"/>
        <v>518.02022979475589</v>
      </c>
      <c r="O565" s="18">
        <f t="shared" si="252"/>
        <v>0.79288772873384172</v>
      </c>
      <c r="P565" s="37">
        <f t="shared" si="253"/>
        <v>8.5308056872037916</v>
      </c>
      <c r="Q565" s="37">
        <f t="shared" si="254"/>
        <v>0.83513571862617308</v>
      </c>
      <c r="R565" s="37">
        <f t="shared" si="255"/>
        <v>-16.486428137382692</v>
      </c>
    </row>
    <row r="566" spans="1:18" x14ac:dyDescent="0.25">
      <c r="A566" s="1" t="s">
        <v>1005</v>
      </c>
      <c r="B566" s="1" t="str">
        <f>VLOOKUP(A566,[2]PROY_COVID!$1:$1048576,5,FALSE)</f>
        <v>Matías Romero Avendaño</v>
      </c>
      <c r="C566" s="130">
        <f>VLOOKUP(A566,[2]PROY_COVID!$1:$1048576,7,FALSE)</f>
        <v>40690</v>
      </c>
      <c r="D566" s="43">
        <v>14</v>
      </c>
      <c r="E566" s="43">
        <f t="shared" si="243"/>
        <v>34.406488080609485</v>
      </c>
      <c r="F566" s="6">
        <f t="shared" si="244"/>
        <v>0.51555182799470467</v>
      </c>
      <c r="G566" s="44">
        <v>5</v>
      </c>
      <c r="H566" s="44">
        <f t="shared" si="256"/>
        <v>12.288031457360532</v>
      </c>
      <c r="I566" s="14">
        <f t="shared" si="257"/>
        <v>0.33040495515728191</v>
      </c>
      <c r="J566" s="49">
        <v>99</v>
      </c>
      <c r="K566" s="49">
        <f t="shared" si="249"/>
        <v>243.30302285573853</v>
      </c>
      <c r="L566" s="50">
        <f t="shared" si="250"/>
        <v>0.44284771472707612</v>
      </c>
      <c r="M566" s="45">
        <v>118</v>
      </c>
      <c r="N566" s="45">
        <f t="shared" si="251"/>
        <v>289.99754239370856</v>
      </c>
      <c r="O566" s="18">
        <f t="shared" si="252"/>
        <v>0.44387357771345326</v>
      </c>
      <c r="P566" s="37">
        <f t="shared" si="253"/>
        <v>11.864406779661017</v>
      </c>
      <c r="Q566" s="37">
        <f t="shared" si="254"/>
        <v>1.1614834806128604</v>
      </c>
      <c r="R566" s="37">
        <f t="shared" si="255"/>
        <v>16.148348061286043</v>
      </c>
    </row>
    <row r="567" spans="1:18" x14ac:dyDescent="0.25">
      <c r="A567" s="1" t="s">
        <v>515</v>
      </c>
      <c r="B567" s="1" t="str">
        <f>VLOOKUP(A567,[2]PROY_COVID!$1:$1048576,5,FALSE)</f>
        <v>Ayotlán</v>
      </c>
      <c r="C567" s="130">
        <f>VLOOKUP(A567,[2]PROY_COVID!$1:$1048576,7,FALSE)</f>
        <v>40681</v>
      </c>
      <c r="D567" s="43">
        <v>8</v>
      </c>
      <c r="E567" s="43">
        <f t="shared" ref="E567:E598" si="258">((D567/($C567/100000)))</f>
        <v>19.665199970502201</v>
      </c>
      <c r="F567" s="6">
        <f t="shared" ref="F567:F598" si="259">((D567/$C567)/(D$2257/$C$2257))</f>
        <v>0.29466622018849842</v>
      </c>
      <c r="G567" s="44">
        <v>1</v>
      </c>
      <c r="H567" s="44">
        <f t="shared" si="256"/>
        <v>2.4581499963127751</v>
      </c>
      <c r="I567" s="14">
        <f t="shared" si="257"/>
        <v>6.6095610360363821E-2</v>
      </c>
      <c r="J567" s="49">
        <v>35</v>
      </c>
      <c r="K567" s="49">
        <f t="shared" si="249"/>
        <v>86.035249870947126</v>
      </c>
      <c r="L567" s="50">
        <f t="shared" si="250"/>
        <v>0.15659696021907965</v>
      </c>
      <c r="M567" s="45">
        <v>44</v>
      </c>
      <c r="N567" s="45">
        <f t="shared" si="251"/>
        <v>108.1585998377621</v>
      </c>
      <c r="O567" s="18">
        <f t="shared" si="252"/>
        <v>0.16554879835942612</v>
      </c>
      <c r="P567" s="37">
        <f t="shared" si="253"/>
        <v>18.181818181818183</v>
      </c>
      <c r="Q567" s="37">
        <f t="shared" si="254"/>
        <v>1.7799357235365914</v>
      </c>
      <c r="R567" s="37">
        <f t="shared" si="255"/>
        <v>77.993572353659133</v>
      </c>
    </row>
    <row r="568" spans="1:18" x14ac:dyDescent="0.25">
      <c r="A568" s="1" t="s">
        <v>298</v>
      </c>
      <c r="B568" s="1" t="str">
        <f>VLOOKUP(A568,[2]PROY_COVID!$1:$1048576,5,FALSE)</f>
        <v>Manuel Doblado</v>
      </c>
      <c r="C568" s="130">
        <f>VLOOKUP(A568,[2]PROY_COVID!$1:$1048576,7,FALSE)</f>
        <v>40608</v>
      </c>
      <c r="D568" s="43">
        <v>16</v>
      </c>
      <c r="E568" s="43">
        <f t="shared" si="258"/>
        <v>39.401103230890463</v>
      </c>
      <c r="F568" s="6">
        <f t="shared" si="259"/>
        <v>0.59039186876912453</v>
      </c>
      <c r="G568" s="44">
        <v>10</v>
      </c>
      <c r="H568" s="44">
        <f t="shared" si="256"/>
        <v>24.62568951930654</v>
      </c>
      <c r="I568" s="14">
        <f t="shared" si="257"/>
        <v>0.6621442880885442</v>
      </c>
      <c r="J568" s="49">
        <v>181</v>
      </c>
      <c r="K568" s="49">
        <f t="shared" si="249"/>
        <v>445.72498029944836</v>
      </c>
      <c r="L568" s="50">
        <f t="shared" si="250"/>
        <v>0.81128580568199138</v>
      </c>
      <c r="M568" s="45">
        <v>207</v>
      </c>
      <c r="N568" s="45">
        <f t="shared" si="251"/>
        <v>509.75177304964541</v>
      </c>
      <c r="O568" s="18">
        <f t="shared" si="252"/>
        <v>0.78023193362838361</v>
      </c>
      <c r="P568" s="37">
        <f t="shared" si="253"/>
        <v>7.7294685990338161</v>
      </c>
      <c r="Q568" s="37">
        <f t="shared" si="254"/>
        <v>0.75668765058560394</v>
      </c>
      <c r="R568" s="37">
        <f t="shared" si="255"/>
        <v>-24.331234941439604</v>
      </c>
    </row>
    <row r="569" spans="1:18" x14ac:dyDescent="0.25">
      <c r="A569" s="1" t="s">
        <v>267</v>
      </c>
      <c r="B569" s="1" t="str">
        <f>VLOOKUP(A569,[2]PROY_COVID!$1:$1048576,5,FALSE)</f>
        <v>Mezquital</v>
      </c>
      <c r="C569" s="130">
        <f>VLOOKUP(A569,[2]PROY_COVID!$1:$1048576,7,FALSE)</f>
        <v>40593</v>
      </c>
      <c r="D569" s="43">
        <v>1</v>
      </c>
      <c r="E569" s="43">
        <f t="shared" si="258"/>
        <v>2.4634789249377973</v>
      </c>
      <c r="F569" s="6">
        <f t="shared" si="259"/>
        <v>3.6913126966128099E-2</v>
      </c>
      <c r="G569" s="44">
        <v>2</v>
      </c>
      <c r="H569" s="44">
        <f t="shared" si="256"/>
        <v>4.9269578498755946</v>
      </c>
      <c r="I569" s="14">
        <f t="shared" si="257"/>
        <v>0.13247779297267806</v>
      </c>
      <c r="J569" s="49">
        <v>23</v>
      </c>
      <c r="K569" s="49">
        <f t="shared" si="249"/>
        <v>56.660015273569336</v>
      </c>
      <c r="L569" s="50">
        <f t="shared" si="250"/>
        <v>0.10312966105307722</v>
      </c>
      <c r="M569" s="45">
        <v>26</v>
      </c>
      <c r="N569" s="45">
        <f t="shared" si="251"/>
        <v>64.050452048382724</v>
      </c>
      <c r="O569" s="18">
        <f t="shared" si="252"/>
        <v>9.8036359447080654E-2</v>
      </c>
      <c r="P569" s="37">
        <f t="shared" si="253"/>
        <v>3.8461538461538463</v>
      </c>
      <c r="Q569" s="37">
        <f t="shared" si="254"/>
        <v>0.37652486459427892</v>
      </c>
      <c r="R569" s="37">
        <f t="shared" si="255"/>
        <v>-62.347513540572109</v>
      </c>
    </row>
    <row r="570" spans="1:18" x14ac:dyDescent="0.25">
      <c r="A570" s="1" t="s">
        <v>474</v>
      </c>
      <c r="B570" s="1" t="str">
        <f>VLOOKUP(A570,[2]PROY_COVID!$1:$1048576,5,FALSE)</f>
        <v>Tecozautla</v>
      </c>
      <c r="C570" s="130">
        <f>VLOOKUP(A570,[2]PROY_COVID!$1:$1048576,7,FALSE)</f>
        <v>40515</v>
      </c>
      <c r="D570" s="43">
        <v>5</v>
      </c>
      <c r="E570" s="43">
        <f t="shared" si="258"/>
        <v>12.34110823151919</v>
      </c>
      <c r="F570" s="6">
        <f t="shared" si="259"/>
        <v>0.18492096296878169</v>
      </c>
      <c r="G570" s="44">
        <v>5</v>
      </c>
      <c r="H570" s="44">
        <f t="shared" si="256"/>
        <v>12.34110823151919</v>
      </c>
      <c r="I570" s="14">
        <f t="shared" si="257"/>
        <v>0.33183210231642113</v>
      </c>
      <c r="J570" s="49">
        <v>34</v>
      </c>
      <c r="K570" s="49">
        <f t="shared" si="249"/>
        <v>83.919535974330486</v>
      </c>
      <c r="L570" s="50">
        <f t="shared" si="250"/>
        <v>0.15274604602518355</v>
      </c>
      <c r="M570" s="45">
        <v>44</v>
      </c>
      <c r="N570" s="45">
        <f t="shared" si="251"/>
        <v>108.60175243736887</v>
      </c>
      <c r="O570" s="18">
        <f t="shared" si="252"/>
        <v>0.16622709283129247</v>
      </c>
      <c r="P570" s="37">
        <f t="shared" si="253"/>
        <v>11.363636363636363</v>
      </c>
      <c r="Q570" s="37">
        <f t="shared" si="254"/>
        <v>1.1124598272103694</v>
      </c>
      <c r="R570" s="37">
        <f t="shared" si="255"/>
        <v>11.24598272103694</v>
      </c>
    </row>
    <row r="571" spans="1:18" x14ac:dyDescent="0.25">
      <c r="A571" s="1" t="s">
        <v>1114</v>
      </c>
      <c r="B571" s="1" t="str">
        <f>VLOOKUP(A571,[2]PROY_COVID!$1:$1048576,5,FALSE)</f>
        <v>San Miguel Soyaltepec</v>
      </c>
      <c r="C571" s="130">
        <f>VLOOKUP(A571,[2]PROY_COVID!$1:$1048576,7,FALSE)</f>
        <v>40476</v>
      </c>
      <c r="D571" s="43">
        <v>3</v>
      </c>
      <c r="E571" s="43">
        <f t="shared" si="258"/>
        <v>7.4117995849392226</v>
      </c>
      <c r="F571" s="6">
        <f t="shared" si="259"/>
        <v>0.11105948435636213</v>
      </c>
      <c r="G571" s="44">
        <v>4</v>
      </c>
      <c r="H571" s="44">
        <f t="shared" si="256"/>
        <v>9.8823994465856302</v>
      </c>
      <c r="I571" s="14">
        <f t="shared" si="257"/>
        <v>0.26572146704911165</v>
      </c>
      <c r="J571" s="49">
        <v>24</v>
      </c>
      <c r="K571" s="49">
        <f t="shared" si="249"/>
        <v>59.294396679513781</v>
      </c>
      <c r="L571" s="50">
        <f t="shared" si="250"/>
        <v>0.1079246273122253</v>
      </c>
      <c r="M571" s="45">
        <v>31</v>
      </c>
      <c r="N571" s="45">
        <f t="shared" si="251"/>
        <v>76.588595711038636</v>
      </c>
      <c r="O571" s="18">
        <f t="shared" si="252"/>
        <v>0.11722738651403651</v>
      </c>
      <c r="P571" s="37">
        <f t="shared" si="253"/>
        <v>9.67741935483871</v>
      </c>
      <c r="Q571" s="37">
        <f t="shared" si="254"/>
        <v>0.94738514317270173</v>
      </c>
      <c r="R571" s="37">
        <f t="shared" si="255"/>
        <v>-5.2614856827298269</v>
      </c>
    </row>
    <row r="572" spans="1:18" x14ac:dyDescent="0.25">
      <c r="A572" s="1" t="s">
        <v>892</v>
      </c>
      <c r="B572" s="1" t="str">
        <f>VLOOKUP(A572,[2]PROY_COVID!$1:$1048576,5,FALSE)</f>
        <v>Acaponeta</v>
      </c>
      <c r="C572" s="130">
        <f>VLOOKUP(A572,[2]PROY_COVID!$1:$1048576,7,FALSE)</f>
        <v>40422</v>
      </c>
      <c r="D572" s="43">
        <v>36</v>
      </c>
      <c r="E572" s="43">
        <f t="shared" si="258"/>
        <v>89.060412646578584</v>
      </c>
      <c r="F572" s="6">
        <f t="shared" si="259"/>
        <v>1.3344941929072627</v>
      </c>
      <c r="G572" s="44">
        <v>9</v>
      </c>
      <c r="H572" s="44">
        <f t="shared" si="256"/>
        <v>22.265103161644646</v>
      </c>
      <c r="I572" s="14">
        <f t="shared" si="257"/>
        <v>0.59867200350377625</v>
      </c>
      <c r="J572" s="49">
        <v>123</v>
      </c>
      <c r="K572" s="49">
        <f t="shared" si="249"/>
        <v>304.28974320914352</v>
      </c>
      <c r="L572" s="50">
        <f t="shared" si="250"/>
        <v>0.55385262301059723</v>
      </c>
      <c r="M572" s="45">
        <v>168</v>
      </c>
      <c r="N572" s="45">
        <f t="shared" si="251"/>
        <v>415.61525901736678</v>
      </c>
      <c r="O572" s="18">
        <f t="shared" si="252"/>
        <v>0.63614550126733915</v>
      </c>
      <c r="P572" s="37">
        <f t="shared" si="253"/>
        <v>21.428571428571427</v>
      </c>
      <c r="Q572" s="37">
        <f t="shared" si="254"/>
        <v>2.0977813884538392</v>
      </c>
      <c r="R572" s="37">
        <f t="shared" si="255"/>
        <v>109.77813884538392</v>
      </c>
    </row>
    <row r="573" spans="1:18" x14ac:dyDescent="0.25">
      <c r="A573" s="1" t="s">
        <v>359</v>
      </c>
      <c r="B573" s="1" t="str">
        <f>VLOOKUP(A573,[2]PROY_COVID!$1:$1048576,5,FALSE)</f>
        <v>Coyuca de Catalán</v>
      </c>
      <c r="C573" s="130">
        <f>VLOOKUP(A573,[2]PROY_COVID!$1:$1048576,7,FALSE)</f>
        <v>40408</v>
      </c>
      <c r="D573" s="43">
        <v>17</v>
      </c>
      <c r="E573" s="43">
        <f t="shared" si="258"/>
        <v>42.070877054048701</v>
      </c>
      <c r="F573" s="6">
        <f t="shared" si="259"/>
        <v>0.63039614853278181</v>
      </c>
      <c r="G573" s="44">
        <v>9</v>
      </c>
      <c r="H573" s="44">
        <f t="shared" si="256"/>
        <v>22.272817263908138</v>
      </c>
      <c r="I573" s="14">
        <f t="shared" si="257"/>
        <v>0.59887942302587716</v>
      </c>
      <c r="J573" s="49">
        <v>93</v>
      </c>
      <c r="K573" s="49">
        <f t="shared" si="249"/>
        <v>230.15244506038408</v>
      </c>
      <c r="L573" s="50">
        <f t="shared" si="250"/>
        <v>0.41891170581252035</v>
      </c>
      <c r="M573" s="45">
        <v>119</v>
      </c>
      <c r="N573" s="45">
        <f t="shared" si="251"/>
        <v>294.4961393783409</v>
      </c>
      <c r="O573" s="18">
        <f t="shared" si="252"/>
        <v>0.45075918205953702</v>
      </c>
      <c r="P573" s="37">
        <f t="shared" si="253"/>
        <v>14.285714285714285</v>
      </c>
      <c r="Q573" s="37">
        <f t="shared" si="254"/>
        <v>1.3985209256358928</v>
      </c>
      <c r="R573" s="37">
        <f t="shared" si="255"/>
        <v>39.852092563589281</v>
      </c>
    </row>
    <row r="574" spans="1:18" x14ac:dyDescent="0.25">
      <c r="A574" s="1" t="s">
        <v>1861</v>
      </c>
      <c r="B574" s="1" t="str">
        <f>VLOOKUP(A574,[2]PROY_COVID!$1:$1048576,5,FALSE)</f>
        <v>Xico</v>
      </c>
      <c r="C574" s="130">
        <f>VLOOKUP(A574,[2]PROY_COVID!$1:$1048576,7,FALSE)</f>
        <v>40406</v>
      </c>
      <c r="D574" s="43">
        <v>10</v>
      </c>
      <c r="E574" s="43">
        <f t="shared" si="258"/>
        <v>24.748799683215367</v>
      </c>
      <c r="F574" s="6">
        <f t="shared" si="259"/>
        <v>0.37083961860516701</v>
      </c>
      <c r="G574" s="44">
        <v>2</v>
      </c>
      <c r="H574" s="44">
        <f t="shared" si="256"/>
        <v>4.9497599366430727</v>
      </c>
      <c r="I574" s="14">
        <f t="shared" si="257"/>
        <v>0.13309090358213932</v>
      </c>
      <c r="J574" s="49">
        <v>46</v>
      </c>
      <c r="K574" s="49">
        <f t="shared" si="249"/>
        <v>113.84447854279068</v>
      </c>
      <c r="L574" s="50">
        <f t="shared" si="250"/>
        <v>0.20721389551688182</v>
      </c>
      <c r="M574" s="45">
        <v>58</v>
      </c>
      <c r="N574" s="45">
        <f t="shared" si="251"/>
        <v>143.54303816264911</v>
      </c>
      <c r="O574" s="18">
        <f t="shared" si="252"/>
        <v>0.21970862711178654</v>
      </c>
      <c r="P574" s="37">
        <f t="shared" si="253"/>
        <v>17.241379310344829</v>
      </c>
      <c r="Q574" s="37">
        <f t="shared" si="254"/>
        <v>1.687870082664009</v>
      </c>
      <c r="R574" s="37">
        <f t="shared" si="255"/>
        <v>68.787008266400889</v>
      </c>
    </row>
    <row r="575" spans="1:18" x14ac:dyDescent="0.25">
      <c r="A575" s="1" t="s">
        <v>471</v>
      </c>
      <c r="B575" s="1" t="str">
        <f>VLOOKUP(A575,[2]PROY_COVID!$1:$1048576,5,FALSE)</f>
        <v>Santiago Tulantepec de Lugo Guerrero</v>
      </c>
      <c r="C575" s="130">
        <f>VLOOKUP(A575,[2]PROY_COVID!$1:$1048576,7,FALSE)</f>
        <v>40098</v>
      </c>
      <c r="D575" s="43">
        <v>29</v>
      </c>
      <c r="E575" s="43">
        <f t="shared" si="258"/>
        <v>72.322809117661734</v>
      </c>
      <c r="F575" s="6">
        <f t="shared" si="259"/>
        <v>1.0836955041434759</v>
      </c>
      <c r="G575" s="44">
        <v>12</v>
      </c>
      <c r="H575" s="44">
        <f t="shared" si="256"/>
        <v>29.926679634894509</v>
      </c>
      <c r="I575" s="14">
        <f t="shared" si="257"/>
        <v>0.80467919349692063</v>
      </c>
      <c r="J575" s="49">
        <v>117</v>
      </c>
      <c r="K575" s="49">
        <f t="shared" si="249"/>
        <v>291.78512644022146</v>
      </c>
      <c r="L575" s="50">
        <f t="shared" si="250"/>
        <v>0.53109235930874243</v>
      </c>
      <c r="M575" s="45">
        <v>158</v>
      </c>
      <c r="N575" s="45">
        <f t="shared" si="251"/>
        <v>394.03461519277766</v>
      </c>
      <c r="O575" s="18">
        <f t="shared" si="252"/>
        <v>0.60311391932801606</v>
      </c>
      <c r="P575" s="37">
        <f t="shared" si="253"/>
        <v>18.354430379746837</v>
      </c>
      <c r="Q575" s="37">
        <f t="shared" si="254"/>
        <v>1.7968338474942172</v>
      </c>
      <c r="R575" s="37">
        <f t="shared" si="255"/>
        <v>79.68338474942172</v>
      </c>
    </row>
    <row r="576" spans="1:18" x14ac:dyDescent="0.25">
      <c r="A576" s="1" t="s">
        <v>1943</v>
      </c>
      <c r="B576" s="1" t="str">
        <f>VLOOKUP(A576,[2]PROY_COVID!$1:$1048576,5,FALSE)</f>
        <v>Tlalixcoyan</v>
      </c>
      <c r="C576" s="130">
        <f>VLOOKUP(A576,[2]PROY_COVID!$1:$1048576,7,FALSE)</f>
        <v>40083</v>
      </c>
      <c r="D576" s="43">
        <v>10</v>
      </c>
      <c r="E576" s="43">
        <f t="shared" si="258"/>
        <v>24.948232417733202</v>
      </c>
      <c r="F576" s="6">
        <f t="shared" si="259"/>
        <v>0.37382794774244393</v>
      </c>
      <c r="G576" s="44">
        <v>1</v>
      </c>
      <c r="H576" s="44">
        <f t="shared" si="256"/>
        <v>2.4948232417733203</v>
      </c>
      <c r="I576" s="14">
        <f t="shared" si="257"/>
        <v>6.7081693612503074E-2</v>
      </c>
      <c r="J576" s="49">
        <v>58</v>
      </c>
      <c r="K576" s="49">
        <f t="shared" si="249"/>
        <v>144.69974802285256</v>
      </c>
      <c r="L576" s="50">
        <f t="shared" si="250"/>
        <v>0.26337507845719987</v>
      </c>
      <c r="M576" s="45">
        <v>69</v>
      </c>
      <c r="N576" s="45">
        <f t="shared" si="251"/>
        <v>172.1428036823591</v>
      </c>
      <c r="O576" s="18">
        <f t="shared" si="252"/>
        <v>0.2634837575429434</v>
      </c>
      <c r="P576" s="37">
        <f t="shared" si="253"/>
        <v>14.492753623188406</v>
      </c>
      <c r="Q576" s="37">
        <f t="shared" si="254"/>
        <v>1.4187893448480073</v>
      </c>
      <c r="R576" s="37">
        <f t="shared" si="255"/>
        <v>41.878934484800737</v>
      </c>
    </row>
    <row r="577" spans="1:18" x14ac:dyDescent="0.25">
      <c r="A577" s="1" t="s">
        <v>1883</v>
      </c>
      <c r="B577" s="1" t="str">
        <f>VLOOKUP(A577,[2]PROY_COVID!$1:$1048576,5,FALSE)</f>
        <v>Nogales</v>
      </c>
      <c r="C577" s="130">
        <f>VLOOKUP(A577,[2]PROY_COVID!$1:$1048576,7,FALSE)</f>
        <v>39768</v>
      </c>
      <c r="D577" s="43">
        <v>20</v>
      </c>
      <c r="E577" s="43">
        <f t="shared" si="258"/>
        <v>50.291691812512575</v>
      </c>
      <c r="F577" s="6">
        <f t="shared" si="259"/>
        <v>0.75357803406559942</v>
      </c>
      <c r="G577" s="44">
        <v>18</v>
      </c>
      <c r="H577" s="44">
        <f t="shared" si="256"/>
        <v>45.262522631261319</v>
      </c>
      <c r="I577" s="14">
        <f t="shared" si="257"/>
        <v>1.2170347880521848</v>
      </c>
      <c r="J577" s="49">
        <v>345</v>
      </c>
      <c r="K577" s="49">
        <f t="shared" si="249"/>
        <v>867.53168376584188</v>
      </c>
      <c r="L577" s="50">
        <f t="shared" si="250"/>
        <v>1.5790367875405718</v>
      </c>
      <c r="M577" s="45">
        <v>383</v>
      </c>
      <c r="N577" s="45">
        <f t="shared" si="251"/>
        <v>963.08589820961583</v>
      </c>
      <c r="O577" s="18">
        <f t="shared" si="252"/>
        <v>1.4741103657468482</v>
      </c>
      <c r="P577" s="37">
        <f t="shared" si="253"/>
        <v>5.221932114882506</v>
      </c>
      <c r="Q577" s="37">
        <f t="shared" si="254"/>
        <v>0.5112086934439295</v>
      </c>
      <c r="R577" s="37">
        <f t="shared" si="255"/>
        <v>-48.87913065560705</v>
      </c>
    </row>
    <row r="578" spans="1:18" x14ac:dyDescent="0.25">
      <c r="A578" s="1" t="s">
        <v>1898</v>
      </c>
      <c r="B578" s="1" t="str">
        <f>VLOOKUP(A578,[2]PROY_COVID!$1:$1048576,5,FALSE)</f>
        <v>Playa Vicente</v>
      </c>
      <c r="C578" s="130">
        <f>VLOOKUP(A578,[2]PROY_COVID!$1:$1048576,7,FALSE)</f>
        <v>39712</v>
      </c>
      <c r="D578" s="43">
        <v>20</v>
      </c>
      <c r="E578" s="43">
        <f t="shared" si="258"/>
        <v>50.362610797743756</v>
      </c>
      <c r="F578" s="6">
        <f t="shared" si="259"/>
        <v>0.75464069446818993</v>
      </c>
      <c r="G578" s="44">
        <v>2</v>
      </c>
      <c r="H578" s="44">
        <f t="shared" si="256"/>
        <v>5.0362610797743761</v>
      </c>
      <c r="I578" s="14">
        <f t="shared" si="257"/>
        <v>0.1354167770482454</v>
      </c>
      <c r="J578" s="49">
        <v>27</v>
      </c>
      <c r="K578" s="49">
        <f t="shared" si="249"/>
        <v>67.989524576954068</v>
      </c>
      <c r="L578" s="50">
        <f t="shared" si="250"/>
        <v>0.12375105426510465</v>
      </c>
      <c r="M578" s="45">
        <v>49</v>
      </c>
      <c r="N578" s="45">
        <f t="shared" si="251"/>
        <v>123.38839645447221</v>
      </c>
      <c r="O578" s="18">
        <f t="shared" si="252"/>
        <v>0.18885970043227768</v>
      </c>
      <c r="P578" s="37">
        <f t="shared" si="253"/>
        <v>40.816326530612244</v>
      </c>
      <c r="Q578" s="37">
        <f t="shared" si="254"/>
        <v>3.9957740732454083</v>
      </c>
      <c r="R578" s="37">
        <f t="shared" si="255"/>
        <v>299.57740732454084</v>
      </c>
    </row>
    <row r="579" spans="1:18" x14ac:dyDescent="0.25">
      <c r="A579" s="1" t="s">
        <v>716</v>
      </c>
      <c r="B579" s="1" t="str">
        <f>VLOOKUP(A579,[2]PROY_COVID!$1:$1048576,5,FALSE)</f>
        <v>Tequixquiac</v>
      </c>
      <c r="C579" s="130">
        <f>VLOOKUP(A579,[2]PROY_COVID!$1:$1048576,7,FALSE)</f>
        <v>39658</v>
      </c>
      <c r="D579" s="43">
        <v>26</v>
      </c>
      <c r="E579" s="43">
        <f t="shared" si="258"/>
        <v>65.560542639568311</v>
      </c>
      <c r="F579" s="6">
        <f t="shared" si="259"/>
        <v>0.98236871845118223</v>
      </c>
      <c r="G579" s="44">
        <v>4</v>
      </c>
      <c r="H579" s="44">
        <f t="shared" si="256"/>
        <v>10.086237329164355</v>
      </c>
      <c r="I579" s="14">
        <f t="shared" si="257"/>
        <v>0.27120233244943875</v>
      </c>
      <c r="J579" s="49">
        <v>81</v>
      </c>
      <c r="K579" s="49">
        <f t="shared" si="249"/>
        <v>204.2463059155782</v>
      </c>
      <c r="L579" s="50">
        <f t="shared" si="250"/>
        <v>0.37175867670905</v>
      </c>
      <c r="M579" s="45">
        <v>111</v>
      </c>
      <c r="N579" s="45">
        <f t="shared" si="251"/>
        <v>279.89308588431089</v>
      </c>
      <c r="O579" s="18">
        <f t="shared" si="252"/>
        <v>0.42840758022721509</v>
      </c>
      <c r="P579" s="37">
        <f t="shared" si="253"/>
        <v>23.423423423423422</v>
      </c>
      <c r="Q579" s="37">
        <f t="shared" si="254"/>
        <v>2.2930703465381308</v>
      </c>
      <c r="R579" s="37">
        <f t="shared" si="255"/>
        <v>129.30703465381308</v>
      </c>
    </row>
    <row r="580" spans="1:18" x14ac:dyDescent="0.25">
      <c r="A580" s="1" t="s">
        <v>684</v>
      </c>
      <c r="B580" s="1" t="str">
        <f>VLOOKUP(A580,[2]PROY_COVID!$1:$1048576,5,FALSE)</f>
        <v>El Oro</v>
      </c>
      <c r="C580" s="130">
        <f>VLOOKUP(A580,[2]PROY_COVID!$1:$1048576,7,FALSE)</f>
        <v>39551</v>
      </c>
      <c r="D580" s="43">
        <v>17</v>
      </c>
      <c r="E580" s="43">
        <f t="shared" si="258"/>
        <v>42.982478319132262</v>
      </c>
      <c r="F580" s="6">
        <f t="shared" si="259"/>
        <v>0.6440557146447029</v>
      </c>
      <c r="G580" s="44">
        <v>1</v>
      </c>
      <c r="H580" s="44">
        <f t="shared" si="256"/>
        <v>2.5283810775960154</v>
      </c>
      <c r="I580" s="14">
        <f t="shared" si="257"/>
        <v>6.7984008623548337E-2</v>
      </c>
      <c r="J580" s="49">
        <v>210</v>
      </c>
      <c r="K580" s="49">
        <f t="shared" si="249"/>
        <v>530.96002629516329</v>
      </c>
      <c r="L580" s="50">
        <f t="shared" si="250"/>
        <v>0.96642627574610696</v>
      </c>
      <c r="M580" s="45">
        <v>228</v>
      </c>
      <c r="N580" s="45">
        <f t="shared" si="251"/>
        <v>576.47088569189157</v>
      </c>
      <c r="O580" s="18">
        <f t="shared" si="252"/>
        <v>0.88235297571009452</v>
      </c>
      <c r="P580" s="37">
        <f t="shared" si="253"/>
        <v>7.4561403508771926</v>
      </c>
      <c r="Q580" s="37">
        <f t="shared" si="254"/>
        <v>0.72992978136259323</v>
      </c>
      <c r="R580" s="37">
        <f t="shared" si="255"/>
        <v>-27.007021863740675</v>
      </c>
    </row>
    <row r="581" spans="1:18" x14ac:dyDescent="0.25">
      <c r="A581" s="1" t="s">
        <v>152</v>
      </c>
      <c r="B581" s="1" t="str">
        <f>VLOOKUP(A581,[2]PROY_COVID!$1:$1048576,5,FALSE)</f>
        <v>Siltepec</v>
      </c>
      <c r="C581" s="130">
        <f>VLOOKUP(A581,[2]PROY_COVID!$1:$1048576,7,FALSE)</f>
        <v>39536</v>
      </c>
      <c r="D581" s="43">
        <v>1</v>
      </c>
      <c r="E581" s="43">
        <f t="shared" si="258"/>
        <v>2.5293403480372318</v>
      </c>
      <c r="F581" s="6">
        <f t="shared" si="259"/>
        <v>3.7900004121206948E-2</v>
      </c>
      <c r="G581" s="44"/>
      <c r="H581" s="44"/>
      <c r="I581" s="14"/>
      <c r="J581" s="49">
        <v>10</v>
      </c>
      <c r="K581" s="49">
        <f t="shared" si="249"/>
        <v>25.293403480372319</v>
      </c>
      <c r="L581" s="50">
        <f t="shared" si="250"/>
        <v>4.603775899485734E-2</v>
      </c>
      <c r="M581" s="45">
        <v>11</v>
      </c>
      <c r="N581" s="45">
        <f t="shared" si="251"/>
        <v>27.82274382840955</v>
      </c>
      <c r="O581" s="18">
        <f t="shared" si="252"/>
        <v>4.2585812083037071E-2</v>
      </c>
      <c r="P581" s="37">
        <f t="shared" si="253"/>
        <v>9.0909090909090917</v>
      </c>
      <c r="Q581" s="37">
        <f t="shared" si="254"/>
        <v>0.88996786176829568</v>
      </c>
      <c r="R581" s="37">
        <f t="shared" si="255"/>
        <v>-11.003213823170432</v>
      </c>
    </row>
    <row r="582" spans="1:18" x14ac:dyDescent="0.25">
      <c r="A582" s="1" t="s">
        <v>578</v>
      </c>
      <c r="B582" s="1" t="str">
        <f>VLOOKUP(A582,[2]PROY_COVID!$1:$1048576,5,FALSE)</f>
        <v>Sayula</v>
      </c>
      <c r="C582" s="130">
        <f>VLOOKUP(A582,[2]PROY_COVID!$1:$1048576,7,FALSE)</f>
        <v>39384</v>
      </c>
      <c r="D582" s="43">
        <v>11</v>
      </c>
      <c r="E582" s="43">
        <f t="shared" si="258"/>
        <v>27.930123908186065</v>
      </c>
      <c r="F582" s="6">
        <f t="shared" si="259"/>
        <v>0.4185090440863401</v>
      </c>
      <c r="G582" s="44">
        <v>3</v>
      </c>
      <c r="H582" s="44">
        <f t="shared" ref="H582:H593" si="260">((G582/($C582/100000)))</f>
        <v>7.6173065204143811</v>
      </c>
      <c r="I582" s="14">
        <f t="shared" ref="I582:I593" si="261">((G582/$C582)/(G$2257/$C$2257))</f>
        <v>0.20481684377437237</v>
      </c>
      <c r="J582" s="49">
        <v>49</v>
      </c>
      <c r="K582" s="49">
        <f t="shared" ref="K582:K613" si="262">((J582/($C582/100000)))</f>
        <v>124.41600650010156</v>
      </c>
      <c r="L582" s="50">
        <f t="shared" ref="L582:L613" si="263">((J582/$C582)/(J$2257/$C$2257))</f>
        <v>0.22645564986139882</v>
      </c>
      <c r="M582" s="45">
        <v>63</v>
      </c>
      <c r="N582" s="45">
        <f t="shared" ref="N582:N613" si="264">((M582/($C582/100000)))</f>
        <v>159.96343692870201</v>
      </c>
      <c r="O582" s="18">
        <f t="shared" ref="O582:O613" si="265">((M582/$C582)/(M$2257/$C$2257))</f>
        <v>0.24484187854422212</v>
      </c>
      <c r="P582" s="37">
        <f t="shared" ref="P582:P613" si="266">D582/M582*100</f>
        <v>17.460317460317459</v>
      </c>
      <c r="Q582" s="37">
        <f t="shared" ref="Q582:Q613" si="267">P582/P$2257</f>
        <v>1.7093033535549802</v>
      </c>
      <c r="R582" s="37">
        <f t="shared" ref="R582:R613" si="268">(Q582-1)*100</f>
        <v>70.930335355498016</v>
      </c>
    </row>
    <row r="583" spans="1:18" x14ac:dyDescent="0.25">
      <c r="A583" s="1" t="s">
        <v>808</v>
      </c>
      <c r="B583" s="1" t="str">
        <f>VLOOKUP(A583,[2]PROY_COVID!$1:$1048576,5,FALSE)</f>
        <v>Paracho</v>
      </c>
      <c r="C583" s="130">
        <f>VLOOKUP(A583,[2]PROY_COVID!$1:$1048576,7,FALSE)</f>
        <v>39341</v>
      </c>
      <c r="D583" s="43">
        <v>32</v>
      </c>
      <c r="E583" s="43">
        <f t="shared" si="258"/>
        <v>81.340077781449381</v>
      </c>
      <c r="F583" s="6">
        <f t="shared" si="259"/>
        <v>1.2188115709807381</v>
      </c>
      <c r="G583" s="44">
        <v>2</v>
      </c>
      <c r="H583" s="44">
        <f t="shared" si="260"/>
        <v>5.0837548613405863</v>
      </c>
      <c r="I583" s="14">
        <f t="shared" si="261"/>
        <v>0.13669380671919679</v>
      </c>
      <c r="J583" s="49">
        <v>169</v>
      </c>
      <c r="K583" s="49">
        <f t="shared" si="262"/>
        <v>429.57728578327954</v>
      </c>
      <c r="L583" s="50">
        <f t="shared" si="263"/>
        <v>0.78189459824583729</v>
      </c>
      <c r="M583" s="45">
        <v>203</v>
      </c>
      <c r="N583" s="45">
        <f t="shared" si="264"/>
        <v>516.00111842606952</v>
      </c>
      <c r="O583" s="18">
        <f t="shared" si="265"/>
        <v>0.78979725362283526</v>
      </c>
      <c r="P583" s="37">
        <f t="shared" si="266"/>
        <v>15.763546798029557</v>
      </c>
      <c r="Q583" s="37">
        <f t="shared" si="267"/>
        <v>1.543195504149951</v>
      </c>
      <c r="R583" s="37">
        <f t="shared" si="268"/>
        <v>54.319550414995099</v>
      </c>
    </row>
    <row r="584" spans="1:18" x14ac:dyDescent="0.25">
      <c r="A584" s="1" t="s">
        <v>467</v>
      </c>
      <c r="B584" s="1" t="str">
        <f>VLOOKUP(A584,[2]PROY_COVID!$1:$1048576,5,FALSE)</f>
        <v>San Agustín Tlaxiaca</v>
      </c>
      <c r="C584" s="130">
        <f>VLOOKUP(A584,[2]PROY_COVID!$1:$1048576,7,FALSE)</f>
        <v>39180</v>
      </c>
      <c r="D584" s="43">
        <v>38</v>
      </c>
      <c r="E584" s="43">
        <f t="shared" si="258"/>
        <v>96.988259315977544</v>
      </c>
      <c r="F584" s="6">
        <f t="shared" si="259"/>
        <v>1.453286201928776</v>
      </c>
      <c r="G584" s="44">
        <v>12</v>
      </c>
      <c r="H584" s="44">
        <f t="shared" si="260"/>
        <v>30.627871362940276</v>
      </c>
      <c r="I584" s="14">
        <f t="shared" si="261"/>
        <v>0.82353308577946716</v>
      </c>
      <c r="J584" s="49">
        <v>109</v>
      </c>
      <c r="K584" s="49">
        <f t="shared" si="262"/>
        <v>278.20316488004084</v>
      </c>
      <c r="L584" s="50">
        <f t="shared" si="263"/>
        <v>0.50637116773520696</v>
      </c>
      <c r="M584" s="45">
        <v>159</v>
      </c>
      <c r="N584" s="45">
        <f t="shared" si="264"/>
        <v>405.81929555895869</v>
      </c>
      <c r="O584" s="18">
        <f t="shared" si="265"/>
        <v>0.62115168679724719</v>
      </c>
      <c r="P584" s="37">
        <f t="shared" si="266"/>
        <v>23.89937106918239</v>
      </c>
      <c r="Q584" s="37">
        <f t="shared" si="267"/>
        <v>2.3396639384852045</v>
      </c>
      <c r="R584" s="37">
        <f t="shared" si="268"/>
        <v>133.96639384852045</v>
      </c>
    </row>
    <row r="585" spans="1:18" x14ac:dyDescent="0.25">
      <c r="A585" s="1" t="s">
        <v>887</v>
      </c>
      <c r="B585" s="1" t="str">
        <f>VLOOKUP(A585,[2]PROY_COVID!$1:$1048576,5,FALSE)</f>
        <v>Zacatepec</v>
      </c>
      <c r="C585" s="130">
        <f>VLOOKUP(A585,[2]PROY_COVID!$1:$1048576,7,FALSE)</f>
        <v>39137</v>
      </c>
      <c r="D585" s="43">
        <v>51</v>
      </c>
      <c r="E585" s="43">
        <f t="shared" si="258"/>
        <v>130.31146996448373</v>
      </c>
      <c r="F585" s="6">
        <f t="shared" si="259"/>
        <v>1.9526060431238457</v>
      </c>
      <c r="G585" s="44">
        <v>3</v>
      </c>
      <c r="H585" s="44">
        <f t="shared" si="260"/>
        <v>7.6653805861461022</v>
      </c>
      <c r="I585" s="14">
        <f t="shared" si="261"/>
        <v>0.20610947633211235</v>
      </c>
      <c r="J585" s="49">
        <v>177</v>
      </c>
      <c r="K585" s="49">
        <f t="shared" si="262"/>
        <v>452.25745458262003</v>
      </c>
      <c r="L585" s="50">
        <f t="shared" si="263"/>
        <v>0.82317588116835805</v>
      </c>
      <c r="M585" s="45">
        <v>231</v>
      </c>
      <c r="N585" s="45">
        <f t="shared" si="264"/>
        <v>590.2343051332499</v>
      </c>
      <c r="O585" s="18">
        <f t="shared" si="265"/>
        <v>0.90341942399299968</v>
      </c>
      <c r="P585" s="37">
        <f t="shared" si="266"/>
        <v>22.077922077922079</v>
      </c>
      <c r="Q585" s="37">
        <f t="shared" si="267"/>
        <v>2.1613505214372895</v>
      </c>
      <c r="R585" s="37">
        <f t="shared" si="268"/>
        <v>116.13505214372894</v>
      </c>
    </row>
    <row r="586" spans="1:18" x14ac:dyDescent="0.25">
      <c r="A586" s="1" t="s">
        <v>955</v>
      </c>
      <c r="B586" s="1" t="str">
        <f>VLOOKUP(A586,[2]PROY_COVID!$1:$1048576,5,FALSE)</f>
        <v>Sabinas Hidalgo</v>
      </c>
      <c r="C586" s="130">
        <f>VLOOKUP(A586,[2]PROY_COVID!$1:$1048576,7,FALSE)</f>
        <v>39096</v>
      </c>
      <c r="D586" s="43">
        <v>15</v>
      </c>
      <c r="E586" s="43">
        <f t="shared" si="258"/>
        <v>38.367096378146101</v>
      </c>
      <c r="F586" s="6">
        <f t="shared" si="259"/>
        <v>0.57489815950584633</v>
      </c>
      <c r="G586" s="44">
        <v>79</v>
      </c>
      <c r="H586" s="44">
        <f t="shared" si="260"/>
        <v>202.0667075915695</v>
      </c>
      <c r="I586" s="14">
        <f t="shared" si="261"/>
        <v>5.4332414180613586</v>
      </c>
      <c r="J586" s="49">
        <v>565</v>
      </c>
      <c r="K586" s="49">
        <f t="shared" si="262"/>
        <v>1445.1606302435032</v>
      </c>
      <c r="L586" s="50">
        <f t="shared" si="263"/>
        <v>2.6304074442032026</v>
      </c>
      <c r="M586" s="45">
        <v>659</v>
      </c>
      <c r="N586" s="45">
        <f t="shared" si="264"/>
        <v>1685.5944342132188</v>
      </c>
      <c r="O586" s="18">
        <f t="shared" si="265"/>
        <v>2.5799902506495771</v>
      </c>
      <c r="P586" s="37">
        <f t="shared" si="266"/>
        <v>2.2761760242792106</v>
      </c>
      <c r="Q586" s="37">
        <f t="shared" si="267"/>
        <v>0.22282958602696321</v>
      </c>
      <c r="R586" s="37">
        <f t="shared" si="268"/>
        <v>-77.717041397303674</v>
      </c>
    </row>
    <row r="587" spans="1:18" x14ac:dyDescent="0.25">
      <c r="A587" s="1" t="s">
        <v>2021</v>
      </c>
      <c r="B587" s="1" t="str">
        <f>VLOOKUP(A587,[2]PROY_COVID!$1:$1048576,5,FALSE)</f>
        <v>Motul</v>
      </c>
      <c r="C587" s="130">
        <f>VLOOKUP(A587,[2]PROY_COVID!$1:$1048576,7,FALSE)</f>
        <v>39052</v>
      </c>
      <c r="D587" s="43">
        <v>45</v>
      </c>
      <c r="E587" s="43">
        <f t="shared" si="258"/>
        <v>115.23097408583428</v>
      </c>
      <c r="F587" s="6">
        <f t="shared" si="259"/>
        <v>1.7266376967151928</v>
      </c>
      <c r="G587" s="44">
        <v>9</v>
      </c>
      <c r="H587" s="44">
        <f t="shared" si="260"/>
        <v>23.046194817166857</v>
      </c>
      <c r="I587" s="14">
        <f t="shared" si="261"/>
        <v>0.61967427342081438</v>
      </c>
      <c r="J587" s="49">
        <v>119</v>
      </c>
      <c r="K587" s="49">
        <f t="shared" si="262"/>
        <v>304.72190924920619</v>
      </c>
      <c r="L587" s="50">
        <f t="shared" si="263"/>
        <v>0.55463922952694078</v>
      </c>
      <c r="M587" s="45">
        <v>173</v>
      </c>
      <c r="N587" s="45">
        <f t="shared" si="264"/>
        <v>442.99907815220735</v>
      </c>
      <c r="O587" s="18">
        <f t="shared" si="265"/>
        <v>0.67805949016017564</v>
      </c>
      <c r="P587" s="37">
        <f t="shared" si="266"/>
        <v>26.011560693641616</v>
      </c>
      <c r="Q587" s="37">
        <f t="shared" si="267"/>
        <v>2.5464398356954119</v>
      </c>
      <c r="R587" s="37">
        <f t="shared" si="268"/>
        <v>154.64398356954118</v>
      </c>
    </row>
    <row r="588" spans="1:18" x14ac:dyDescent="0.25">
      <c r="A588" s="1" t="s">
        <v>1557</v>
      </c>
      <c r="B588" s="1" t="str">
        <f>VLOOKUP(A588,[2]PROY_COVID!$1:$1048576,5,FALSE)</f>
        <v>Villa de Ramos</v>
      </c>
      <c r="C588" s="130">
        <f>VLOOKUP(A588,[2]PROY_COVID!$1:$1048576,7,FALSE)</f>
        <v>39037</v>
      </c>
      <c r="D588" s="43">
        <v>15</v>
      </c>
      <c r="E588" s="43">
        <f t="shared" si="258"/>
        <v>38.425083894766502</v>
      </c>
      <c r="F588" s="6">
        <f t="shared" si="259"/>
        <v>0.57576705289957142</v>
      </c>
      <c r="G588" s="44">
        <v>9</v>
      </c>
      <c r="H588" s="44">
        <f t="shared" si="260"/>
        <v>23.055050336859903</v>
      </c>
      <c r="I588" s="14">
        <f t="shared" si="261"/>
        <v>0.6199123837802506</v>
      </c>
      <c r="J588" s="49">
        <v>47</v>
      </c>
      <c r="K588" s="49">
        <f t="shared" si="262"/>
        <v>120.39859620360171</v>
      </c>
      <c r="L588" s="50">
        <f t="shared" si="263"/>
        <v>0.21914336517194444</v>
      </c>
      <c r="M588" s="45">
        <v>71</v>
      </c>
      <c r="N588" s="45">
        <f t="shared" si="264"/>
        <v>181.87873043522811</v>
      </c>
      <c r="O588" s="18">
        <f t="shared" si="265"/>
        <v>0.27838567914021362</v>
      </c>
      <c r="P588" s="37">
        <f t="shared" si="266"/>
        <v>21.12676056338028</v>
      </c>
      <c r="Q588" s="37">
        <f t="shared" si="267"/>
        <v>2.0682351717150529</v>
      </c>
      <c r="R588" s="37">
        <f t="shared" si="268"/>
        <v>106.82351717150529</v>
      </c>
    </row>
    <row r="589" spans="1:18" x14ac:dyDescent="0.25">
      <c r="A589" s="1" t="s">
        <v>1989</v>
      </c>
      <c r="B589" s="1" t="str">
        <f>VLOOKUP(A589,[2]PROY_COVID!$1:$1048576,5,FALSE)</f>
        <v>Chemax</v>
      </c>
      <c r="C589" s="130">
        <f>VLOOKUP(A589,[2]PROY_COVID!$1:$1048576,7,FALSE)</f>
        <v>39000</v>
      </c>
      <c r="D589" s="43">
        <v>5</v>
      </c>
      <c r="E589" s="43">
        <f t="shared" si="258"/>
        <v>12.820512820512819</v>
      </c>
      <c r="F589" s="6">
        <f t="shared" si="259"/>
        <v>0.1921044311456459</v>
      </c>
      <c r="G589" s="44">
        <v>18</v>
      </c>
      <c r="H589" s="44">
        <f t="shared" si="260"/>
        <v>46.153846153846153</v>
      </c>
      <c r="I589" s="14">
        <f t="shared" si="261"/>
        <v>1.241001011570751</v>
      </c>
      <c r="J589" s="49">
        <v>120</v>
      </c>
      <c r="K589" s="49">
        <f t="shared" si="262"/>
        <v>307.69230769230768</v>
      </c>
      <c r="L589" s="50">
        <f t="shared" si="263"/>
        <v>0.56004579680636302</v>
      </c>
      <c r="M589" s="45">
        <v>143</v>
      </c>
      <c r="N589" s="45">
        <f t="shared" si="264"/>
        <v>366.66666666666663</v>
      </c>
      <c r="O589" s="18">
        <f t="shared" si="265"/>
        <v>0.56122422217165124</v>
      </c>
      <c r="P589" s="37">
        <f t="shared" si="266"/>
        <v>3.4965034965034967</v>
      </c>
      <c r="Q589" s="37">
        <f t="shared" si="267"/>
        <v>0.34229533144934449</v>
      </c>
      <c r="R589" s="37">
        <f t="shared" si="268"/>
        <v>-65.770466855065564</v>
      </c>
    </row>
    <row r="590" spans="1:18" x14ac:dyDescent="0.25">
      <c r="A590" s="1" t="s">
        <v>340</v>
      </c>
      <c r="B590" s="1" t="str">
        <f>VLOOKUP(A590,[2]PROY_COVID!$1:$1048576,5,FALSE)</f>
        <v>Ajuchitlán del Progreso</v>
      </c>
      <c r="C590" s="130">
        <f>VLOOKUP(A590,[2]PROY_COVID!$1:$1048576,7,FALSE)</f>
        <v>38895</v>
      </c>
      <c r="D590" s="43">
        <v>11</v>
      </c>
      <c r="E590" s="43">
        <f t="shared" si="258"/>
        <v>28.281270086129322</v>
      </c>
      <c r="F590" s="6">
        <f t="shared" si="259"/>
        <v>0.42377066955383513</v>
      </c>
      <c r="G590" s="44">
        <v>2</v>
      </c>
      <c r="H590" s="44">
        <f t="shared" si="260"/>
        <v>5.1420491065689671</v>
      </c>
      <c r="I590" s="14">
        <f t="shared" si="261"/>
        <v>0.13826124309396892</v>
      </c>
      <c r="J590" s="49">
        <v>94</v>
      </c>
      <c r="K590" s="49">
        <f t="shared" si="262"/>
        <v>241.67630800874147</v>
      </c>
      <c r="L590" s="50">
        <f t="shared" si="263"/>
        <v>0.43988685158592078</v>
      </c>
      <c r="M590" s="45">
        <v>107</v>
      </c>
      <c r="N590" s="45">
        <f t="shared" si="264"/>
        <v>275.09962720143977</v>
      </c>
      <c r="O590" s="18">
        <f t="shared" si="265"/>
        <v>0.42107065717047071</v>
      </c>
      <c r="P590" s="37">
        <f t="shared" si="266"/>
        <v>10.2803738317757</v>
      </c>
      <c r="Q590" s="37">
        <f t="shared" si="267"/>
        <v>1.0064122548968575</v>
      </c>
      <c r="R590" s="37">
        <f t="shared" si="268"/>
        <v>0.64122548968574833</v>
      </c>
    </row>
    <row r="591" spans="1:18" x14ac:dyDescent="0.25">
      <c r="A591" s="1" t="s">
        <v>439</v>
      </c>
      <c r="B591" s="1" t="str">
        <f>VLOOKUP(A591,[2]PROY_COVID!$1:$1048576,5,FALSE)</f>
        <v>Francisco I. Madero</v>
      </c>
      <c r="C591" s="130">
        <f>VLOOKUP(A591,[2]PROY_COVID!$1:$1048576,7,FALSE)</f>
        <v>38879</v>
      </c>
      <c r="D591" s="43">
        <v>40</v>
      </c>
      <c r="E591" s="43">
        <f t="shared" si="258"/>
        <v>102.88330461174412</v>
      </c>
      <c r="F591" s="6">
        <f t="shared" si="259"/>
        <v>1.5416184191322184</v>
      </c>
      <c r="G591" s="44">
        <v>8</v>
      </c>
      <c r="H591" s="44">
        <f t="shared" si="260"/>
        <v>20.576660922348825</v>
      </c>
      <c r="I591" s="14">
        <f t="shared" si="261"/>
        <v>0.55327256875330344</v>
      </c>
      <c r="J591" s="49">
        <v>84</v>
      </c>
      <c r="K591" s="49">
        <f t="shared" si="262"/>
        <v>216.05493968466266</v>
      </c>
      <c r="L591" s="50">
        <f t="shared" si="263"/>
        <v>0.3932521477613547</v>
      </c>
      <c r="M591" s="45">
        <v>132</v>
      </c>
      <c r="N591" s="45">
        <f t="shared" si="264"/>
        <v>339.51490521875559</v>
      </c>
      <c r="O591" s="18">
        <f t="shared" si="265"/>
        <v>0.5196654234465764</v>
      </c>
      <c r="P591" s="37">
        <f t="shared" si="266"/>
        <v>30.303030303030305</v>
      </c>
      <c r="Q591" s="37">
        <f t="shared" si="267"/>
        <v>2.966559539227652</v>
      </c>
      <c r="R591" s="37">
        <f t="shared" si="268"/>
        <v>196.65595392276521</v>
      </c>
    </row>
    <row r="592" spans="1:18" x14ac:dyDescent="0.25">
      <c r="A592" s="1" t="s">
        <v>1561</v>
      </c>
      <c r="B592" s="1" t="str">
        <f>VLOOKUP(A592,[2]PROY_COVID!$1:$1048576,5,FALSE)</f>
        <v>Axtla de Terrazas</v>
      </c>
      <c r="C592" s="130">
        <f>VLOOKUP(A592,[2]PROY_COVID!$1:$1048576,7,FALSE)</f>
        <v>38871</v>
      </c>
      <c r="D592" s="43">
        <v>10</v>
      </c>
      <c r="E592" s="43">
        <f t="shared" si="258"/>
        <v>25.726119729361219</v>
      </c>
      <c r="F592" s="6">
        <f t="shared" si="259"/>
        <v>0.38548392450310981</v>
      </c>
      <c r="G592" s="44">
        <v>2</v>
      </c>
      <c r="H592" s="44">
        <f t="shared" si="260"/>
        <v>5.1452239458722442</v>
      </c>
      <c r="I592" s="14">
        <f t="shared" si="261"/>
        <v>0.13834660930101927</v>
      </c>
      <c r="J592" s="49">
        <v>244</v>
      </c>
      <c r="K592" s="49">
        <f t="shared" si="262"/>
        <v>627.71732139641381</v>
      </c>
      <c r="L592" s="50">
        <f t="shared" si="263"/>
        <v>1.1425389541494839</v>
      </c>
      <c r="M592" s="45">
        <v>256</v>
      </c>
      <c r="N592" s="45">
        <f t="shared" si="264"/>
        <v>658.58866507164726</v>
      </c>
      <c r="O592" s="18">
        <f t="shared" si="265"/>
        <v>1.0080433944160945</v>
      </c>
      <c r="P592" s="37">
        <f t="shared" si="266"/>
        <v>3.90625</v>
      </c>
      <c r="Q592" s="37">
        <f t="shared" si="267"/>
        <v>0.3824080656035645</v>
      </c>
      <c r="R592" s="37">
        <f t="shared" si="268"/>
        <v>-61.759193439643553</v>
      </c>
    </row>
    <row r="593" spans="1:18" x14ac:dyDescent="0.25">
      <c r="A593" s="1" t="s">
        <v>386</v>
      </c>
      <c r="B593" s="1" t="str">
        <f>VLOOKUP(A593,[2]PROY_COVID!$1:$1048576,5,FALSE)</f>
        <v>Pungarabato</v>
      </c>
      <c r="C593" s="130">
        <f>VLOOKUP(A593,[2]PROY_COVID!$1:$1048576,7,FALSE)</f>
        <v>38809</v>
      </c>
      <c r="D593" s="43">
        <v>42</v>
      </c>
      <c r="E593" s="43">
        <f t="shared" si="258"/>
        <v>108.22231956504935</v>
      </c>
      <c r="F593" s="6">
        <f t="shared" si="259"/>
        <v>1.6216189967098764</v>
      </c>
      <c r="G593" s="44">
        <v>17</v>
      </c>
      <c r="H593" s="44">
        <f t="shared" si="260"/>
        <v>43.804272204900926</v>
      </c>
      <c r="I593" s="14">
        <f t="shared" si="261"/>
        <v>1.1778248325437226</v>
      </c>
      <c r="J593" s="49">
        <v>219</v>
      </c>
      <c r="K593" s="49">
        <f t="shared" si="262"/>
        <v>564.30209487490015</v>
      </c>
      <c r="L593" s="50">
        <f t="shared" si="263"/>
        <v>1.0271138031820684</v>
      </c>
      <c r="M593" s="45">
        <v>278</v>
      </c>
      <c r="N593" s="45">
        <f t="shared" si="264"/>
        <v>716.32868664485045</v>
      </c>
      <c r="O593" s="18">
        <f t="shared" si="265"/>
        <v>1.0964209363131727</v>
      </c>
      <c r="P593" s="37">
        <f t="shared" si="266"/>
        <v>15.107913669064748</v>
      </c>
      <c r="Q593" s="37">
        <f t="shared" si="267"/>
        <v>1.4790113386221315</v>
      </c>
      <c r="R593" s="37">
        <f t="shared" si="268"/>
        <v>47.90113386221315</v>
      </c>
    </row>
    <row r="594" spans="1:18" x14ac:dyDescent="0.25">
      <c r="A594" s="1" t="s">
        <v>412</v>
      </c>
      <c r="B594" s="1" t="str">
        <f>VLOOKUP(A594,[2]PROY_COVID!$1:$1048576,5,FALSE)</f>
        <v>Acatepec</v>
      </c>
      <c r="C594" s="130">
        <f>VLOOKUP(A594,[2]PROY_COVID!$1:$1048576,7,FALSE)</f>
        <v>38738</v>
      </c>
      <c r="D594" s="43">
        <v>1</v>
      </c>
      <c r="E594" s="43">
        <f t="shared" si="258"/>
        <v>2.581444576384945</v>
      </c>
      <c r="F594" s="6">
        <f t="shared" si="259"/>
        <v>3.868074146667453E-2</v>
      </c>
      <c r="G594" s="44"/>
      <c r="H594" s="44"/>
      <c r="I594" s="14"/>
      <c r="J594" s="49">
        <v>4</v>
      </c>
      <c r="K594" s="49">
        <f t="shared" si="262"/>
        <v>10.32577830553978</v>
      </c>
      <c r="L594" s="50">
        <f t="shared" si="263"/>
        <v>1.8794453401008621E-2</v>
      </c>
      <c r="M594" s="45">
        <v>5</v>
      </c>
      <c r="N594" s="45">
        <f t="shared" si="264"/>
        <v>12.907222881924724</v>
      </c>
      <c r="O594" s="18">
        <f t="shared" si="265"/>
        <v>1.9755943969920933E-2</v>
      </c>
      <c r="P594" s="37">
        <f t="shared" si="266"/>
        <v>20</v>
      </c>
      <c r="Q594" s="37">
        <f t="shared" si="267"/>
        <v>1.9579292958902501</v>
      </c>
      <c r="R594" s="37">
        <f t="shared" si="268"/>
        <v>95.792929589025007</v>
      </c>
    </row>
    <row r="595" spans="1:18" x14ac:dyDescent="0.25">
      <c r="A595" s="1" t="s">
        <v>370</v>
      </c>
      <c r="B595" s="1" t="str">
        <f>VLOOKUP(A595,[2]PROY_COVID!$1:$1048576,5,FALSE)</f>
        <v>Huitzuco de los Figueroa</v>
      </c>
      <c r="C595" s="130">
        <f>VLOOKUP(A595,[2]PROY_COVID!$1:$1048576,7,FALSE)</f>
        <v>38696</v>
      </c>
      <c r="D595" s="43">
        <v>16</v>
      </c>
      <c r="E595" s="43">
        <f t="shared" si="258"/>
        <v>41.347942939838738</v>
      </c>
      <c r="F595" s="6">
        <f t="shared" si="259"/>
        <v>0.61956359848502707</v>
      </c>
      <c r="G595" s="44">
        <v>14</v>
      </c>
      <c r="H595" s="44">
        <f t="shared" ref="H595:H600" si="269">((G595/($C595/100000)))</f>
        <v>36.179450072358897</v>
      </c>
      <c r="I595" s="14">
        <f t="shared" ref="I595:I600" si="270">((G595/$C595)/(G$2257/$C$2257))</f>
        <v>0.97280590632053554</v>
      </c>
      <c r="J595" s="49">
        <v>42</v>
      </c>
      <c r="K595" s="49">
        <f t="shared" si="262"/>
        <v>108.5383502170767</v>
      </c>
      <c r="L595" s="50">
        <f t="shared" si="263"/>
        <v>0.19755595220195513</v>
      </c>
      <c r="M595" s="45">
        <v>72</v>
      </c>
      <c r="N595" s="45">
        <f t="shared" si="264"/>
        <v>186.06574322927432</v>
      </c>
      <c r="O595" s="18">
        <f t="shared" si="265"/>
        <v>0.28479436913629003</v>
      </c>
      <c r="P595" s="37">
        <f t="shared" si="266"/>
        <v>22.222222222222221</v>
      </c>
      <c r="Q595" s="37">
        <f t="shared" si="267"/>
        <v>2.1754769954336113</v>
      </c>
      <c r="R595" s="37">
        <f t="shared" si="268"/>
        <v>117.54769954336113</v>
      </c>
    </row>
    <row r="596" spans="1:18" x14ac:dyDescent="0.25">
      <c r="A596" s="1" t="s">
        <v>754</v>
      </c>
      <c r="B596" s="1" t="str">
        <f>VLOOKUP(A596,[2]PROY_COVID!$1:$1048576,5,FALSE)</f>
        <v>Ario</v>
      </c>
      <c r="C596" s="130">
        <f>VLOOKUP(A596,[2]PROY_COVID!$1:$1048576,7,FALSE)</f>
        <v>38656</v>
      </c>
      <c r="D596" s="43">
        <v>12</v>
      </c>
      <c r="E596" s="43">
        <f t="shared" si="258"/>
        <v>31.043046357615893</v>
      </c>
      <c r="F596" s="6">
        <f t="shared" si="259"/>
        <v>0.4651535274015019</v>
      </c>
      <c r="G596" s="44">
        <v>18</v>
      </c>
      <c r="H596" s="44">
        <f t="shared" si="269"/>
        <v>46.564569536423839</v>
      </c>
      <c r="I596" s="14">
        <f t="shared" si="270"/>
        <v>1.2520446877912688</v>
      </c>
      <c r="J596" s="49">
        <v>212</v>
      </c>
      <c r="K596" s="49">
        <f t="shared" si="262"/>
        <v>548.42715231788077</v>
      </c>
      <c r="L596" s="50">
        <f t="shared" si="263"/>
        <v>0.99821904490786462</v>
      </c>
      <c r="M596" s="45">
        <v>242</v>
      </c>
      <c r="N596" s="45">
        <f t="shared" si="264"/>
        <v>626.03476821192055</v>
      </c>
      <c r="O596" s="18">
        <f t="shared" si="265"/>
        <v>0.95821602502403191</v>
      </c>
      <c r="P596" s="37">
        <f t="shared" si="266"/>
        <v>4.9586776859504136</v>
      </c>
      <c r="Q596" s="37">
        <f t="shared" si="267"/>
        <v>0.48543701550997942</v>
      </c>
      <c r="R596" s="37">
        <f t="shared" si="268"/>
        <v>-51.456298449002055</v>
      </c>
    </row>
    <row r="597" spans="1:18" x14ac:dyDescent="0.25">
      <c r="A597" s="1" t="s">
        <v>1870</v>
      </c>
      <c r="B597" s="1" t="str">
        <f>VLOOKUP(A597,[2]PROY_COVID!$1:$1048576,5,FALSE)</f>
        <v>Mariano Escobedo</v>
      </c>
      <c r="C597" s="130">
        <f>VLOOKUP(A597,[2]PROY_COVID!$1:$1048576,7,FALSE)</f>
        <v>38503</v>
      </c>
      <c r="D597" s="43">
        <v>24</v>
      </c>
      <c r="E597" s="43">
        <f t="shared" si="258"/>
        <v>62.332805235955639</v>
      </c>
      <c r="F597" s="6">
        <f t="shared" si="259"/>
        <v>0.93400383114211649</v>
      </c>
      <c r="G597" s="44">
        <v>16</v>
      </c>
      <c r="H597" s="44">
        <f t="shared" si="269"/>
        <v>41.555203490637098</v>
      </c>
      <c r="I597" s="14">
        <f t="shared" si="270"/>
        <v>1.1173510739713624</v>
      </c>
      <c r="J597" s="49">
        <v>215</v>
      </c>
      <c r="K597" s="49">
        <f t="shared" si="262"/>
        <v>558.39804690543599</v>
      </c>
      <c r="L597" s="50">
        <f t="shared" si="263"/>
        <v>1.016367557121383</v>
      </c>
      <c r="M597" s="45">
        <v>255</v>
      </c>
      <c r="N597" s="45">
        <f t="shared" si="264"/>
        <v>662.28605563202871</v>
      </c>
      <c r="O597" s="18">
        <f t="shared" si="265"/>
        <v>1.013702662983317</v>
      </c>
      <c r="P597" s="37">
        <f t="shared" si="266"/>
        <v>9.4117647058823533</v>
      </c>
      <c r="Q597" s="37">
        <f t="shared" si="267"/>
        <v>0.9213784921836472</v>
      </c>
      <c r="R597" s="37">
        <f t="shared" si="268"/>
        <v>-7.8621507816352798</v>
      </c>
    </row>
    <row r="598" spans="1:18" x14ac:dyDescent="0.25">
      <c r="A598" s="1" t="s">
        <v>915</v>
      </c>
      <c r="B598" s="1" t="str">
        <f>VLOOKUP(A598,[2]PROY_COVID!$1:$1048576,5,FALSE)</f>
        <v>Allende</v>
      </c>
      <c r="C598" s="130">
        <f>VLOOKUP(A598,[2]PROY_COVID!$1:$1048576,7,FALSE)</f>
        <v>38297</v>
      </c>
      <c r="D598" s="43">
        <v>10</v>
      </c>
      <c r="E598" s="43">
        <f t="shared" si="258"/>
        <v>26.111705877744996</v>
      </c>
      <c r="F598" s="6">
        <f t="shared" si="259"/>
        <v>0.39126160350315636</v>
      </c>
      <c r="G598" s="44">
        <v>20</v>
      </c>
      <c r="H598" s="44">
        <f t="shared" si="269"/>
        <v>52.223411755489991</v>
      </c>
      <c r="I598" s="14">
        <f t="shared" si="270"/>
        <v>1.4042016476851766</v>
      </c>
      <c r="J598" s="49">
        <v>503</v>
      </c>
      <c r="K598" s="49">
        <f t="shared" si="262"/>
        <v>1313.4188056505732</v>
      </c>
      <c r="L598" s="50">
        <f t="shared" si="263"/>
        <v>2.3906177150408698</v>
      </c>
      <c r="M598" s="45">
        <v>533</v>
      </c>
      <c r="N598" s="45">
        <f t="shared" si="264"/>
        <v>1391.7539232838083</v>
      </c>
      <c r="O598" s="18">
        <f t="shared" si="265"/>
        <v>2.1302345810435432</v>
      </c>
      <c r="P598" s="37">
        <f t="shared" si="266"/>
        <v>1.876172607879925</v>
      </c>
      <c r="Q598" s="37">
        <f t="shared" si="267"/>
        <v>0.1836706656557458</v>
      </c>
      <c r="R598" s="37">
        <f t="shared" si="268"/>
        <v>-81.632933434425411</v>
      </c>
    </row>
    <row r="599" spans="1:18" x14ac:dyDescent="0.25">
      <c r="A599" s="1" t="s">
        <v>660</v>
      </c>
      <c r="B599" s="1" t="str">
        <f>VLOOKUP(A599,[2]PROY_COVID!$1:$1048576,5,FALSE)</f>
        <v>Ixtapan de la Sal</v>
      </c>
      <c r="C599" s="130">
        <f>VLOOKUP(A599,[2]PROY_COVID!$1:$1048576,7,FALSE)</f>
        <v>38288</v>
      </c>
      <c r="D599" s="43">
        <v>6</v>
      </c>
      <c r="E599" s="43">
        <f t="shared" ref="E599:E613" si="271">((D599/($C599/100000)))</f>
        <v>15.670706226493941</v>
      </c>
      <c r="F599" s="6">
        <f t="shared" ref="F599:F613" si="272">((D599/$C599)/(D$2257/$C$2257))</f>
        <v>0.23481214421270966</v>
      </c>
      <c r="G599" s="44">
        <v>2</v>
      </c>
      <c r="H599" s="44">
        <f t="shared" si="269"/>
        <v>5.2235687421646473</v>
      </c>
      <c r="I599" s="14">
        <f t="shared" si="270"/>
        <v>0.14045317201577312</v>
      </c>
      <c r="J599" s="49">
        <v>115</v>
      </c>
      <c r="K599" s="49">
        <f t="shared" si="262"/>
        <v>300.35520267446719</v>
      </c>
      <c r="L599" s="50">
        <f t="shared" si="263"/>
        <v>0.54669117362196562</v>
      </c>
      <c r="M599" s="45">
        <v>123</v>
      </c>
      <c r="N599" s="45">
        <f t="shared" si="264"/>
        <v>321.24947764312577</v>
      </c>
      <c r="O599" s="18">
        <f t="shared" si="265"/>
        <v>0.49170814967267057</v>
      </c>
      <c r="P599" s="37">
        <f t="shared" si="266"/>
        <v>4.8780487804878048</v>
      </c>
      <c r="Q599" s="37">
        <f t="shared" si="267"/>
        <v>0.47754373070493905</v>
      </c>
      <c r="R599" s="37">
        <f t="shared" si="268"/>
        <v>-52.245626929506095</v>
      </c>
    </row>
    <row r="600" spans="1:18" x14ac:dyDescent="0.25">
      <c r="A600" s="1" t="s">
        <v>859</v>
      </c>
      <c r="B600" s="1" t="str">
        <f>VLOOKUP(A600,[2]PROY_COVID!$1:$1048576,5,FALSE)</f>
        <v>Axochiapan</v>
      </c>
      <c r="C600" s="130">
        <f>VLOOKUP(A600,[2]PROY_COVID!$1:$1048576,7,FALSE)</f>
        <v>38236</v>
      </c>
      <c r="D600" s="43">
        <v>39</v>
      </c>
      <c r="E600" s="43">
        <f t="shared" si="271"/>
        <v>101.99811695784078</v>
      </c>
      <c r="F600" s="6">
        <f t="shared" si="272"/>
        <v>1.528354638416819</v>
      </c>
      <c r="G600" s="44">
        <v>1</v>
      </c>
      <c r="H600" s="44">
        <f t="shared" si="269"/>
        <v>2.615336332252328</v>
      </c>
      <c r="I600" s="14">
        <f t="shared" si="270"/>
        <v>7.0322092401662317E-2</v>
      </c>
      <c r="J600" s="49">
        <v>82</v>
      </c>
      <c r="K600" s="49">
        <f t="shared" si="262"/>
        <v>214.45757924469089</v>
      </c>
      <c r="L600" s="50">
        <f t="shared" si="263"/>
        <v>0.39034471401008403</v>
      </c>
      <c r="M600" s="45">
        <v>122</v>
      </c>
      <c r="N600" s="45">
        <f t="shared" si="264"/>
        <v>319.07103253478397</v>
      </c>
      <c r="O600" s="18">
        <f t="shared" si="265"/>
        <v>0.4883737965050175</v>
      </c>
      <c r="P600" s="37">
        <f t="shared" si="266"/>
        <v>31.967213114754102</v>
      </c>
      <c r="Q600" s="37">
        <f t="shared" si="267"/>
        <v>3.1294771532672034</v>
      </c>
      <c r="R600" s="37">
        <f t="shared" si="268"/>
        <v>212.94771532672036</v>
      </c>
    </row>
    <row r="601" spans="1:18" x14ac:dyDescent="0.25">
      <c r="A601" s="1" t="s">
        <v>639</v>
      </c>
      <c r="B601" s="1" t="str">
        <f>VLOOKUP(A601,[2]PROY_COVID!$1:$1048576,5,FALSE)</f>
        <v>Capulhuac</v>
      </c>
      <c r="C601" s="130">
        <f>VLOOKUP(A601,[2]PROY_COVID!$1:$1048576,7,FALSE)</f>
        <v>38196</v>
      </c>
      <c r="D601" s="43">
        <v>31</v>
      </c>
      <c r="E601" s="43">
        <f t="shared" si="271"/>
        <v>81.160330924704155</v>
      </c>
      <c r="F601" s="6">
        <f t="shared" si="272"/>
        <v>1.2161182179028478</v>
      </c>
      <c r="G601" s="44"/>
      <c r="H601" s="44"/>
      <c r="I601" s="14"/>
      <c r="J601" s="49">
        <v>166</v>
      </c>
      <c r="K601" s="49">
        <f t="shared" si="262"/>
        <v>434.60048172583515</v>
      </c>
      <c r="L601" s="50">
        <f t="shared" si="263"/>
        <v>0.7910375625118673</v>
      </c>
      <c r="M601" s="45">
        <v>197</v>
      </c>
      <c r="N601" s="45">
        <f t="shared" si="264"/>
        <v>515.76081265053926</v>
      </c>
      <c r="O601" s="18">
        <f t="shared" si="265"/>
        <v>0.7894294388356845</v>
      </c>
      <c r="P601" s="37">
        <f t="shared" si="266"/>
        <v>15.736040609137056</v>
      </c>
      <c r="Q601" s="37">
        <f t="shared" si="267"/>
        <v>1.540502745497405</v>
      </c>
      <c r="R601" s="37">
        <f t="shared" si="268"/>
        <v>54.050274549740493</v>
      </c>
    </row>
    <row r="602" spans="1:18" x14ac:dyDescent="0.25">
      <c r="A602" s="1" t="s">
        <v>685</v>
      </c>
      <c r="B602" s="1" t="str">
        <f>VLOOKUP(A602,[2]PROY_COVID!$1:$1048576,5,FALSE)</f>
        <v>Otumba</v>
      </c>
      <c r="C602" s="130">
        <f>VLOOKUP(A602,[2]PROY_COVID!$1:$1048576,7,FALSE)</f>
        <v>38186</v>
      </c>
      <c r="D602" s="43">
        <v>30</v>
      </c>
      <c r="E602" s="43">
        <f t="shared" si="271"/>
        <v>78.562824071649302</v>
      </c>
      <c r="F602" s="6">
        <f t="shared" si="272"/>
        <v>1.1771967969434123</v>
      </c>
      <c r="G602" s="44">
        <v>3</v>
      </c>
      <c r="H602" s="44">
        <f>((G602/($C602/100000)))</f>
        <v>7.8562824071649304</v>
      </c>
      <c r="I602" s="14">
        <f>((G602/$C602)/(G$2257/$C$2257))</f>
        <v>0.21124251231367205</v>
      </c>
      <c r="J602" s="49">
        <v>193</v>
      </c>
      <c r="K602" s="49">
        <f t="shared" si="262"/>
        <v>505.42083486094384</v>
      </c>
      <c r="L602" s="50">
        <f t="shared" si="263"/>
        <v>0.91994114609226219</v>
      </c>
      <c r="M602" s="45">
        <v>226</v>
      </c>
      <c r="N602" s="45">
        <f t="shared" si="264"/>
        <v>591.83994133975807</v>
      </c>
      <c r="O602" s="18">
        <f t="shared" si="265"/>
        <v>0.90587702925960378</v>
      </c>
      <c r="P602" s="37">
        <f t="shared" si="266"/>
        <v>13.274336283185843</v>
      </c>
      <c r="Q602" s="37">
        <f t="shared" si="267"/>
        <v>1.2995105946174228</v>
      </c>
      <c r="R602" s="37">
        <f t="shared" si="268"/>
        <v>29.951059461742279</v>
      </c>
    </row>
    <row r="603" spans="1:18" x14ac:dyDescent="0.25">
      <c r="A603" s="1" t="s">
        <v>110</v>
      </c>
      <c r="B603" s="1" t="str">
        <f>VLOOKUP(A603,[2]PROY_COVID!$1:$1048576,5,FALSE)</f>
        <v>Huehuetán</v>
      </c>
      <c r="C603" s="130">
        <f>VLOOKUP(A603,[2]PROY_COVID!$1:$1048576,7,FALSE)</f>
        <v>38185</v>
      </c>
      <c r="D603" s="43">
        <v>13</v>
      </c>
      <c r="E603" s="43">
        <f t="shared" si="271"/>
        <v>34.044781982453841</v>
      </c>
      <c r="F603" s="6">
        <f t="shared" si="272"/>
        <v>0.51013197114491282</v>
      </c>
      <c r="G603" s="44">
        <v>1</v>
      </c>
      <c r="H603" s="44">
        <f>((G603/($C603/100000)))</f>
        <v>2.6188293832656799</v>
      </c>
      <c r="I603" s="14">
        <f>((G603/$C603)/(G$2257/$C$2257))</f>
        <v>7.0416014798218157E-2</v>
      </c>
      <c r="J603" s="49">
        <v>28</v>
      </c>
      <c r="K603" s="49">
        <f t="shared" si="262"/>
        <v>73.327222731439036</v>
      </c>
      <c r="L603" s="50">
        <f t="shared" si="263"/>
        <v>0.13346645936723592</v>
      </c>
      <c r="M603" s="45">
        <v>42</v>
      </c>
      <c r="N603" s="45">
        <f t="shared" si="264"/>
        <v>109.99083409715857</v>
      </c>
      <c r="O603" s="18">
        <f t="shared" si="265"/>
        <v>0.16835323721506079</v>
      </c>
      <c r="P603" s="37">
        <f t="shared" si="266"/>
        <v>30.952380952380953</v>
      </c>
      <c r="Q603" s="37">
        <f t="shared" si="267"/>
        <v>3.0301286722111014</v>
      </c>
      <c r="R603" s="37">
        <f t="shared" si="268"/>
        <v>203.01286722111013</v>
      </c>
    </row>
    <row r="604" spans="1:18" x14ac:dyDescent="0.25">
      <c r="A604" s="1" t="s">
        <v>103</v>
      </c>
      <c r="B604" s="1" t="str">
        <f>VLOOKUP(A604,[2]PROY_COVID!$1:$1048576,5,FALSE)</f>
        <v>Chicomuselo</v>
      </c>
      <c r="C604" s="130">
        <f>VLOOKUP(A604,[2]PROY_COVID!$1:$1048576,7,FALSE)</f>
        <v>38122</v>
      </c>
      <c r="D604" s="43">
        <v>1</v>
      </c>
      <c r="E604" s="43">
        <f t="shared" si="271"/>
        <v>2.6231572320444889</v>
      </c>
      <c r="F604" s="6">
        <f t="shared" si="272"/>
        <v>3.9305769973664501E-2</v>
      </c>
      <c r="G604" s="44"/>
      <c r="H604" s="44"/>
      <c r="I604" s="14"/>
      <c r="J604" s="49">
        <v>16</v>
      </c>
      <c r="K604" s="49">
        <f t="shared" si="262"/>
        <v>41.970515712711823</v>
      </c>
      <c r="L604" s="50">
        <f t="shared" si="263"/>
        <v>7.639258547277393E-2</v>
      </c>
      <c r="M604" s="45">
        <v>17</v>
      </c>
      <c r="N604" s="45">
        <f t="shared" si="264"/>
        <v>44.593672944756307</v>
      </c>
      <c r="O604" s="18">
        <f t="shared" si="265"/>
        <v>6.825558930599418E-2</v>
      </c>
      <c r="P604" s="37">
        <f t="shared" si="266"/>
        <v>5.8823529411764701</v>
      </c>
      <c r="Q604" s="37">
        <f t="shared" si="267"/>
        <v>0.57586155761477942</v>
      </c>
      <c r="R604" s="37">
        <f t="shared" si="268"/>
        <v>-42.41384423852206</v>
      </c>
    </row>
    <row r="605" spans="1:18" x14ac:dyDescent="0.25">
      <c r="A605" s="1" t="s">
        <v>1602</v>
      </c>
      <c r="B605" s="1" t="str">
        <f>VLOOKUP(A605,[2]PROY_COVID!$1:$1048576,5,FALSE)</f>
        <v>Cananea</v>
      </c>
      <c r="C605" s="130">
        <f>VLOOKUP(A605,[2]PROY_COVID!$1:$1048576,7,FALSE)</f>
        <v>38103</v>
      </c>
      <c r="D605" s="43">
        <v>22</v>
      </c>
      <c r="E605" s="43">
        <f t="shared" si="271"/>
        <v>57.738235834448737</v>
      </c>
      <c r="F605" s="6">
        <f t="shared" si="272"/>
        <v>0.86515813412573384</v>
      </c>
      <c r="G605" s="44">
        <v>106</v>
      </c>
      <c r="H605" s="44">
        <f>((G605/($C605/100000)))</f>
        <v>278.19331811143479</v>
      </c>
      <c r="I605" s="14">
        <f>((G605/$C605)/(G$2257/$C$2257))</f>
        <v>7.4801607657511431</v>
      </c>
      <c r="J605" s="49">
        <v>509</v>
      </c>
      <c r="K605" s="49">
        <f t="shared" si="262"/>
        <v>1335.8528199879274</v>
      </c>
      <c r="L605" s="50">
        <f t="shared" si="263"/>
        <v>2.4314509602050389</v>
      </c>
      <c r="M605" s="45">
        <v>637</v>
      </c>
      <c r="N605" s="45">
        <f t="shared" si="264"/>
        <v>1671.7843739338111</v>
      </c>
      <c r="O605" s="18">
        <f t="shared" si="265"/>
        <v>2.5588524133628838</v>
      </c>
      <c r="P605" s="37">
        <f t="shared" si="266"/>
        <v>3.4536891679748818</v>
      </c>
      <c r="Q605" s="37">
        <f t="shared" si="267"/>
        <v>0.33810396004384224</v>
      </c>
      <c r="R605" s="37">
        <f t="shared" si="268"/>
        <v>-66.189603995615769</v>
      </c>
    </row>
    <row r="606" spans="1:18" x14ac:dyDescent="0.25">
      <c r="A606" s="1" t="s">
        <v>88</v>
      </c>
      <c r="B606" s="1" t="str">
        <f>VLOOKUP(A606,[2]PROY_COVID!$1:$1048576,5,FALSE)</f>
        <v>Bochil</v>
      </c>
      <c r="C606" s="130">
        <f>VLOOKUP(A606,[2]PROY_COVID!$1:$1048576,7,FALSE)</f>
        <v>38101</v>
      </c>
      <c r="D606" s="43">
        <v>4</v>
      </c>
      <c r="E606" s="43">
        <f t="shared" si="271"/>
        <v>10.49841211516758</v>
      </c>
      <c r="F606" s="6">
        <f t="shared" si="272"/>
        <v>0.15730973601071238</v>
      </c>
      <c r="G606" s="44"/>
      <c r="H606" s="44"/>
      <c r="I606" s="14"/>
      <c r="J606" s="49">
        <v>39</v>
      </c>
      <c r="K606" s="49">
        <f t="shared" si="262"/>
        <v>102.35951812288391</v>
      </c>
      <c r="L606" s="50">
        <f t="shared" si="263"/>
        <v>0.1863095581354991</v>
      </c>
      <c r="M606" s="45">
        <v>43</v>
      </c>
      <c r="N606" s="45">
        <f t="shared" si="264"/>
        <v>112.85793023805149</v>
      </c>
      <c r="O606" s="18">
        <f t="shared" si="265"/>
        <v>0.17274164758296251</v>
      </c>
      <c r="P606" s="37">
        <f t="shared" si="266"/>
        <v>9.3023255813953494</v>
      </c>
      <c r="Q606" s="37">
        <f t="shared" si="267"/>
        <v>0.91066478878616297</v>
      </c>
      <c r="R606" s="37">
        <f t="shared" si="268"/>
        <v>-8.933521121383702</v>
      </c>
    </row>
    <row r="607" spans="1:18" x14ac:dyDescent="0.25">
      <c r="A607" s="1" t="s">
        <v>469</v>
      </c>
      <c r="B607" s="1" t="str">
        <f>VLOOKUP(A607,[2]PROY_COVID!$1:$1048576,5,FALSE)</f>
        <v>San Salvador</v>
      </c>
      <c r="C607" s="130">
        <f>VLOOKUP(A607,[2]PROY_COVID!$1:$1048576,7,FALSE)</f>
        <v>37993</v>
      </c>
      <c r="D607" s="43">
        <v>29</v>
      </c>
      <c r="E607" s="43">
        <f t="shared" si="271"/>
        <v>76.329850235569708</v>
      </c>
      <c r="F607" s="6">
        <f t="shared" si="272"/>
        <v>1.1437375917970443</v>
      </c>
      <c r="G607" s="44">
        <v>4</v>
      </c>
      <c r="H607" s="44">
        <f t="shared" ref="H607:H616" si="273">((G607/($C607/100000)))</f>
        <v>10.528255204906166</v>
      </c>
      <c r="I607" s="14">
        <f t="shared" ref="I607:I616" si="274">((G607/$C607)/(G$2257/$C$2257))</f>
        <v>0.28308746611954416</v>
      </c>
      <c r="J607" s="49">
        <v>80</v>
      </c>
      <c r="K607" s="49">
        <f t="shared" si="262"/>
        <v>210.56510409812336</v>
      </c>
      <c r="L607" s="50">
        <f t="shared" si="263"/>
        <v>0.3832598298888068</v>
      </c>
      <c r="M607" s="45">
        <v>113</v>
      </c>
      <c r="N607" s="45">
        <f t="shared" si="264"/>
        <v>297.42320953859922</v>
      </c>
      <c r="O607" s="18">
        <f t="shared" si="265"/>
        <v>0.45523938935208108</v>
      </c>
      <c r="P607" s="37">
        <f t="shared" si="266"/>
        <v>25.663716814159294</v>
      </c>
      <c r="Q607" s="37">
        <f t="shared" si="267"/>
        <v>2.512387149593684</v>
      </c>
      <c r="R607" s="37">
        <f t="shared" si="268"/>
        <v>151.23871495936839</v>
      </c>
    </row>
    <row r="608" spans="1:18" x14ac:dyDescent="0.25">
      <c r="A608" s="1" t="s">
        <v>595</v>
      </c>
      <c r="B608" s="1" t="str">
        <f>VLOOKUP(A608,[2]PROY_COVID!$1:$1048576,5,FALSE)</f>
        <v>Tomatlán</v>
      </c>
      <c r="C608" s="130">
        <f>VLOOKUP(A608,[2]PROY_COVID!$1:$1048576,7,FALSE)</f>
        <v>37913</v>
      </c>
      <c r="D608" s="43">
        <v>8</v>
      </c>
      <c r="E608" s="43">
        <f t="shared" si="271"/>
        <v>21.100941629520214</v>
      </c>
      <c r="F608" s="6">
        <f t="shared" si="272"/>
        <v>0.31617958229336385</v>
      </c>
      <c r="G608" s="44">
        <v>3</v>
      </c>
      <c r="H608" s="44">
        <f t="shared" si="273"/>
        <v>7.9128531110700813</v>
      </c>
      <c r="I608" s="14">
        <f t="shared" si="274"/>
        <v>0.21276360549705595</v>
      </c>
      <c r="J608" s="49">
        <v>19</v>
      </c>
      <c r="K608" s="49">
        <f t="shared" si="262"/>
        <v>50.114736370110514</v>
      </c>
      <c r="L608" s="50">
        <f t="shared" si="263"/>
        <v>9.1216279251952928E-2</v>
      </c>
      <c r="M608" s="45">
        <v>30</v>
      </c>
      <c r="N608" s="45">
        <f t="shared" si="264"/>
        <v>79.128531110700806</v>
      </c>
      <c r="O608" s="18">
        <f t="shared" si="265"/>
        <v>0.12111504088415011</v>
      </c>
      <c r="P608" s="37">
        <f t="shared" si="266"/>
        <v>26.666666666666668</v>
      </c>
      <c r="Q608" s="37">
        <f t="shared" si="267"/>
        <v>2.6105723945203336</v>
      </c>
      <c r="R608" s="37">
        <f t="shared" si="268"/>
        <v>161.05723945203337</v>
      </c>
    </row>
    <row r="609" spans="1:18" x14ac:dyDescent="0.25">
      <c r="A609" s="1" t="s">
        <v>925</v>
      </c>
      <c r="B609" s="1" t="str">
        <f>VLOOKUP(A609,[2]PROY_COVID!$1:$1048576,5,FALSE)</f>
        <v>Dr. Arroyo</v>
      </c>
      <c r="C609" s="130">
        <f>VLOOKUP(A609,[2]PROY_COVID!$1:$1048576,7,FALSE)</f>
        <v>37859</v>
      </c>
      <c r="D609" s="43">
        <v>2</v>
      </c>
      <c r="E609" s="43">
        <f t="shared" si="271"/>
        <v>5.282759713674424</v>
      </c>
      <c r="F609" s="6">
        <f t="shared" si="272"/>
        <v>7.9157640874615701E-2</v>
      </c>
      <c r="G609" s="44">
        <v>15</v>
      </c>
      <c r="H609" s="44">
        <f t="shared" si="273"/>
        <v>39.62069785255818</v>
      </c>
      <c r="I609" s="14">
        <f t="shared" si="274"/>
        <v>1.0653353991402152</v>
      </c>
      <c r="J609" s="49">
        <v>224</v>
      </c>
      <c r="K609" s="49">
        <f t="shared" si="262"/>
        <v>591.6690879315355</v>
      </c>
      <c r="L609" s="50">
        <f t="shared" si="263"/>
        <v>1.0769258038380103</v>
      </c>
      <c r="M609" s="45">
        <v>241</v>
      </c>
      <c r="N609" s="45">
        <f t="shared" si="264"/>
        <v>636.57254549776803</v>
      </c>
      <c r="O609" s="18">
        <f t="shared" si="265"/>
        <v>0.97434526828039891</v>
      </c>
      <c r="P609" s="37">
        <f t="shared" si="266"/>
        <v>0.82987551867219922</v>
      </c>
      <c r="Q609" s="37">
        <f t="shared" si="267"/>
        <v>8.1241879497520764E-2</v>
      </c>
      <c r="R609" s="37">
        <f t="shared" si="268"/>
        <v>-91.87581205024793</v>
      </c>
    </row>
    <row r="610" spans="1:18" x14ac:dyDescent="0.25">
      <c r="A610" s="1" t="s">
        <v>368</v>
      </c>
      <c r="B610" s="1" t="str">
        <f>VLOOKUP(A610,[2]PROY_COVID!$1:$1048576,5,FALSE)</f>
        <v>General Heliodoro Castillo</v>
      </c>
      <c r="C610" s="130">
        <f>VLOOKUP(A610,[2]PROY_COVID!$1:$1048576,7,FALSE)</f>
        <v>37840</v>
      </c>
      <c r="D610" s="43">
        <v>4</v>
      </c>
      <c r="E610" s="43">
        <f t="shared" si="271"/>
        <v>10.570824524312895</v>
      </c>
      <c r="F610" s="6">
        <f t="shared" si="272"/>
        <v>0.15839477409471861</v>
      </c>
      <c r="G610" s="44">
        <v>3</v>
      </c>
      <c r="H610" s="44">
        <f t="shared" si="273"/>
        <v>7.9281183932346719</v>
      </c>
      <c r="I610" s="14">
        <f t="shared" si="274"/>
        <v>0.2131740638268996</v>
      </c>
      <c r="J610" s="49">
        <v>29</v>
      </c>
      <c r="K610" s="49">
        <f t="shared" si="262"/>
        <v>76.638477801268493</v>
      </c>
      <c r="L610" s="50">
        <f t="shared" si="263"/>
        <v>0.13949343644027409</v>
      </c>
      <c r="M610" s="45">
        <v>36</v>
      </c>
      <c r="N610" s="45">
        <f t="shared" si="264"/>
        <v>95.13742071881606</v>
      </c>
      <c r="O610" s="18">
        <f t="shared" si="265"/>
        <v>0.14561843166091276</v>
      </c>
      <c r="P610" s="37">
        <f t="shared" si="266"/>
        <v>11.111111111111111</v>
      </c>
      <c r="Q610" s="37">
        <f t="shared" si="267"/>
        <v>1.0877384977168056</v>
      </c>
      <c r="R610" s="37">
        <f t="shared" si="268"/>
        <v>8.7738497716805632</v>
      </c>
    </row>
    <row r="611" spans="1:18" x14ac:dyDescent="0.25">
      <c r="A611" s="1" t="s">
        <v>262</v>
      </c>
      <c r="B611" s="1" t="str">
        <f>VLOOKUP(A611,[2]PROY_COVID!$1:$1048576,5,FALSE)</f>
        <v>Guadalupe Victoria</v>
      </c>
      <c r="C611" s="130">
        <f>VLOOKUP(A611,[2]PROY_COVID!$1:$1048576,7,FALSE)</f>
        <v>37792</v>
      </c>
      <c r="D611" s="43">
        <v>16</v>
      </c>
      <c r="E611" s="43">
        <f t="shared" si="271"/>
        <v>42.337002540220155</v>
      </c>
      <c r="F611" s="6">
        <f t="shared" si="272"/>
        <v>0.63438381157325907</v>
      </c>
      <c r="G611" s="44">
        <v>16</v>
      </c>
      <c r="H611" s="44">
        <f t="shared" si="273"/>
        <v>42.337002540220155</v>
      </c>
      <c r="I611" s="14">
        <f t="shared" si="274"/>
        <v>1.1383723645512109</v>
      </c>
      <c r="J611" s="49">
        <v>82</v>
      </c>
      <c r="K611" s="49">
        <f t="shared" si="262"/>
        <v>216.9771380186283</v>
      </c>
      <c r="L611" s="50">
        <f t="shared" si="263"/>
        <v>0.39493068598882231</v>
      </c>
      <c r="M611" s="45">
        <v>114</v>
      </c>
      <c r="N611" s="45">
        <f t="shared" si="264"/>
        <v>301.65114309906858</v>
      </c>
      <c r="O611" s="18">
        <f t="shared" si="265"/>
        <v>0.46171071314444784</v>
      </c>
      <c r="P611" s="37">
        <f t="shared" si="266"/>
        <v>14.035087719298245</v>
      </c>
      <c r="Q611" s="37">
        <f t="shared" si="267"/>
        <v>1.3739854708001755</v>
      </c>
      <c r="R611" s="37">
        <f t="shared" si="268"/>
        <v>37.398547080017551</v>
      </c>
    </row>
    <row r="612" spans="1:18" x14ac:dyDescent="0.25">
      <c r="A612" s="1" t="s">
        <v>1282</v>
      </c>
      <c r="B612" s="1" t="str">
        <f>VLOOKUP(A612,[2]PROY_COVID!$1:$1048576,5,FALSE)</f>
        <v>Acatlán</v>
      </c>
      <c r="C612" s="130">
        <f>VLOOKUP(A612,[2]PROY_COVID!$1:$1048576,7,FALSE)</f>
        <v>37718</v>
      </c>
      <c r="D612" s="43">
        <v>17</v>
      </c>
      <c r="E612" s="43">
        <f t="shared" si="271"/>
        <v>45.071318733761068</v>
      </c>
      <c r="F612" s="6">
        <f t="shared" si="272"/>
        <v>0.67535520361399459</v>
      </c>
      <c r="G612" s="44">
        <v>13</v>
      </c>
      <c r="H612" s="44">
        <f t="shared" si="273"/>
        <v>34.466302561111405</v>
      </c>
      <c r="I612" s="14">
        <f t="shared" si="274"/>
        <v>0.92674218744126113</v>
      </c>
      <c r="J612" s="49">
        <v>95</v>
      </c>
      <c r="K612" s="49">
        <f t="shared" si="262"/>
        <v>251.86913410042951</v>
      </c>
      <c r="L612" s="50">
        <f t="shared" si="263"/>
        <v>0.45843931216916217</v>
      </c>
      <c r="M612" s="45">
        <v>125</v>
      </c>
      <c r="N612" s="45">
        <f t="shared" si="264"/>
        <v>331.40675539530196</v>
      </c>
      <c r="O612" s="18">
        <f t="shared" si="265"/>
        <v>0.50725499596134282</v>
      </c>
      <c r="P612" s="37">
        <f t="shared" si="266"/>
        <v>13.600000000000001</v>
      </c>
      <c r="Q612" s="37">
        <f t="shared" si="267"/>
        <v>1.3313919212053702</v>
      </c>
      <c r="R612" s="37">
        <f t="shared" si="268"/>
        <v>33.139192120537018</v>
      </c>
    </row>
    <row r="613" spans="1:18" x14ac:dyDescent="0.25">
      <c r="A613" s="1" t="s">
        <v>496</v>
      </c>
      <c r="B613" s="1" t="str">
        <f>VLOOKUP(A613,[2]PROY_COVID!$1:$1048576,5,FALSE)</f>
        <v>Zacualtipán de Ángeles</v>
      </c>
      <c r="C613" s="130">
        <f>VLOOKUP(A613,[2]PROY_COVID!$1:$1048576,7,FALSE)</f>
        <v>37628</v>
      </c>
      <c r="D613" s="43">
        <v>15</v>
      </c>
      <c r="E613" s="43">
        <f t="shared" si="271"/>
        <v>39.863931115127031</v>
      </c>
      <c r="F613" s="6">
        <f t="shared" si="272"/>
        <v>0.59732694918785401</v>
      </c>
      <c r="G613" s="44">
        <v>4</v>
      </c>
      <c r="H613" s="44">
        <f t="shared" si="273"/>
        <v>10.630381630700542</v>
      </c>
      <c r="I613" s="14">
        <f t="shared" si="274"/>
        <v>0.28583347773678752</v>
      </c>
      <c r="J613" s="49">
        <v>71</v>
      </c>
      <c r="K613" s="49">
        <f t="shared" si="262"/>
        <v>188.68927394493463</v>
      </c>
      <c r="L613" s="50">
        <f t="shared" si="263"/>
        <v>0.3434425630197413</v>
      </c>
      <c r="M613" s="45">
        <v>90</v>
      </c>
      <c r="N613" s="45">
        <f t="shared" si="264"/>
        <v>239.18358669076218</v>
      </c>
      <c r="O613" s="18">
        <f t="shared" si="265"/>
        <v>0.36609715199113285</v>
      </c>
      <c r="P613" s="37">
        <f t="shared" si="266"/>
        <v>16.666666666666664</v>
      </c>
      <c r="Q613" s="37">
        <f t="shared" si="267"/>
        <v>1.6316077465752084</v>
      </c>
      <c r="R613" s="37">
        <f t="shared" si="268"/>
        <v>63.160774657520832</v>
      </c>
    </row>
    <row r="614" spans="1:18" x14ac:dyDescent="0.25">
      <c r="A614" s="1" t="s">
        <v>725</v>
      </c>
      <c r="B614" s="1" t="str">
        <f>VLOOKUP(A614,[2]PROY_COVID!$1:$1048576,5,FALSE)</f>
        <v>Tlatlaya</v>
      </c>
      <c r="C614" s="130">
        <f>VLOOKUP(A614,[2]PROY_COVID!$1:$1048576,7,FALSE)</f>
        <v>37531</v>
      </c>
      <c r="D614" s="43"/>
      <c r="E614" s="43"/>
      <c r="F614" s="6"/>
      <c r="G614" s="44">
        <v>6</v>
      </c>
      <c r="H614" s="44">
        <f t="shared" si="273"/>
        <v>15.986784258346434</v>
      </c>
      <c r="I614" s="14">
        <f t="shared" si="274"/>
        <v>0.42985833445471106</v>
      </c>
      <c r="J614" s="49">
        <v>20</v>
      </c>
      <c r="K614" s="49">
        <f t="shared" ref="K614:K620" si="275">((J614/($C614/100000)))</f>
        <v>53.289280861154779</v>
      </c>
      <c r="L614" s="50">
        <f t="shared" ref="L614:L620" si="276">((J614/$C614)/(J$2257/$C$2257))</f>
        <v>9.6994422723651372E-2</v>
      </c>
      <c r="M614" s="45">
        <v>26</v>
      </c>
      <c r="N614" s="45">
        <f t="shared" ref="N614:N620" si="277">((M614/($C614/100000)))</f>
        <v>69.276065119501212</v>
      </c>
      <c r="O614" s="18">
        <f t="shared" ref="O614:O620" si="278">((M614/$C614)/(M$2257/$C$2257))</f>
        <v>0.10603474298674016</v>
      </c>
      <c r="P614" s="37">
        <f t="shared" ref="P614:P620" si="279">D614/M614*100</f>
        <v>0</v>
      </c>
      <c r="Q614" s="37">
        <f t="shared" ref="Q614:Q620" si="280">P614/P$2257</f>
        <v>0</v>
      </c>
      <c r="R614" s="37">
        <f t="shared" ref="R614:R620" si="281">(Q614-1)*100</f>
        <v>-100</v>
      </c>
    </row>
    <row r="615" spans="1:18" x14ac:dyDescent="0.25">
      <c r="A615" s="1" t="s">
        <v>258</v>
      </c>
      <c r="B615" s="1" t="str">
        <f>VLOOKUP(A615,[2]PROY_COVID!$1:$1048576,5,FALSE)</f>
        <v>Cuencamé</v>
      </c>
      <c r="C615" s="130">
        <f>VLOOKUP(A615,[2]PROY_COVID!$1:$1048576,7,FALSE)</f>
        <v>37479</v>
      </c>
      <c r="D615" s="43">
        <v>4</v>
      </c>
      <c r="E615" s="43">
        <f t="shared" ref="E615:E620" si="282">((D615/($C615/100000)))</f>
        <v>10.672643346940953</v>
      </c>
      <c r="F615" s="6">
        <f t="shared" ref="F615:F620" si="283">((D615/$C615)/(D$2257/$C$2257))</f>
        <v>0.15992044216078743</v>
      </c>
      <c r="G615" s="44">
        <v>11</v>
      </c>
      <c r="H615" s="44">
        <f t="shared" si="273"/>
        <v>29.349769204087622</v>
      </c>
      <c r="I615" s="14">
        <f t="shared" si="274"/>
        <v>0.78916702088555102</v>
      </c>
      <c r="J615" s="49">
        <v>77</v>
      </c>
      <c r="K615" s="49">
        <f t="shared" si="275"/>
        <v>205.44838442861334</v>
      </c>
      <c r="L615" s="50">
        <f t="shared" si="276"/>
        <v>0.3739466385196839</v>
      </c>
      <c r="M615" s="45">
        <v>92</v>
      </c>
      <c r="N615" s="45">
        <f t="shared" si="277"/>
        <v>245.47079697964193</v>
      </c>
      <c r="O615" s="18">
        <f t="shared" si="278"/>
        <v>0.37572042845660414</v>
      </c>
      <c r="P615" s="37">
        <f t="shared" si="279"/>
        <v>4.3478260869565215</v>
      </c>
      <c r="Q615" s="37">
        <f t="shared" si="280"/>
        <v>0.42563680345440219</v>
      </c>
      <c r="R615" s="37">
        <f t="shared" si="281"/>
        <v>-57.436319654559775</v>
      </c>
    </row>
    <row r="616" spans="1:18" x14ac:dyDescent="0.25">
      <c r="A616" s="1" t="s">
        <v>1926</v>
      </c>
      <c r="B616" s="1" t="str">
        <f>VLOOKUP(A616,[2]PROY_COVID!$1:$1048576,5,FALSE)</f>
        <v>Tempoal</v>
      </c>
      <c r="C616" s="130">
        <f>VLOOKUP(A616,[2]PROY_COVID!$1:$1048576,7,FALSE)</f>
        <v>37410</v>
      </c>
      <c r="D616" s="43">
        <v>4</v>
      </c>
      <c r="E616" s="43">
        <f t="shared" si="282"/>
        <v>10.692328254477413</v>
      </c>
      <c r="F616" s="6">
        <f t="shared" si="283"/>
        <v>0.16021540368201423</v>
      </c>
      <c r="G616" s="44">
        <v>2</v>
      </c>
      <c r="H616" s="44">
        <f t="shared" si="273"/>
        <v>5.3461641272387066</v>
      </c>
      <c r="I616" s="14">
        <f t="shared" si="274"/>
        <v>0.14374956028174074</v>
      </c>
      <c r="J616" s="49">
        <v>42</v>
      </c>
      <c r="K616" s="49">
        <f t="shared" si="275"/>
        <v>112.26944667201283</v>
      </c>
      <c r="L616" s="50">
        <f t="shared" si="276"/>
        <v>0.20434710308491993</v>
      </c>
      <c r="M616" s="45">
        <v>48</v>
      </c>
      <c r="N616" s="45">
        <f t="shared" si="277"/>
        <v>128.30793905372894</v>
      </c>
      <c r="O616" s="18">
        <f t="shared" si="278"/>
        <v>0.19638960898329999</v>
      </c>
      <c r="P616" s="37">
        <f t="shared" si="279"/>
        <v>8.3333333333333321</v>
      </c>
      <c r="Q616" s="37">
        <f t="shared" si="280"/>
        <v>0.81580387328760418</v>
      </c>
      <c r="R616" s="37">
        <f t="shared" si="281"/>
        <v>-18.419612671239584</v>
      </c>
    </row>
    <row r="617" spans="1:18" x14ac:dyDescent="0.25">
      <c r="A617" s="1" t="s">
        <v>168</v>
      </c>
      <c r="B617" s="1" t="str">
        <f>VLOOKUP(A617,[2]PROY_COVID!$1:$1048576,5,FALSE)</f>
        <v>Tumbalá</v>
      </c>
      <c r="C617" s="130">
        <f>VLOOKUP(A617,[2]PROY_COVID!$1:$1048576,7,FALSE)</f>
        <v>37381</v>
      </c>
      <c r="D617" s="43">
        <v>1</v>
      </c>
      <c r="E617" s="43">
        <f t="shared" si="282"/>
        <v>2.6751558278269711</v>
      </c>
      <c r="F617" s="6">
        <f t="shared" si="283"/>
        <v>4.0084924505391452E-2</v>
      </c>
      <c r="G617" s="44"/>
      <c r="H617" s="44"/>
      <c r="I617" s="14"/>
      <c r="J617" s="49">
        <v>12</v>
      </c>
      <c r="K617" s="49">
        <f t="shared" si="275"/>
        <v>32.101869933923652</v>
      </c>
      <c r="L617" s="50">
        <f t="shared" si="276"/>
        <v>5.8430181309885115E-2</v>
      </c>
      <c r="M617" s="45">
        <v>13</v>
      </c>
      <c r="N617" s="45">
        <f t="shared" si="277"/>
        <v>34.777025761750622</v>
      </c>
      <c r="O617" s="18">
        <f t="shared" si="278"/>
        <v>5.3230116088859913E-2</v>
      </c>
      <c r="P617" s="37">
        <f t="shared" si="279"/>
        <v>7.6923076923076925</v>
      </c>
      <c r="Q617" s="37">
        <f t="shared" si="280"/>
        <v>0.75304972918855784</v>
      </c>
      <c r="R617" s="37">
        <f t="shared" si="281"/>
        <v>-24.695027081144218</v>
      </c>
    </row>
    <row r="618" spans="1:18" x14ac:dyDescent="0.25">
      <c r="A618" s="1" t="s">
        <v>1226</v>
      </c>
      <c r="B618" s="1" t="str">
        <f>VLOOKUP(A618,[2]PROY_COVID!$1:$1048576,5,FALSE)</f>
        <v>Santiago Juxtlahuaca</v>
      </c>
      <c r="C618" s="130">
        <f>VLOOKUP(A618,[2]PROY_COVID!$1:$1048576,7,FALSE)</f>
        <v>37344</v>
      </c>
      <c r="D618" s="43">
        <v>9</v>
      </c>
      <c r="E618" s="43">
        <f t="shared" si="282"/>
        <v>24.100257069408741</v>
      </c>
      <c r="F618" s="6">
        <f t="shared" si="283"/>
        <v>0.3611217616330426</v>
      </c>
      <c r="G618" s="44">
        <v>7</v>
      </c>
      <c r="H618" s="44">
        <f>((G618/($C618/100000)))</f>
        <v>18.744644387317908</v>
      </c>
      <c r="I618" s="14">
        <f>((G618/$C618)/(G$2257/$C$2257))</f>
        <v>0.50401265733423639</v>
      </c>
      <c r="J618" s="49">
        <v>64</v>
      </c>
      <c r="K618" s="49">
        <f t="shared" si="275"/>
        <v>171.37960582690661</v>
      </c>
      <c r="L618" s="50">
        <f t="shared" si="276"/>
        <v>0.31193639068049356</v>
      </c>
      <c r="M618" s="45">
        <v>80</v>
      </c>
      <c r="N618" s="45">
        <f t="shared" si="277"/>
        <v>214.22450728363324</v>
      </c>
      <c r="O618" s="18">
        <f t="shared" si="278"/>
        <v>0.32789449764644263</v>
      </c>
      <c r="P618" s="37">
        <f t="shared" si="279"/>
        <v>11.25</v>
      </c>
      <c r="Q618" s="37">
        <f t="shared" si="280"/>
        <v>1.1013352289382659</v>
      </c>
      <c r="R618" s="37">
        <f t="shared" si="281"/>
        <v>10.133522893826585</v>
      </c>
    </row>
    <row r="619" spans="1:18" x14ac:dyDescent="0.25">
      <c r="A619" s="1" t="s">
        <v>603</v>
      </c>
      <c r="B619" s="1" t="str">
        <f>VLOOKUP(A619,[2]PROY_COVID!$1:$1048576,5,FALSE)</f>
        <v>Tuxpan</v>
      </c>
      <c r="C619" s="130">
        <f>VLOOKUP(A619,[2]PROY_COVID!$1:$1048576,7,FALSE)</f>
        <v>37226</v>
      </c>
      <c r="D619" s="43">
        <v>29</v>
      </c>
      <c r="E619" s="43">
        <f t="shared" si="282"/>
        <v>77.902541234620969</v>
      </c>
      <c r="F619" s="6">
        <f t="shared" si="283"/>
        <v>1.1673030227568124</v>
      </c>
      <c r="G619" s="44">
        <v>11</v>
      </c>
      <c r="H619" s="44">
        <f>((G619/($C619/100000)))</f>
        <v>29.549239778649333</v>
      </c>
      <c r="I619" s="14">
        <f>((G619/$C619)/(G$2257/$C$2257))</f>
        <v>0.7945304565564274</v>
      </c>
      <c r="J619" s="49">
        <v>94</v>
      </c>
      <c r="K619" s="49">
        <f t="shared" si="275"/>
        <v>252.5116853811852</v>
      </c>
      <c r="L619" s="50">
        <f t="shared" si="276"/>
        <v>0.45960885113722638</v>
      </c>
      <c r="M619" s="45">
        <v>134</v>
      </c>
      <c r="N619" s="45">
        <f t="shared" si="277"/>
        <v>359.96346639445551</v>
      </c>
      <c r="O619" s="18">
        <f t="shared" si="278"/>
        <v>0.5509642266475625</v>
      </c>
      <c r="P619" s="37">
        <f t="shared" si="279"/>
        <v>21.641791044776117</v>
      </c>
      <c r="Q619" s="37">
        <f t="shared" si="280"/>
        <v>2.1186548351051213</v>
      </c>
      <c r="R619" s="37">
        <f t="shared" si="281"/>
        <v>111.86548351051214</v>
      </c>
    </row>
    <row r="620" spans="1:18" x14ac:dyDescent="0.25">
      <c r="A620" s="1" t="s">
        <v>1190</v>
      </c>
      <c r="B620" s="1" t="str">
        <f>VLOOKUP(A620,[2]PROY_COVID!$1:$1048576,5,FALSE)</f>
        <v>Santa María Atzompa</v>
      </c>
      <c r="C620" s="130">
        <f>VLOOKUP(A620,[2]PROY_COVID!$1:$1048576,7,FALSE)</f>
        <v>37206</v>
      </c>
      <c r="D620" s="43">
        <v>21</v>
      </c>
      <c r="E620" s="43">
        <f t="shared" si="282"/>
        <v>56.442509272697954</v>
      </c>
      <c r="F620" s="6">
        <f t="shared" si="283"/>
        <v>0.84574277862862979</v>
      </c>
      <c r="G620" s="44">
        <v>25</v>
      </c>
      <c r="H620" s="44">
        <f>((G620/($C620/100000)))</f>
        <v>67.193463419878512</v>
      </c>
      <c r="I620" s="14">
        <f>((G620/$C620)/(G$2257/$C$2257))</f>
        <v>1.8067217149585824</v>
      </c>
      <c r="J620" s="49">
        <v>354</v>
      </c>
      <c r="K620" s="49">
        <f t="shared" si="275"/>
        <v>951.4594420254798</v>
      </c>
      <c r="L620" s="50">
        <f t="shared" si="276"/>
        <v>1.7317977993488165</v>
      </c>
      <c r="M620" s="45">
        <v>400</v>
      </c>
      <c r="N620" s="45">
        <f t="shared" si="277"/>
        <v>1075.0954147180562</v>
      </c>
      <c r="O620" s="18">
        <f t="shared" si="278"/>
        <v>1.6455534215057726</v>
      </c>
      <c r="P620" s="37">
        <f t="shared" si="279"/>
        <v>5.25</v>
      </c>
      <c r="Q620" s="37">
        <f t="shared" si="280"/>
        <v>0.51395644017119069</v>
      </c>
      <c r="R620" s="37">
        <f t="shared" si="281"/>
        <v>-48.604355982880932</v>
      </c>
    </row>
    <row r="621" spans="1:18" x14ac:dyDescent="0.25">
      <c r="A621" s="1" t="s">
        <v>2121</v>
      </c>
      <c r="B621" s="1" t="str">
        <f>VLOOKUP(A621,[2]PROY_COVID!$1:$1048576,5,FALSE)</f>
        <v>Villa de Cos</v>
      </c>
      <c r="C621" s="130">
        <f>VLOOKUP(A621,[2]PROY_COVID!$1:$1048576,7,FALSE)</f>
        <v>37099</v>
      </c>
      <c r="D621" s="43">
        <v>15</v>
      </c>
      <c r="E621" s="43"/>
      <c r="F621" s="6"/>
      <c r="G621" s="44">
        <v>11</v>
      </c>
      <c r="H621" s="44"/>
      <c r="I621" s="14"/>
      <c r="J621" s="49">
        <v>116</v>
      </c>
      <c r="K621" s="49"/>
      <c r="L621" s="50"/>
      <c r="M621" s="45">
        <v>142</v>
      </c>
      <c r="N621" s="45"/>
      <c r="O621" s="18"/>
      <c r="P621" s="37"/>
      <c r="Q621" s="37"/>
      <c r="R621" s="37"/>
    </row>
    <row r="622" spans="1:18" x14ac:dyDescent="0.25">
      <c r="A622" s="1" t="s">
        <v>901</v>
      </c>
      <c r="B622" s="1" t="str">
        <f>VLOOKUP(A622,[2]PROY_COVID!$1:$1048576,5,FALSE)</f>
        <v>Rosamorada</v>
      </c>
      <c r="C622" s="130">
        <f>VLOOKUP(A622,[2]PROY_COVID!$1:$1048576,7,FALSE)</f>
        <v>37093</v>
      </c>
      <c r="D622" s="43">
        <v>26</v>
      </c>
      <c r="E622" s="43">
        <f t="shared" ref="E622:E641" si="284">((D622/($C622/100000)))</f>
        <v>70.094087833283908</v>
      </c>
      <c r="F622" s="6">
        <f t="shared" ref="F622:F641" si="285">((D622/$C622)/(D$2257/$C$2257))</f>
        <v>1.0503000198511037</v>
      </c>
      <c r="G622" s="44">
        <v>21</v>
      </c>
      <c r="H622" s="44">
        <f t="shared" ref="H622:H629" si="286">((G622/($C622/100000)))</f>
        <v>56.614455557652391</v>
      </c>
      <c r="I622" s="14">
        <f t="shared" ref="I622:I629" si="287">((G622/$C622)/(G$2257/$C$2257))</f>
        <v>1.5222695933591019</v>
      </c>
      <c r="J622" s="49">
        <v>99</v>
      </c>
      <c r="K622" s="49">
        <f t="shared" ref="K622:K646" si="288">((J622/($C622/100000)))</f>
        <v>266.89671905750413</v>
      </c>
      <c r="L622" s="50">
        <f t="shared" ref="L622:L646" si="289">((J622/$C622)/(J$2257/$C$2257))</f>
        <v>0.48579175349108267</v>
      </c>
      <c r="M622" s="45">
        <v>146</v>
      </c>
      <c r="N622" s="45">
        <f t="shared" ref="N622:N646" si="290">((M622/($C622/100000)))</f>
        <v>393.60526244844044</v>
      </c>
      <c r="O622" s="18">
        <f t="shared" ref="O622:O646" si="291">((M622/$C622)/(M$2257/$C$2257))</f>
        <v>0.6024567470735307</v>
      </c>
      <c r="P622" s="37">
        <f t="shared" ref="P622:P646" si="292">D622/M622*100</f>
        <v>17.80821917808219</v>
      </c>
      <c r="Q622" s="37">
        <f t="shared" ref="Q622:Q646" si="293">P622/P$2257</f>
        <v>1.7433617018200855</v>
      </c>
      <c r="R622" s="37">
        <f t="shared" ref="R622:R646" si="294">(Q622-1)*100</f>
        <v>74.336170182008559</v>
      </c>
    </row>
    <row r="623" spans="1:18" x14ac:dyDescent="0.25">
      <c r="A623" s="1" t="s">
        <v>387</v>
      </c>
      <c r="B623" s="1" t="str">
        <f>VLOOKUP(A623,[2]PROY_COVID!$1:$1048576,5,FALSE)</f>
        <v>Quechultenango</v>
      </c>
      <c r="C623" s="130">
        <f>VLOOKUP(A623,[2]PROY_COVID!$1:$1048576,7,FALSE)</f>
        <v>36981</v>
      </c>
      <c r="D623" s="43">
        <v>6</v>
      </c>
      <c r="E623" s="43">
        <f t="shared" si="284"/>
        <v>16.224547740731726</v>
      </c>
      <c r="F623" s="6">
        <f t="shared" si="285"/>
        <v>0.24311098611763415</v>
      </c>
      <c r="G623" s="44">
        <v>5</v>
      </c>
      <c r="H623" s="44">
        <f t="shared" si="286"/>
        <v>13.520456450609771</v>
      </c>
      <c r="I623" s="14">
        <f t="shared" si="287"/>
        <v>0.36354283619560862</v>
      </c>
      <c r="J623" s="49">
        <v>43</v>
      </c>
      <c r="K623" s="49">
        <f t="shared" si="288"/>
        <v>116.27592547524404</v>
      </c>
      <c r="L623" s="50">
        <f t="shared" si="289"/>
        <v>0.21163949082958608</v>
      </c>
      <c r="M623" s="45">
        <v>54</v>
      </c>
      <c r="N623" s="45">
        <f t="shared" si="290"/>
        <v>146.02092966658554</v>
      </c>
      <c r="O623" s="18">
        <f t="shared" si="291"/>
        <v>0.22350131638066598</v>
      </c>
      <c r="P623" s="37">
        <f t="shared" si="292"/>
        <v>11.111111111111111</v>
      </c>
      <c r="Q623" s="37">
        <f t="shared" si="293"/>
        <v>1.0877384977168056</v>
      </c>
      <c r="R623" s="37">
        <f t="shared" si="294"/>
        <v>8.7738497716805632</v>
      </c>
    </row>
    <row r="624" spans="1:18" x14ac:dyDescent="0.25">
      <c r="A624" s="1" t="s">
        <v>1506</v>
      </c>
      <c r="B624" s="1" t="str">
        <f>VLOOKUP(A624,[2]PROY_COVID!$1:$1048576,5,FALSE)</f>
        <v>Tulum</v>
      </c>
      <c r="C624" s="130">
        <f>VLOOKUP(A624,[2]PROY_COVID!$1:$1048576,7,FALSE)</f>
        <v>36866</v>
      </c>
      <c r="D624" s="43">
        <v>18</v>
      </c>
      <c r="E624" s="43">
        <f t="shared" si="284"/>
        <v>48.825476048391472</v>
      </c>
      <c r="F624" s="6">
        <f t="shared" si="285"/>
        <v>0.73160804353194497</v>
      </c>
      <c r="G624" s="44">
        <v>15</v>
      </c>
      <c r="H624" s="44">
        <f t="shared" si="286"/>
        <v>40.687896706992895</v>
      </c>
      <c r="I624" s="14">
        <f t="shared" si="287"/>
        <v>1.0940306210613955</v>
      </c>
      <c r="J624" s="49">
        <v>223</v>
      </c>
      <c r="K624" s="49">
        <f t="shared" si="288"/>
        <v>604.89339771062771</v>
      </c>
      <c r="L624" s="50">
        <f t="shared" si="289"/>
        <v>1.1009960159372092</v>
      </c>
      <c r="M624" s="45">
        <v>256</v>
      </c>
      <c r="N624" s="45">
        <f t="shared" si="290"/>
        <v>694.40677046601206</v>
      </c>
      <c r="O624" s="18">
        <f t="shared" si="291"/>
        <v>1.0628669989786799</v>
      </c>
      <c r="P624" s="37">
        <f t="shared" si="292"/>
        <v>7.03125</v>
      </c>
      <c r="Q624" s="37">
        <f t="shared" si="293"/>
        <v>0.6883345180864161</v>
      </c>
      <c r="R624" s="37">
        <f t="shared" si="294"/>
        <v>-31.166548191358391</v>
      </c>
    </row>
    <row r="625" spans="1:18" x14ac:dyDescent="0.25">
      <c r="A625" s="1" t="s">
        <v>683</v>
      </c>
      <c r="B625" s="1" t="str">
        <f>VLOOKUP(A625,[2]PROY_COVID!$1:$1048576,5,FALSE)</f>
        <v>Ocuilan</v>
      </c>
      <c r="C625" s="130">
        <f>VLOOKUP(A625,[2]PROY_COVID!$1:$1048576,7,FALSE)</f>
        <v>36629</v>
      </c>
      <c r="D625" s="43">
        <v>17</v>
      </c>
      <c r="E625" s="43">
        <f t="shared" si="284"/>
        <v>46.411313440170353</v>
      </c>
      <c r="F625" s="6">
        <f t="shared" si="285"/>
        <v>0.69543387943740331</v>
      </c>
      <c r="G625" s="44">
        <v>3</v>
      </c>
      <c r="H625" s="44">
        <f t="shared" si="286"/>
        <v>8.190231783559474</v>
      </c>
      <c r="I625" s="14">
        <f t="shared" si="287"/>
        <v>0.22022186178191819</v>
      </c>
      <c r="J625" s="49">
        <v>75</v>
      </c>
      <c r="K625" s="49">
        <f t="shared" si="288"/>
        <v>204.75579458898687</v>
      </c>
      <c r="L625" s="50">
        <f t="shared" si="289"/>
        <v>0.37268602192675471</v>
      </c>
      <c r="M625" s="45">
        <v>95</v>
      </c>
      <c r="N625" s="45">
        <f t="shared" si="290"/>
        <v>259.3573398127167</v>
      </c>
      <c r="O625" s="18">
        <f t="shared" si="291"/>
        <v>0.39697533082063791</v>
      </c>
      <c r="P625" s="37">
        <f t="shared" si="292"/>
        <v>17.894736842105264</v>
      </c>
      <c r="Q625" s="37">
        <f t="shared" si="293"/>
        <v>1.751831475270224</v>
      </c>
      <c r="R625" s="37">
        <f t="shared" si="294"/>
        <v>75.183147527022399</v>
      </c>
    </row>
    <row r="626" spans="1:18" x14ac:dyDescent="0.25">
      <c r="A626" s="1" t="s">
        <v>329</v>
      </c>
      <c r="B626" s="1" t="str">
        <f>VLOOKUP(A626,[2]PROY_COVID!$1:$1048576,5,FALSE)</f>
        <v>Tarimoro</v>
      </c>
      <c r="C626" s="130">
        <f>VLOOKUP(A626,[2]PROY_COVID!$1:$1048576,7,FALSE)</f>
        <v>36574</v>
      </c>
      <c r="D626" s="43">
        <v>7</v>
      </c>
      <c r="E626" s="43">
        <f t="shared" si="284"/>
        <v>19.139279269426368</v>
      </c>
      <c r="F626" s="6">
        <f t="shared" si="285"/>
        <v>0.28678574781408284</v>
      </c>
      <c r="G626" s="44">
        <v>1</v>
      </c>
      <c r="H626" s="44">
        <f t="shared" si="286"/>
        <v>2.7341827527751956</v>
      </c>
      <c r="I626" s="14">
        <f t="shared" si="287"/>
        <v>7.3517677176955232E-2</v>
      </c>
      <c r="J626" s="49">
        <v>167</v>
      </c>
      <c r="K626" s="49">
        <f t="shared" si="288"/>
        <v>456.60851971345761</v>
      </c>
      <c r="L626" s="50">
        <f t="shared" si="289"/>
        <v>0.83109546731736617</v>
      </c>
      <c r="M626" s="45">
        <v>175</v>
      </c>
      <c r="N626" s="45">
        <f t="shared" si="290"/>
        <v>478.48198173565919</v>
      </c>
      <c r="O626" s="18">
        <f t="shared" si="291"/>
        <v>0.7323700309711243</v>
      </c>
      <c r="P626" s="37">
        <f t="shared" si="292"/>
        <v>4</v>
      </c>
      <c r="Q626" s="37">
        <f t="shared" si="293"/>
        <v>0.39158585917805006</v>
      </c>
      <c r="R626" s="37">
        <f t="shared" si="294"/>
        <v>-60.841414082194987</v>
      </c>
    </row>
    <row r="627" spans="1:18" x14ac:dyDescent="0.25">
      <c r="A627" s="1" t="s">
        <v>1325</v>
      </c>
      <c r="B627" s="1" t="str">
        <f>VLOOKUP(A627,[2]PROY_COVID!$1:$1048576,5,FALSE)</f>
        <v>Chietla</v>
      </c>
      <c r="C627" s="130">
        <f>VLOOKUP(A627,[2]PROY_COVID!$1:$1048576,7,FALSE)</f>
        <v>36514</v>
      </c>
      <c r="D627" s="43">
        <v>20</v>
      </c>
      <c r="E627" s="43">
        <f t="shared" si="284"/>
        <v>54.773511529824177</v>
      </c>
      <c r="F627" s="6">
        <f t="shared" si="285"/>
        <v>0.82073427339433536</v>
      </c>
      <c r="G627" s="44">
        <v>5</v>
      </c>
      <c r="H627" s="44">
        <f t="shared" si="286"/>
        <v>13.693377882456044</v>
      </c>
      <c r="I627" s="14">
        <f t="shared" si="287"/>
        <v>0.36819240908555084</v>
      </c>
      <c r="J627" s="49">
        <v>71</v>
      </c>
      <c r="K627" s="49">
        <f t="shared" si="288"/>
        <v>194.44596593087581</v>
      </c>
      <c r="L627" s="50">
        <f t="shared" si="289"/>
        <v>0.3539205992580059</v>
      </c>
      <c r="M627" s="45">
        <v>96</v>
      </c>
      <c r="N627" s="45">
        <f t="shared" si="290"/>
        <v>262.91285534315602</v>
      </c>
      <c r="O627" s="18">
        <f t="shared" si="291"/>
        <v>0.40241744383333805</v>
      </c>
      <c r="P627" s="37">
        <f t="shared" si="292"/>
        <v>20.833333333333336</v>
      </c>
      <c r="Q627" s="37">
        <f t="shared" si="293"/>
        <v>2.0395096832190109</v>
      </c>
      <c r="R627" s="37">
        <f t="shared" si="294"/>
        <v>103.95096832190109</v>
      </c>
    </row>
    <row r="628" spans="1:18" x14ac:dyDescent="0.25">
      <c r="A628" s="1" t="s">
        <v>1327</v>
      </c>
      <c r="B628" s="1" t="str">
        <f>VLOOKUP(A628,[2]PROY_COVID!$1:$1048576,5,FALSE)</f>
        <v>Chignautla</v>
      </c>
      <c r="C628" s="130">
        <f>VLOOKUP(A628,[2]PROY_COVID!$1:$1048576,7,FALSE)</f>
        <v>36244</v>
      </c>
      <c r="D628" s="43">
        <v>11</v>
      </c>
      <c r="E628" s="43">
        <f t="shared" si="284"/>
        <v>30.349851009822316</v>
      </c>
      <c r="F628" s="6">
        <f t="shared" si="285"/>
        <v>0.45476658736056774</v>
      </c>
      <c r="G628" s="44">
        <v>6</v>
      </c>
      <c r="H628" s="44">
        <f t="shared" si="286"/>
        <v>16.55446418717581</v>
      </c>
      <c r="I628" s="14">
        <f t="shared" si="287"/>
        <v>0.44512231404976721</v>
      </c>
      <c r="J628" s="49">
        <v>66</v>
      </c>
      <c r="K628" s="49">
        <f t="shared" si="288"/>
        <v>182.0991060589339</v>
      </c>
      <c r="L628" s="50">
        <f t="shared" si="289"/>
        <v>0.33144747658913165</v>
      </c>
      <c r="M628" s="45">
        <v>83</v>
      </c>
      <c r="N628" s="45">
        <f t="shared" si="290"/>
        <v>229.00342125593204</v>
      </c>
      <c r="O628" s="18">
        <f t="shared" si="291"/>
        <v>0.35051527355183842</v>
      </c>
      <c r="P628" s="37">
        <f t="shared" si="292"/>
        <v>13.253012048192772</v>
      </c>
      <c r="Q628" s="37">
        <f t="shared" si="293"/>
        <v>1.2974230273971539</v>
      </c>
      <c r="R628" s="37">
        <f t="shared" si="294"/>
        <v>29.742302739715388</v>
      </c>
    </row>
    <row r="629" spans="1:18" x14ac:dyDescent="0.25">
      <c r="A629" s="1" t="s">
        <v>652</v>
      </c>
      <c r="B629" s="1" t="str">
        <f>VLOOKUP(A629,[2]PROY_COVID!$1:$1048576,5,FALSE)</f>
        <v>Donato Guerra</v>
      </c>
      <c r="C629" s="130">
        <f>VLOOKUP(A629,[2]PROY_COVID!$1:$1048576,7,FALSE)</f>
        <v>36158</v>
      </c>
      <c r="D629" s="43">
        <v>6</v>
      </c>
      <c r="E629" s="43">
        <f t="shared" si="284"/>
        <v>16.593838154765198</v>
      </c>
      <c r="F629" s="6">
        <f t="shared" si="285"/>
        <v>0.24864448746103845</v>
      </c>
      <c r="G629" s="44">
        <v>2</v>
      </c>
      <c r="H629" s="44">
        <f t="shared" si="286"/>
        <v>5.5312793849217323</v>
      </c>
      <c r="I629" s="14">
        <f t="shared" si="287"/>
        <v>0.14872700509264672</v>
      </c>
      <c r="J629" s="49">
        <v>38</v>
      </c>
      <c r="K629" s="49">
        <f t="shared" si="288"/>
        <v>105.09430831351291</v>
      </c>
      <c r="L629" s="50">
        <f t="shared" si="289"/>
        <v>0.19128728332757849</v>
      </c>
      <c r="M629" s="45">
        <v>46</v>
      </c>
      <c r="N629" s="45">
        <f t="shared" si="290"/>
        <v>127.21942585319984</v>
      </c>
      <c r="O629" s="18">
        <f t="shared" si="291"/>
        <v>0.19472351814432584</v>
      </c>
      <c r="P629" s="37">
        <f t="shared" si="292"/>
        <v>13.043478260869565</v>
      </c>
      <c r="Q629" s="37">
        <f t="shared" si="293"/>
        <v>1.2769104103632065</v>
      </c>
      <c r="R629" s="37">
        <f t="shared" si="294"/>
        <v>27.691041036320652</v>
      </c>
    </row>
    <row r="630" spans="1:18" x14ac:dyDescent="0.25">
      <c r="A630" s="1" t="s">
        <v>881</v>
      </c>
      <c r="B630" s="1" t="str">
        <f>VLOOKUP(A630,[2]PROY_COVID!$1:$1048576,5,FALSE)</f>
        <v>Tlaquiltenango</v>
      </c>
      <c r="C630" s="130">
        <f>VLOOKUP(A630,[2]PROY_COVID!$1:$1048576,7,FALSE)</f>
        <v>36147</v>
      </c>
      <c r="D630" s="43">
        <v>22</v>
      </c>
      <c r="E630" s="43">
        <f t="shared" si="284"/>
        <v>60.862588873212161</v>
      </c>
      <c r="F630" s="6">
        <f t="shared" si="285"/>
        <v>0.91197389505609983</v>
      </c>
      <c r="G630" s="44"/>
      <c r="H630" s="44"/>
      <c r="I630" s="14"/>
      <c r="J630" s="49">
        <v>67</v>
      </c>
      <c r="K630" s="49">
        <f t="shared" si="288"/>
        <v>185.35424793205522</v>
      </c>
      <c r="L630" s="50">
        <f t="shared" si="289"/>
        <v>0.33737231929229405</v>
      </c>
      <c r="M630" s="45">
        <v>89</v>
      </c>
      <c r="N630" s="45">
        <f t="shared" si="290"/>
        <v>246.21683680526738</v>
      </c>
      <c r="O630" s="18">
        <f t="shared" si="291"/>
        <v>0.37686232560436517</v>
      </c>
      <c r="P630" s="37">
        <f t="shared" si="292"/>
        <v>24.719101123595504</v>
      </c>
      <c r="Q630" s="37">
        <f t="shared" si="293"/>
        <v>2.4199126128980617</v>
      </c>
      <c r="R630" s="37">
        <f t="shared" si="294"/>
        <v>141.99126128980618</v>
      </c>
    </row>
    <row r="631" spans="1:18" x14ac:dyDescent="0.25">
      <c r="A631" s="1" t="s">
        <v>544</v>
      </c>
      <c r="B631" s="1" t="str">
        <f>VLOOKUP(A631,[2]PROY_COVID!$1:$1048576,5,FALSE)</f>
        <v>Jalostotitlán</v>
      </c>
      <c r="C631" s="130">
        <f>VLOOKUP(A631,[2]PROY_COVID!$1:$1048576,7,FALSE)</f>
        <v>36081</v>
      </c>
      <c r="D631" s="43">
        <v>5</v>
      </c>
      <c r="E631" s="43">
        <f t="shared" si="284"/>
        <v>13.857709043540922</v>
      </c>
      <c r="F631" s="6">
        <f t="shared" si="285"/>
        <v>0.2076459303977215</v>
      </c>
      <c r="G631" s="44"/>
      <c r="H631" s="44"/>
      <c r="I631" s="14"/>
      <c r="J631" s="49">
        <v>17</v>
      </c>
      <c r="K631" s="49">
        <f t="shared" si="288"/>
        <v>47.11621074803913</v>
      </c>
      <c r="L631" s="50">
        <f t="shared" si="289"/>
        <v>8.5758516320366837E-2</v>
      </c>
      <c r="M631" s="45">
        <v>22</v>
      </c>
      <c r="N631" s="45">
        <f t="shared" si="290"/>
        <v>60.973919791580052</v>
      </c>
      <c r="O631" s="18">
        <f t="shared" si="291"/>
        <v>9.3327383748507728E-2</v>
      </c>
      <c r="P631" s="37">
        <f t="shared" si="292"/>
        <v>22.727272727272727</v>
      </c>
      <c r="Q631" s="37">
        <f t="shared" si="293"/>
        <v>2.2249196544207388</v>
      </c>
      <c r="R631" s="37">
        <f t="shared" si="294"/>
        <v>122.49196544207388</v>
      </c>
    </row>
    <row r="632" spans="1:18" x14ac:dyDescent="0.25">
      <c r="A632" s="1" t="s">
        <v>1916</v>
      </c>
      <c r="B632" s="1" t="str">
        <f>VLOOKUP(A632,[2]PROY_COVID!$1:$1048576,5,FALSE)</f>
        <v>Soteapan</v>
      </c>
      <c r="C632" s="130">
        <f>VLOOKUP(A632,[2]PROY_COVID!$1:$1048576,7,FALSE)</f>
        <v>36043</v>
      </c>
      <c r="D632" s="43">
        <v>2</v>
      </c>
      <c r="E632" s="43">
        <f t="shared" si="284"/>
        <v>5.5489276697278251</v>
      </c>
      <c r="F632" s="6">
        <f t="shared" si="285"/>
        <v>8.3145940289989076E-2</v>
      </c>
      <c r="G632" s="44"/>
      <c r="H632" s="44"/>
      <c r="I632" s="14"/>
      <c r="J632" s="49">
        <v>4</v>
      </c>
      <c r="K632" s="49">
        <f t="shared" si="288"/>
        <v>11.09785533945565</v>
      </c>
      <c r="L632" s="50">
        <f t="shared" si="289"/>
        <v>2.0199748518388367E-2</v>
      </c>
      <c r="M632" s="45">
        <v>6</v>
      </c>
      <c r="N632" s="45">
        <f t="shared" si="290"/>
        <v>16.646783009183476</v>
      </c>
      <c r="O632" s="18">
        <f t="shared" si="291"/>
        <v>2.5479757761788881E-2</v>
      </c>
      <c r="P632" s="37">
        <f t="shared" si="292"/>
        <v>33.333333333333329</v>
      </c>
      <c r="Q632" s="37">
        <f t="shared" si="293"/>
        <v>3.2632154931504167</v>
      </c>
      <c r="R632" s="37">
        <f t="shared" si="294"/>
        <v>226.32154931504166</v>
      </c>
    </row>
    <row r="633" spans="1:18" x14ac:dyDescent="0.25">
      <c r="A633" s="1" t="s">
        <v>1364</v>
      </c>
      <c r="B633" s="1" t="str">
        <f>VLOOKUP(A633,[2]PROY_COVID!$1:$1048576,5,FALSE)</f>
        <v>Libres</v>
      </c>
      <c r="C633" s="130">
        <f>VLOOKUP(A633,[2]PROY_COVID!$1:$1048576,7,FALSE)</f>
        <v>36010</v>
      </c>
      <c r="D633" s="43">
        <v>10</v>
      </c>
      <c r="E633" s="43">
        <f t="shared" si="284"/>
        <v>27.770063871146906</v>
      </c>
      <c r="F633" s="6">
        <f t="shared" si="285"/>
        <v>0.41611068118190447</v>
      </c>
      <c r="G633" s="44"/>
      <c r="H633" s="44"/>
      <c r="I633" s="14"/>
      <c r="J633" s="49">
        <v>58</v>
      </c>
      <c r="K633" s="49">
        <f t="shared" si="288"/>
        <v>161.06637045265205</v>
      </c>
      <c r="L633" s="50">
        <f t="shared" si="289"/>
        <v>0.29316476728130919</v>
      </c>
      <c r="M633" s="45">
        <v>68</v>
      </c>
      <c r="N633" s="45">
        <f t="shared" si="290"/>
        <v>188.83643432379895</v>
      </c>
      <c r="O633" s="18">
        <f t="shared" si="291"/>
        <v>0.28903522083011501</v>
      </c>
      <c r="P633" s="37">
        <f t="shared" si="292"/>
        <v>14.705882352941178</v>
      </c>
      <c r="Q633" s="37">
        <f t="shared" si="293"/>
        <v>1.4396538940369488</v>
      </c>
      <c r="R633" s="37">
        <f t="shared" si="294"/>
        <v>43.965389403694878</v>
      </c>
    </row>
    <row r="634" spans="1:18" x14ac:dyDescent="0.25">
      <c r="A634" s="1" t="s">
        <v>80</v>
      </c>
      <c r="B634" s="1" t="str">
        <f>VLOOKUP(A634,[2]PROY_COVID!$1:$1048576,5,FALSE)</f>
        <v>Altamirano</v>
      </c>
      <c r="C634" s="130">
        <f>VLOOKUP(A634,[2]PROY_COVID!$1:$1048576,7,FALSE)</f>
        <v>35982</v>
      </c>
      <c r="D634" s="43">
        <v>3</v>
      </c>
      <c r="E634" s="43">
        <f t="shared" si="284"/>
        <v>8.3375020843755223</v>
      </c>
      <c r="F634" s="6">
        <f t="shared" si="285"/>
        <v>0.12493034541737852</v>
      </c>
      <c r="G634" s="44"/>
      <c r="H634" s="44"/>
      <c r="I634" s="14"/>
      <c r="J634" s="49">
        <v>31</v>
      </c>
      <c r="K634" s="49">
        <f t="shared" si="288"/>
        <v>86.154188205213728</v>
      </c>
      <c r="L634" s="50">
        <f t="shared" si="289"/>
        <v>0.15681344569018141</v>
      </c>
      <c r="M634" s="45">
        <v>34</v>
      </c>
      <c r="N634" s="45">
        <f t="shared" si="290"/>
        <v>94.491690289589243</v>
      </c>
      <c r="O634" s="18">
        <f t="shared" si="291"/>
        <v>0.14463006923034349</v>
      </c>
      <c r="P634" s="37">
        <f t="shared" si="292"/>
        <v>8.8235294117647065</v>
      </c>
      <c r="Q634" s="37">
        <f t="shared" si="293"/>
        <v>0.86379233642216924</v>
      </c>
      <c r="R634" s="37">
        <f t="shared" si="294"/>
        <v>-13.620766357783076</v>
      </c>
    </row>
    <row r="635" spans="1:18" x14ac:dyDescent="0.25">
      <c r="A635" s="1" t="s">
        <v>1787</v>
      </c>
      <c r="B635" s="1" t="str">
        <f>VLOOKUP(A635,[2]PROY_COVID!$1:$1048576,5,FALSE)</f>
        <v>Angel R. Cabada</v>
      </c>
      <c r="C635" s="130">
        <f>VLOOKUP(A635,[2]PROY_COVID!$1:$1048576,7,FALSE)</f>
        <v>35909</v>
      </c>
      <c r="D635" s="43">
        <v>28</v>
      </c>
      <c r="E635" s="43">
        <f t="shared" si="284"/>
        <v>77.974880949065692</v>
      </c>
      <c r="F635" s="6">
        <f t="shared" si="285"/>
        <v>1.1683869715728388</v>
      </c>
      <c r="G635" s="44">
        <v>7</v>
      </c>
      <c r="H635" s="44">
        <f t="shared" ref="H635:H641" si="295">((G635/($C635/100000)))</f>
        <v>19.493720237266423</v>
      </c>
      <c r="I635" s="14">
        <f t="shared" ref="I635:I641" si="296">((G635/$C635)/(G$2257/$C$2257))</f>
        <v>0.52415407489737176</v>
      </c>
      <c r="J635" s="49">
        <v>55</v>
      </c>
      <c r="K635" s="49">
        <f t="shared" si="288"/>
        <v>153.16494472137904</v>
      </c>
      <c r="L635" s="50">
        <f t="shared" si="289"/>
        <v>0.27878299640518361</v>
      </c>
      <c r="M635" s="45">
        <v>90</v>
      </c>
      <c r="N635" s="45">
        <f t="shared" si="290"/>
        <v>250.63354590771115</v>
      </c>
      <c r="O635" s="18">
        <f t="shared" si="291"/>
        <v>0.38362259141503097</v>
      </c>
      <c r="P635" s="37">
        <f t="shared" si="292"/>
        <v>31.111111111111111</v>
      </c>
      <c r="Q635" s="37">
        <f t="shared" si="293"/>
        <v>3.045667793607056</v>
      </c>
      <c r="R635" s="37">
        <f t="shared" si="294"/>
        <v>204.5667793607056</v>
      </c>
    </row>
    <row r="636" spans="1:18" x14ac:dyDescent="0.25">
      <c r="A636" s="1" t="s">
        <v>762</v>
      </c>
      <c r="B636" s="1" t="str">
        <f>VLOOKUP(A636,[2]PROY_COVID!$1:$1048576,5,FALSE)</f>
        <v>Contepec</v>
      </c>
      <c r="C636" s="130">
        <f>VLOOKUP(A636,[2]PROY_COVID!$1:$1048576,7,FALSE)</f>
        <v>35877</v>
      </c>
      <c r="D636" s="43">
        <v>5</v>
      </c>
      <c r="E636" s="43">
        <f t="shared" si="284"/>
        <v>13.936505281935503</v>
      </c>
      <c r="F636" s="6">
        <f t="shared" si="285"/>
        <v>0.20882662470887173</v>
      </c>
      <c r="G636" s="44">
        <v>2</v>
      </c>
      <c r="H636" s="44">
        <f t="shared" si="295"/>
        <v>5.5746021127742011</v>
      </c>
      <c r="I636" s="14">
        <f t="shared" si="296"/>
        <v>0.14989188198957329</v>
      </c>
      <c r="J636" s="49">
        <v>20</v>
      </c>
      <c r="K636" s="49">
        <f t="shared" si="288"/>
        <v>55.746021127742011</v>
      </c>
      <c r="L636" s="50">
        <f t="shared" si="289"/>
        <v>0.10146605566912952</v>
      </c>
      <c r="M636" s="45">
        <v>27</v>
      </c>
      <c r="N636" s="45">
        <f t="shared" si="290"/>
        <v>75.257128522451708</v>
      </c>
      <c r="O636" s="18">
        <f t="shared" si="291"/>
        <v>0.11518942750332259</v>
      </c>
      <c r="P636" s="37">
        <f t="shared" si="292"/>
        <v>18.518518518518519</v>
      </c>
      <c r="Q636" s="37">
        <f t="shared" si="293"/>
        <v>1.8128974961946762</v>
      </c>
      <c r="R636" s="37">
        <f t="shared" si="294"/>
        <v>81.289749619467628</v>
      </c>
    </row>
    <row r="637" spans="1:18" x14ac:dyDescent="0.25">
      <c r="A637" s="1" t="s">
        <v>1518</v>
      </c>
      <c r="B637" s="1" t="str">
        <f>VLOOKUP(A637,[2]PROY_COVID!$1:$1048576,5,FALSE)</f>
        <v>Ciudad del Maíz</v>
      </c>
      <c r="C637" s="130">
        <f>VLOOKUP(A637,[2]PROY_COVID!$1:$1048576,7,FALSE)</f>
        <v>35725</v>
      </c>
      <c r="D637" s="43">
        <v>13</v>
      </c>
      <c r="E637" s="43">
        <f t="shared" si="284"/>
        <v>36.389083275017491</v>
      </c>
      <c r="F637" s="6">
        <f t="shared" si="285"/>
        <v>0.54525932311178427</v>
      </c>
      <c r="G637" s="44">
        <v>1</v>
      </c>
      <c r="H637" s="44">
        <f t="shared" si="295"/>
        <v>2.7991602519244227</v>
      </c>
      <c r="I637" s="14">
        <f t="shared" si="296"/>
        <v>7.5264815257381684E-2</v>
      </c>
      <c r="J637" s="49">
        <v>47</v>
      </c>
      <c r="K637" s="49">
        <f t="shared" si="288"/>
        <v>131.56053184044785</v>
      </c>
      <c r="L637" s="50">
        <f t="shared" si="289"/>
        <v>0.23945974936927067</v>
      </c>
      <c r="M637" s="45">
        <v>61</v>
      </c>
      <c r="N637" s="45">
        <f t="shared" si="290"/>
        <v>170.74877536738978</v>
      </c>
      <c r="O637" s="18">
        <f t="shared" si="291"/>
        <v>0.26135004175179632</v>
      </c>
      <c r="P637" s="37">
        <f t="shared" si="292"/>
        <v>21.311475409836063</v>
      </c>
      <c r="Q637" s="37">
        <f t="shared" si="293"/>
        <v>2.0863181021781352</v>
      </c>
      <c r="R637" s="37">
        <f t="shared" si="294"/>
        <v>108.63181021781352</v>
      </c>
    </row>
    <row r="638" spans="1:18" x14ac:dyDescent="0.25">
      <c r="A638" s="1" t="s">
        <v>1909</v>
      </c>
      <c r="B638" s="1" t="str">
        <f>VLOOKUP(A638,[2]PROY_COVID!$1:$1048576,5,FALSE)</f>
        <v>San Juan Evangelista</v>
      </c>
      <c r="C638" s="130">
        <f>VLOOKUP(A638,[2]PROY_COVID!$1:$1048576,7,FALSE)</f>
        <v>35607</v>
      </c>
      <c r="D638" s="43">
        <v>3</v>
      </c>
      <c r="E638" s="43">
        <f t="shared" si="284"/>
        <v>8.4253096301289077</v>
      </c>
      <c r="F638" s="6">
        <f t="shared" si="285"/>
        <v>0.12624606647030398</v>
      </c>
      <c r="G638" s="44">
        <v>1</v>
      </c>
      <c r="H638" s="44">
        <f t="shared" si="295"/>
        <v>2.8084365433763026</v>
      </c>
      <c r="I638" s="14">
        <f t="shared" si="296"/>
        <v>7.5514239477348852E-2</v>
      </c>
      <c r="J638" s="49">
        <v>5</v>
      </c>
      <c r="K638" s="49">
        <f t="shared" si="288"/>
        <v>14.042182716881513</v>
      </c>
      <c r="L638" s="50">
        <f t="shared" si="289"/>
        <v>2.5558862577873445E-2</v>
      </c>
      <c r="M638" s="45">
        <v>9</v>
      </c>
      <c r="N638" s="45">
        <f t="shared" si="290"/>
        <v>25.275928890386723</v>
      </c>
      <c r="O638" s="18">
        <f t="shared" si="291"/>
        <v>3.8687627812290695E-2</v>
      </c>
      <c r="P638" s="37">
        <f t="shared" si="292"/>
        <v>33.333333333333329</v>
      </c>
      <c r="Q638" s="37">
        <f t="shared" si="293"/>
        <v>3.2632154931504167</v>
      </c>
      <c r="R638" s="37">
        <f t="shared" si="294"/>
        <v>226.32154931504166</v>
      </c>
    </row>
    <row r="639" spans="1:18" x14ac:dyDescent="0.25">
      <c r="A639" s="1" t="s">
        <v>779</v>
      </c>
      <c r="B639" s="1" t="str">
        <f>VLOOKUP(A639,[2]PROY_COVID!$1:$1048576,5,FALSE)</f>
        <v>La Huacana</v>
      </c>
      <c r="C639" s="130">
        <f>VLOOKUP(A639,[2]PROY_COVID!$1:$1048576,7,FALSE)</f>
        <v>35584</v>
      </c>
      <c r="D639" s="43">
        <v>14</v>
      </c>
      <c r="E639" s="43">
        <f t="shared" si="284"/>
        <v>39.343525179856115</v>
      </c>
      <c r="F639" s="6">
        <f t="shared" si="285"/>
        <v>0.58952911086737103</v>
      </c>
      <c r="G639" s="44">
        <v>11</v>
      </c>
      <c r="H639" s="44">
        <f t="shared" si="295"/>
        <v>30.912769784172664</v>
      </c>
      <c r="I639" s="14">
        <f t="shared" si="296"/>
        <v>0.83119353573992705</v>
      </c>
      <c r="J639" s="49">
        <v>97</v>
      </c>
      <c r="K639" s="49">
        <f t="shared" si="288"/>
        <v>272.59442446043164</v>
      </c>
      <c r="L639" s="50">
        <f t="shared" si="289"/>
        <v>0.49616242536872174</v>
      </c>
      <c r="M639" s="45">
        <v>122</v>
      </c>
      <c r="N639" s="45">
        <f t="shared" si="290"/>
        <v>342.85071942446046</v>
      </c>
      <c r="O639" s="18">
        <f t="shared" si="291"/>
        <v>0.52477125908177413</v>
      </c>
      <c r="P639" s="37">
        <f t="shared" si="292"/>
        <v>11.475409836065573</v>
      </c>
      <c r="Q639" s="37">
        <f t="shared" si="293"/>
        <v>1.123402055018996</v>
      </c>
      <c r="R639" s="37">
        <f t="shared" si="294"/>
        <v>12.340205501899604</v>
      </c>
    </row>
    <row r="640" spans="1:18" x14ac:dyDescent="0.25">
      <c r="A640" s="1" t="s">
        <v>1894</v>
      </c>
      <c r="B640" s="1" t="str">
        <f>VLOOKUP(A640,[2]PROY_COVID!$1:$1048576,5,FALSE)</f>
        <v>Paso de Ovejas</v>
      </c>
      <c r="C640" s="130">
        <f>VLOOKUP(A640,[2]PROY_COVID!$1:$1048576,7,FALSE)</f>
        <v>35445</v>
      </c>
      <c r="D640" s="43">
        <v>18</v>
      </c>
      <c r="E640" s="43">
        <f t="shared" si="284"/>
        <v>50.782903089293271</v>
      </c>
      <c r="F640" s="6">
        <f t="shared" si="285"/>
        <v>0.76093841537166562</v>
      </c>
      <c r="G640" s="44">
        <v>8</v>
      </c>
      <c r="H640" s="44">
        <f t="shared" si="295"/>
        <v>22.57017915079701</v>
      </c>
      <c r="I640" s="14">
        <f t="shared" si="296"/>
        <v>0.60687499507856346</v>
      </c>
      <c r="J640" s="49">
        <v>82</v>
      </c>
      <c r="K640" s="49">
        <f t="shared" si="288"/>
        <v>231.34433629566936</v>
      </c>
      <c r="L640" s="50">
        <f t="shared" si="289"/>
        <v>0.42108112526137886</v>
      </c>
      <c r="M640" s="45">
        <v>108</v>
      </c>
      <c r="N640" s="45">
        <f t="shared" si="290"/>
        <v>304.69741853575965</v>
      </c>
      <c r="O640" s="18">
        <f t="shared" si="291"/>
        <v>0.46637337740575019</v>
      </c>
      <c r="P640" s="37">
        <f t="shared" si="292"/>
        <v>16.666666666666664</v>
      </c>
      <c r="Q640" s="37">
        <f t="shared" si="293"/>
        <v>1.6316077465752084</v>
      </c>
      <c r="R640" s="37">
        <f t="shared" si="294"/>
        <v>63.160774657520832</v>
      </c>
    </row>
    <row r="641" spans="1:18" x14ac:dyDescent="0.25">
      <c r="A641" s="1" t="s">
        <v>828</v>
      </c>
      <c r="B641" s="1" t="str">
        <f>VLOOKUP(A641,[2]PROY_COVID!$1:$1048576,5,FALSE)</f>
        <v>Tangancícuaro</v>
      </c>
      <c r="C641" s="130">
        <f>VLOOKUP(A641,[2]PROY_COVID!$1:$1048576,7,FALSE)</f>
        <v>35305</v>
      </c>
      <c r="D641" s="43">
        <v>6</v>
      </c>
      <c r="E641" s="43">
        <f t="shared" si="284"/>
        <v>16.994759949015723</v>
      </c>
      <c r="F641" s="6">
        <f t="shared" si="285"/>
        <v>0.25465195801207274</v>
      </c>
      <c r="G641" s="44">
        <v>2</v>
      </c>
      <c r="H641" s="44">
        <f t="shared" si="295"/>
        <v>5.6649199830052401</v>
      </c>
      <c r="I641" s="14">
        <f t="shared" si="296"/>
        <v>0.15232038096983205</v>
      </c>
      <c r="J641" s="49">
        <v>88</v>
      </c>
      <c r="K641" s="49">
        <f t="shared" si="288"/>
        <v>249.25647925223058</v>
      </c>
      <c r="L641" s="50">
        <f t="shared" si="289"/>
        <v>0.45368389147888349</v>
      </c>
      <c r="M641" s="45">
        <v>96</v>
      </c>
      <c r="N641" s="45">
        <f t="shared" si="290"/>
        <v>271.91615918425157</v>
      </c>
      <c r="O641" s="18">
        <f t="shared" si="291"/>
        <v>0.41619800436568488</v>
      </c>
      <c r="P641" s="37">
        <f t="shared" si="292"/>
        <v>6.25</v>
      </c>
      <c r="Q641" s="37">
        <f t="shared" si="293"/>
        <v>0.61185290496570321</v>
      </c>
      <c r="R641" s="37">
        <f t="shared" si="294"/>
        <v>-38.814709503429675</v>
      </c>
    </row>
    <row r="642" spans="1:18" x14ac:dyDescent="0.25">
      <c r="A642" s="1" t="s">
        <v>144</v>
      </c>
      <c r="B642" s="1" t="str">
        <f>VLOOKUP(A642,[2]PROY_COVID!$1:$1048576,5,FALSE)</f>
        <v>Pueblo Nuevo Solistahuacán</v>
      </c>
      <c r="C642" s="130">
        <f>VLOOKUP(A642,[2]PROY_COVID!$1:$1048576,7,FALSE)</f>
        <v>35144</v>
      </c>
      <c r="D642" s="43"/>
      <c r="E642" s="43"/>
      <c r="F642" s="6"/>
      <c r="G642" s="44"/>
      <c r="H642" s="44"/>
      <c r="I642" s="14"/>
      <c r="J642" s="49">
        <v>5</v>
      </c>
      <c r="K642" s="49">
        <f t="shared" si="288"/>
        <v>14.227179603915321</v>
      </c>
      <c r="L642" s="50">
        <f t="shared" si="289"/>
        <v>2.5895584447141472E-2</v>
      </c>
      <c r="M642" s="45">
        <v>5</v>
      </c>
      <c r="N642" s="45">
        <f t="shared" si="290"/>
        <v>14.227179603915321</v>
      </c>
      <c r="O642" s="18">
        <f t="shared" si="291"/>
        <v>2.1776284927919335E-2</v>
      </c>
      <c r="P642" s="37">
        <f t="shared" si="292"/>
        <v>0</v>
      </c>
      <c r="Q642" s="37">
        <f t="shared" si="293"/>
        <v>0</v>
      </c>
      <c r="R642" s="37">
        <f t="shared" si="294"/>
        <v>-100</v>
      </c>
    </row>
    <row r="643" spans="1:18" x14ac:dyDescent="0.25">
      <c r="A643" s="1" t="s">
        <v>574</v>
      </c>
      <c r="B643" s="1" t="str">
        <f>VLOOKUP(A643,[2]PROY_COVID!$1:$1048576,5,FALSE)</f>
        <v>San Miguel el Alto</v>
      </c>
      <c r="C643" s="130">
        <f>VLOOKUP(A643,[2]PROY_COVID!$1:$1048576,7,FALSE)</f>
        <v>35081</v>
      </c>
      <c r="D643" s="43">
        <v>5</v>
      </c>
      <c r="E643" s="43">
        <f>((D643/($C643/100000)))</f>
        <v>14.252729397679655</v>
      </c>
      <c r="F643" s="6">
        <f>((D643/$C643)/(D$2257/$C$2257))</f>
        <v>0.21356497291069781</v>
      </c>
      <c r="G643" s="44">
        <v>2</v>
      </c>
      <c r="H643" s="44">
        <f>((G643/($C643/100000)))</f>
        <v>5.7010917590718622</v>
      </c>
      <c r="I643" s="14">
        <f>((G643/$C643)/(G$2257/$C$2257))</f>
        <v>0.15329298053476015</v>
      </c>
      <c r="J643" s="49">
        <v>26</v>
      </c>
      <c r="K643" s="49">
        <f t="shared" si="288"/>
        <v>74.114192867934207</v>
      </c>
      <c r="L643" s="50">
        <f t="shared" si="289"/>
        <v>0.13489886214799371</v>
      </c>
      <c r="M643" s="45">
        <v>33</v>
      </c>
      <c r="N643" s="45">
        <f t="shared" si="290"/>
        <v>94.068014024685723</v>
      </c>
      <c r="O643" s="18">
        <f t="shared" si="291"/>
        <v>0.14398158546064424</v>
      </c>
      <c r="P643" s="37">
        <f t="shared" si="292"/>
        <v>15.151515151515152</v>
      </c>
      <c r="Q643" s="37">
        <f t="shared" si="293"/>
        <v>1.483279769613826</v>
      </c>
      <c r="R643" s="37">
        <f t="shared" si="294"/>
        <v>48.327976961382603</v>
      </c>
    </row>
    <row r="644" spans="1:18" x14ac:dyDescent="0.25">
      <c r="A644" s="1" t="s">
        <v>171</v>
      </c>
      <c r="B644" s="1" t="str">
        <f>VLOOKUP(A644,[2]PROY_COVID!$1:$1048576,5,FALSE)</f>
        <v>Tuzantán</v>
      </c>
      <c r="C644" s="130">
        <f>VLOOKUP(A644,[2]PROY_COVID!$1:$1048576,7,FALSE)</f>
        <v>34867</v>
      </c>
      <c r="D644" s="43">
        <v>6</v>
      </c>
      <c r="E644" s="43">
        <f>((D644/($C644/100000)))</f>
        <v>17.208248487108154</v>
      </c>
      <c r="F644" s="6">
        <f>((D644/$C644)/(D$2257/$C$2257))</f>
        <v>0.25785090135704902</v>
      </c>
      <c r="G644" s="44"/>
      <c r="H644" s="44"/>
      <c r="I644" s="14"/>
      <c r="J644" s="49">
        <v>15</v>
      </c>
      <c r="K644" s="49">
        <f t="shared" si="288"/>
        <v>43.02062121777039</v>
      </c>
      <c r="L644" s="50">
        <f t="shared" si="289"/>
        <v>7.830393378928556E-2</v>
      </c>
      <c r="M644" s="45">
        <v>21</v>
      </c>
      <c r="N644" s="45">
        <f t="shared" si="290"/>
        <v>60.228869704878541</v>
      </c>
      <c r="O644" s="18">
        <f t="shared" si="291"/>
        <v>9.2187001506540509E-2</v>
      </c>
      <c r="P644" s="37">
        <f t="shared" si="292"/>
        <v>28.571428571428569</v>
      </c>
      <c r="Q644" s="37">
        <f t="shared" si="293"/>
        <v>2.7970418512717856</v>
      </c>
      <c r="R644" s="37">
        <f t="shared" si="294"/>
        <v>179.70418512717856</v>
      </c>
    </row>
    <row r="645" spans="1:18" x14ac:dyDescent="0.25">
      <c r="A645" s="1" t="s">
        <v>1743</v>
      </c>
      <c r="B645" s="1" t="str">
        <f>VLOOKUP(A645,[2]PROY_COVID!$1:$1048576,5,FALSE)</f>
        <v>Tetla de la Solidaridad</v>
      </c>
      <c r="C645" s="130">
        <f>VLOOKUP(A645,[2]PROY_COVID!$1:$1048576,7,FALSE)</f>
        <v>34866</v>
      </c>
      <c r="D645" s="43">
        <v>16</v>
      </c>
      <c r="E645" s="43">
        <f>((D645/($C645/100000)))</f>
        <v>45.889978775884813</v>
      </c>
      <c r="F645" s="6">
        <f>((D645/$C645)/(D$2257/$C$2257))</f>
        <v>0.68762212490611507</v>
      </c>
      <c r="G645" s="44">
        <v>7</v>
      </c>
      <c r="H645" s="44">
        <f>((G645/($C645/100000)))</f>
        <v>20.076865714449607</v>
      </c>
      <c r="I645" s="14">
        <f>((G645/$C645)/(G$2257/$C$2257))</f>
        <v>0.53983389765071188</v>
      </c>
      <c r="J645" s="49">
        <v>141</v>
      </c>
      <c r="K645" s="49">
        <f t="shared" si="288"/>
        <v>404.40543796248494</v>
      </c>
      <c r="L645" s="50">
        <f t="shared" si="289"/>
        <v>0.73607808864370983</v>
      </c>
      <c r="M645" s="45">
        <v>164</v>
      </c>
      <c r="N645" s="45">
        <f t="shared" si="290"/>
        <v>470.37228245281932</v>
      </c>
      <c r="O645" s="18">
        <f t="shared" si="291"/>
        <v>0.71995723186551208</v>
      </c>
      <c r="P645" s="37">
        <f t="shared" si="292"/>
        <v>9.7560975609756095</v>
      </c>
      <c r="Q645" s="37">
        <f t="shared" si="293"/>
        <v>0.9550874614098781</v>
      </c>
      <c r="R645" s="37">
        <f t="shared" si="294"/>
        <v>-4.4912538590121898</v>
      </c>
    </row>
    <row r="646" spans="1:18" x14ac:dyDescent="0.25">
      <c r="A646" s="1" t="s">
        <v>2007</v>
      </c>
      <c r="B646" s="1" t="str">
        <f>VLOOKUP(A646,[2]PROY_COVID!$1:$1048576,5,FALSE)</f>
        <v>Hunucmá</v>
      </c>
      <c r="C646" s="130">
        <f>VLOOKUP(A646,[2]PROY_COVID!$1:$1048576,7,FALSE)</f>
        <v>34856</v>
      </c>
      <c r="D646" s="43">
        <v>26</v>
      </c>
      <c r="E646" s="43">
        <f>((D646/($C646/100000)))</f>
        <v>74.592609593757174</v>
      </c>
      <c r="F646" s="6">
        <f>((D646/$C646)/(D$2257/$C$2257))</f>
        <v>1.1177065250268818</v>
      </c>
      <c r="G646" s="44">
        <v>5</v>
      </c>
      <c r="H646" s="44">
        <f>((G646/($C646/100000)))</f>
        <v>14.344732614184073</v>
      </c>
      <c r="I646" s="14">
        <f>((G646/$C646)/(G$2257/$C$2257))</f>
        <v>0.38570626650647816</v>
      </c>
      <c r="J646" s="49">
        <v>130</v>
      </c>
      <c r="K646" s="49">
        <f t="shared" si="288"/>
        <v>372.96304796878587</v>
      </c>
      <c r="L646" s="50">
        <f t="shared" si="289"/>
        <v>0.67884825898177759</v>
      </c>
      <c r="M646" s="45">
        <v>161</v>
      </c>
      <c r="N646" s="45">
        <f t="shared" si="290"/>
        <v>461.90039017672711</v>
      </c>
      <c r="O646" s="18">
        <f t="shared" si="291"/>
        <v>0.70699005599377063</v>
      </c>
      <c r="P646" s="37">
        <f t="shared" si="292"/>
        <v>16.149068322981368</v>
      </c>
      <c r="Q646" s="37">
        <f t="shared" si="293"/>
        <v>1.5809366985449227</v>
      </c>
      <c r="R646" s="37">
        <f t="shared" si="294"/>
        <v>58.093669854492269</v>
      </c>
    </row>
    <row r="647" spans="1:18" x14ac:dyDescent="0.25">
      <c r="A647" s="1" t="s">
        <v>2119</v>
      </c>
      <c r="B647" s="1" t="str">
        <f>VLOOKUP(A647,[2]PROY_COVID!$1:$1048576,5,FALSE)</f>
        <v>Valparaíso</v>
      </c>
      <c r="C647" s="130">
        <f>VLOOKUP(A647,[2]PROY_COVID!$1:$1048576,7,FALSE)</f>
        <v>34792</v>
      </c>
      <c r="D647" s="43">
        <v>15</v>
      </c>
      <c r="E647" s="43"/>
      <c r="F647" s="6"/>
      <c r="G647" s="44">
        <v>7</v>
      </c>
      <c r="H647" s="44"/>
      <c r="I647" s="14"/>
      <c r="J647" s="49">
        <v>28</v>
      </c>
      <c r="K647" s="49"/>
      <c r="L647" s="50"/>
      <c r="M647" s="45">
        <v>50</v>
      </c>
      <c r="N647" s="45"/>
      <c r="O647" s="18"/>
      <c r="P647" s="37"/>
      <c r="Q647" s="37"/>
      <c r="R647" s="37"/>
    </row>
    <row r="648" spans="1:18" x14ac:dyDescent="0.25">
      <c r="A648" s="1" t="s">
        <v>257</v>
      </c>
      <c r="B648" s="1" t="str">
        <f>VLOOKUP(A648,[2]PROY_COVID!$1:$1048576,5,FALSE)</f>
        <v>Canatlán</v>
      </c>
      <c r="C648" s="130">
        <f>VLOOKUP(A648,[2]PROY_COVID!$1:$1048576,7,FALSE)</f>
        <v>34749</v>
      </c>
      <c r="D648" s="43">
        <v>9</v>
      </c>
      <c r="E648" s="43">
        <f t="shared" ref="E648:E660" si="297">((D648/($C648/100000)))</f>
        <v>25.900025900025899</v>
      </c>
      <c r="F648" s="6">
        <f t="shared" ref="F648:F660" si="298">((D648/$C648)/(D$2257/$C$2257))</f>
        <v>0.38808975989019379</v>
      </c>
      <c r="G648" s="44">
        <v>10</v>
      </c>
      <c r="H648" s="44">
        <f>((G648/($C648/100000)))</f>
        <v>28.777806555584331</v>
      </c>
      <c r="I648" s="14">
        <f>((G648/$C648)/(G$2257/$C$2257))</f>
        <v>0.77378788600246351</v>
      </c>
      <c r="J648" s="49">
        <v>72</v>
      </c>
      <c r="K648" s="49">
        <f t="shared" ref="K648:K690" si="299">((J648/($C648/100000)))</f>
        <v>207.20020720020719</v>
      </c>
      <c r="L648" s="50">
        <f t="shared" ref="L648:L690" si="300">((J648/$C648)/(J$2257/$C$2257))</f>
        <v>0.37713521670462158</v>
      </c>
      <c r="M648" s="45">
        <v>91</v>
      </c>
      <c r="N648" s="45">
        <f t="shared" ref="N648:N690" si="301">((M648/($C648/100000)))</f>
        <v>261.87803965581742</v>
      </c>
      <c r="O648" s="18">
        <f t="shared" ref="O648:O690" si="302">((M648/$C648)/(M$2257/$C$2257))</f>
        <v>0.4008335430263808</v>
      </c>
      <c r="P648" s="37">
        <f t="shared" ref="P648:P690" si="303">D648/M648*100</f>
        <v>9.8901098901098905</v>
      </c>
      <c r="Q648" s="37">
        <f t="shared" ref="Q648:Q690" si="304">P648/P$2257</f>
        <v>0.9682067946710029</v>
      </c>
      <c r="R648" s="37">
        <f t="shared" ref="R648:R690" si="305">(Q648-1)*100</f>
        <v>-3.1793205328997098</v>
      </c>
    </row>
    <row r="649" spans="1:18" x14ac:dyDescent="0.25">
      <c r="A649" s="1" t="s">
        <v>789</v>
      </c>
      <c r="B649" s="1" t="str">
        <f>VLOOKUP(A649,[2]PROY_COVID!$1:$1048576,5,FALSE)</f>
        <v>Jiquilpan</v>
      </c>
      <c r="C649" s="130">
        <f>VLOOKUP(A649,[2]PROY_COVID!$1:$1048576,7,FALSE)</f>
        <v>34725</v>
      </c>
      <c r="D649" s="43">
        <v>7</v>
      </c>
      <c r="E649" s="43">
        <f t="shared" si="297"/>
        <v>20.158387329013678</v>
      </c>
      <c r="F649" s="6">
        <f t="shared" si="298"/>
        <v>0.30205621139099398</v>
      </c>
      <c r="G649" s="44">
        <v>4</v>
      </c>
      <c r="H649" s="44">
        <f>((G649/($C649/100000)))</f>
        <v>11.519078473722102</v>
      </c>
      <c r="I649" s="14">
        <f>((G649/$C649)/(G$2257/$C$2257))</f>
        <v>0.30972907416212647</v>
      </c>
      <c r="J649" s="49">
        <v>90</v>
      </c>
      <c r="K649" s="49">
        <f t="shared" si="299"/>
        <v>259.17926565874728</v>
      </c>
      <c r="L649" s="50">
        <f t="shared" si="300"/>
        <v>0.4717448396425088</v>
      </c>
      <c r="M649" s="45">
        <v>101</v>
      </c>
      <c r="N649" s="45">
        <f t="shared" si="301"/>
        <v>290.85673146148309</v>
      </c>
      <c r="O649" s="18">
        <f t="shared" si="302"/>
        <v>0.44518866239416272</v>
      </c>
      <c r="P649" s="37">
        <f t="shared" si="303"/>
        <v>6.9306930693069315</v>
      </c>
      <c r="Q649" s="37">
        <f t="shared" si="304"/>
        <v>0.67849035006097791</v>
      </c>
      <c r="R649" s="37">
        <f t="shared" si="305"/>
        <v>-32.150964993902207</v>
      </c>
    </row>
    <row r="650" spans="1:18" x14ac:dyDescent="0.25">
      <c r="A650" s="1" t="s">
        <v>23</v>
      </c>
      <c r="B650" s="1" t="str">
        <f>VLOOKUP(A650,[2]PROY_COVID!$1:$1048576,5,FALSE)</f>
        <v>Hecelchakán</v>
      </c>
      <c r="C650" s="130">
        <f>VLOOKUP(A650,[2]PROY_COVID!$1:$1048576,7,FALSE)</f>
        <v>34683</v>
      </c>
      <c r="D650" s="43">
        <v>30</v>
      </c>
      <c r="E650" s="43">
        <f t="shared" si="297"/>
        <v>86.497707810743009</v>
      </c>
      <c r="F650" s="6">
        <f t="shared" si="298"/>
        <v>1.2960942504420363</v>
      </c>
      <c r="G650" s="44">
        <v>2</v>
      </c>
      <c r="H650" s="44">
        <f>((G650/($C650/100000)))</f>
        <v>5.766513854049534</v>
      </c>
      <c r="I650" s="14">
        <f>((G650/$C650)/(G$2257/$C$2257))</f>
        <v>0.15505207306576482</v>
      </c>
      <c r="J650" s="49">
        <v>210</v>
      </c>
      <c r="K650" s="49">
        <f t="shared" si="299"/>
        <v>605.48395467520106</v>
      </c>
      <c r="L650" s="50">
        <f t="shared" si="300"/>
        <v>1.1020709175110075</v>
      </c>
      <c r="M650" s="45">
        <v>242</v>
      </c>
      <c r="N650" s="45">
        <f t="shared" si="301"/>
        <v>697.74817633999362</v>
      </c>
      <c r="O650" s="18">
        <f t="shared" si="302"/>
        <v>1.0679813932857303</v>
      </c>
      <c r="P650" s="37">
        <f t="shared" si="303"/>
        <v>12.396694214876034</v>
      </c>
      <c r="Q650" s="37">
        <f t="shared" si="304"/>
        <v>1.2135925387749484</v>
      </c>
      <c r="R650" s="37">
        <f t="shared" si="305"/>
        <v>21.359253877494844</v>
      </c>
    </row>
    <row r="651" spans="1:18" x14ac:dyDescent="0.25">
      <c r="A651" s="1" t="s">
        <v>105</v>
      </c>
      <c r="B651" s="1" t="str">
        <f>VLOOKUP(A651,[2]PROY_COVID!$1:$1048576,5,FALSE)</f>
        <v>Escuintla</v>
      </c>
      <c r="C651" s="130">
        <f>VLOOKUP(A651,[2]PROY_COVID!$1:$1048576,7,FALSE)</f>
        <v>34628</v>
      </c>
      <c r="D651" s="43">
        <v>1</v>
      </c>
      <c r="E651" s="43">
        <f t="shared" si="297"/>
        <v>2.8878364329444381</v>
      </c>
      <c r="F651" s="6">
        <f t="shared" si="298"/>
        <v>4.3271761665012072E-2</v>
      </c>
      <c r="G651" s="44"/>
      <c r="H651" s="44"/>
      <c r="I651" s="14"/>
      <c r="J651" s="49">
        <v>15</v>
      </c>
      <c r="K651" s="49">
        <f t="shared" si="299"/>
        <v>43.317546494166571</v>
      </c>
      <c r="L651" s="50">
        <f t="shared" si="300"/>
        <v>7.8844381986572121E-2</v>
      </c>
      <c r="M651" s="45">
        <v>16</v>
      </c>
      <c r="N651" s="45">
        <f t="shared" si="301"/>
        <v>46.20538292711101</v>
      </c>
      <c r="O651" s="18">
        <f t="shared" si="302"/>
        <v>7.0722491163848641E-2</v>
      </c>
      <c r="P651" s="37">
        <f t="shared" si="303"/>
        <v>6.25</v>
      </c>
      <c r="Q651" s="37">
        <f t="shared" si="304"/>
        <v>0.61185290496570321</v>
      </c>
      <c r="R651" s="37">
        <f t="shared" si="305"/>
        <v>-38.814709503429675</v>
      </c>
    </row>
    <row r="652" spans="1:18" x14ac:dyDescent="0.25">
      <c r="A652" s="1" t="s">
        <v>1017</v>
      </c>
      <c r="B652" s="1" t="str">
        <f>VLOOKUP(A652,[2]PROY_COVID!$1:$1048576,5,FALSE)</f>
        <v>Putla Villa de Guerrero</v>
      </c>
      <c r="C652" s="130">
        <f>VLOOKUP(A652,[2]PROY_COVID!$1:$1048576,7,FALSE)</f>
        <v>34568</v>
      </c>
      <c r="D652" s="43">
        <v>12</v>
      </c>
      <c r="E652" s="43">
        <f t="shared" si="297"/>
        <v>34.714186530895624</v>
      </c>
      <c r="F652" s="6">
        <f t="shared" si="298"/>
        <v>0.52016242638372068</v>
      </c>
      <c r="G652" s="44">
        <v>12</v>
      </c>
      <c r="H652" s="44">
        <f>((G652/($C652/100000)))</f>
        <v>34.714186530895624</v>
      </c>
      <c r="I652" s="14">
        <f>((G652/$C652)/(G$2257/$C$2257))</f>
        <v>0.9334073796817729</v>
      </c>
      <c r="J652" s="49">
        <v>70</v>
      </c>
      <c r="K652" s="49">
        <f t="shared" si="299"/>
        <v>202.49942143022449</v>
      </c>
      <c r="L652" s="50">
        <f t="shared" si="300"/>
        <v>0.36857908694008212</v>
      </c>
      <c r="M652" s="45">
        <v>94</v>
      </c>
      <c r="N652" s="45">
        <f t="shared" si="301"/>
        <v>271.92779449201572</v>
      </c>
      <c r="O652" s="18">
        <f t="shared" si="302"/>
        <v>0.41621581350172948</v>
      </c>
      <c r="P652" s="37">
        <f t="shared" si="303"/>
        <v>12.76595744680851</v>
      </c>
      <c r="Q652" s="37">
        <f t="shared" si="304"/>
        <v>1.249742103759734</v>
      </c>
      <c r="R652" s="37">
        <f t="shared" si="305"/>
        <v>24.974210375973406</v>
      </c>
    </row>
    <row r="653" spans="1:18" x14ac:dyDescent="0.25">
      <c r="A653" s="1" t="s">
        <v>1574</v>
      </c>
      <c r="B653" s="1" t="str">
        <f>VLOOKUP(A653,[2]PROY_COVID!$1:$1048576,5,FALSE)</f>
        <v>Choix</v>
      </c>
      <c r="C653" s="130">
        <f>VLOOKUP(A653,[2]PROY_COVID!$1:$1048576,7,FALSE)</f>
        <v>34547</v>
      </c>
      <c r="D653" s="43">
        <v>7</v>
      </c>
      <c r="E653" s="43">
        <f t="shared" si="297"/>
        <v>20.262251425594119</v>
      </c>
      <c r="F653" s="6">
        <f t="shared" si="298"/>
        <v>0.30361252613981721</v>
      </c>
      <c r="G653" s="44">
        <v>10</v>
      </c>
      <c r="H653" s="44">
        <f>((G653/($C653/100000)))</f>
        <v>28.946073465134454</v>
      </c>
      <c r="I653" s="14">
        <f>((G653/$C653)/(G$2257/$C$2257))</f>
        <v>0.77831230644338445</v>
      </c>
      <c r="J653" s="49">
        <v>40</v>
      </c>
      <c r="K653" s="49">
        <f t="shared" si="299"/>
        <v>115.78429386053782</v>
      </c>
      <c r="L653" s="50">
        <f t="shared" si="300"/>
        <v>0.21074464811655771</v>
      </c>
      <c r="M653" s="45">
        <v>57</v>
      </c>
      <c r="N653" s="45">
        <f t="shared" si="301"/>
        <v>164.99261875126638</v>
      </c>
      <c r="O653" s="18">
        <f t="shared" si="302"/>
        <v>0.25253960215293619</v>
      </c>
      <c r="P653" s="37">
        <f t="shared" si="303"/>
        <v>12.280701754385964</v>
      </c>
      <c r="Q653" s="37">
        <f t="shared" si="304"/>
        <v>1.2022372869501536</v>
      </c>
      <c r="R653" s="37">
        <f t="shared" si="305"/>
        <v>20.223728695015364</v>
      </c>
    </row>
    <row r="654" spans="1:18" x14ac:dyDescent="0.25">
      <c r="A654" s="1" t="s">
        <v>78</v>
      </c>
      <c r="B654" s="1" t="str">
        <f>VLOOKUP(A654,[2]PROY_COVID!$1:$1048576,5,FALSE)</f>
        <v>Acala</v>
      </c>
      <c r="C654" s="130">
        <f>VLOOKUP(A654,[2]PROY_COVID!$1:$1048576,7,FALSE)</f>
        <v>34494</v>
      </c>
      <c r="D654" s="43">
        <v>9</v>
      </c>
      <c r="E654" s="43">
        <f t="shared" si="297"/>
        <v>26.091494172899633</v>
      </c>
      <c r="F654" s="6">
        <f t="shared" si="298"/>
        <v>0.39095874837433586</v>
      </c>
      <c r="G654" s="44"/>
      <c r="H654" s="44"/>
      <c r="I654" s="14"/>
      <c r="J654" s="49">
        <v>15</v>
      </c>
      <c r="K654" s="49">
        <f t="shared" si="299"/>
        <v>43.485823621499385</v>
      </c>
      <c r="L654" s="50">
        <f t="shared" si="300"/>
        <v>7.9150671404621661E-2</v>
      </c>
      <c r="M654" s="45">
        <v>24</v>
      </c>
      <c r="N654" s="45">
        <f t="shared" si="301"/>
        <v>69.577317794399022</v>
      </c>
      <c r="O654" s="18">
        <f t="shared" si="302"/>
        <v>0.1064958437998674</v>
      </c>
      <c r="P654" s="37">
        <f t="shared" si="303"/>
        <v>37.5</v>
      </c>
      <c r="Q654" s="37">
        <f t="shared" si="304"/>
        <v>3.6711174297942191</v>
      </c>
      <c r="R654" s="37">
        <f t="shared" si="305"/>
        <v>267.11174297942193</v>
      </c>
    </row>
    <row r="655" spans="1:18" x14ac:dyDescent="0.25">
      <c r="A655" s="1" t="s">
        <v>706</v>
      </c>
      <c r="B655" s="1" t="str">
        <f>VLOOKUP(A655,[2]PROY_COVID!$1:$1048576,5,FALSE)</f>
        <v>Temascaltepec</v>
      </c>
      <c r="C655" s="130">
        <f>VLOOKUP(A655,[2]PROY_COVID!$1:$1048576,7,FALSE)</f>
        <v>34348</v>
      </c>
      <c r="D655" s="43">
        <v>7</v>
      </c>
      <c r="E655" s="43">
        <f t="shared" si="297"/>
        <v>20.379643647373936</v>
      </c>
      <c r="F655" s="6">
        <f t="shared" si="298"/>
        <v>0.30537154828672025</v>
      </c>
      <c r="G655" s="44">
        <v>3</v>
      </c>
      <c r="H655" s="44">
        <f>((G655/($C655/100000)))</f>
        <v>8.7341329917316877</v>
      </c>
      <c r="I655" s="14">
        <f>((G655/$C655)/(G$2257/$C$2257))</f>
        <v>0.23484647068853734</v>
      </c>
      <c r="J655" s="49">
        <v>73</v>
      </c>
      <c r="K655" s="49">
        <f t="shared" si="299"/>
        <v>212.53056946547105</v>
      </c>
      <c r="L655" s="50">
        <f t="shared" si="300"/>
        <v>0.38683726939649943</v>
      </c>
      <c r="M655" s="45">
        <v>83</v>
      </c>
      <c r="N655" s="45">
        <f t="shared" si="301"/>
        <v>241.64434610457667</v>
      </c>
      <c r="O655" s="18">
        <f t="shared" si="302"/>
        <v>0.36986361868559547</v>
      </c>
      <c r="P655" s="37">
        <f t="shared" si="303"/>
        <v>8.4337349397590362</v>
      </c>
      <c r="Q655" s="37">
        <f t="shared" si="304"/>
        <v>0.82563283561637058</v>
      </c>
      <c r="R655" s="37">
        <f t="shared" si="305"/>
        <v>-17.436716438362943</v>
      </c>
    </row>
    <row r="656" spans="1:18" x14ac:dyDescent="0.25">
      <c r="A656" s="1" t="s">
        <v>140</v>
      </c>
      <c r="B656" s="1" t="str">
        <f>VLOOKUP(A656,[2]PROY_COVID!$1:$1048576,5,FALSE)</f>
        <v>Pichucalco</v>
      </c>
      <c r="C656" s="130">
        <f>VLOOKUP(A656,[2]PROY_COVID!$1:$1048576,7,FALSE)</f>
        <v>34340</v>
      </c>
      <c r="D656" s="43">
        <v>6</v>
      </c>
      <c r="E656" s="43">
        <f t="shared" si="297"/>
        <v>17.472335468841003</v>
      </c>
      <c r="F656" s="6">
        <f t="shared" si="298"/>
        <v>0.26180801915015223</v>
      </c>
      <c r="G656" s="44">
        <v>2</v>
      </c>
      <c r="H656" s="44">
        <f>((G656/($C656/100000)))</f>
        <v>5.8241118229470006</v>
      </c>
      <c r="I656" s="14">
        <f>((G656/$C656)/(G$2257/$C$2257))</f>
        <v>0.15660078771519861</v>
      </c>
      <c r="J656" s="49">
        <v>111</v>
      </c>
      <c r="K656" s="49">
        <f t="shared" si="299"/>
        <v>323.23820617355852</v>
      </c>
      <c r="L656" s="50">
        <f t="shared" si="300"/>
        <v>0.58834164588787263</v>
      </c>
      <c r="M656" s="45">
        <v>119</v>
      </c>
      <c r="N656" s="45">
        <f t="shared" si="301"/>
        <v>346.53465346534654</v>
      </c>
      <c r="O656" s="18">
        <f t="shared" si="302"/>
        <v>0.53040993094530497</v>
      </c>
      <c r="P656" s="37">
        <f t="shared" si="303"/>
        <v>5.0420168067226889</v>
      </c>
      <c r="Q656" s="37">
        <f t="shared" si="304"/>
        <v>0.49359562081266811</v>
      </c>
      <c r="R656" s="37">
        <f t="shared" si="305"/>
        <v>-50.640437918733184</v>
      </c>
    </row>
    <row r="657" spans="1:18" x14ac:dyDescent="0.25">
      <c r="A657" s="1" t="s">
        <v>1911</v>
      </c>
      <c r="B657" s="1" t="str">
        <f>VLOOKUP(A657,[2]PROY_COVID!$1:$1048576,5,FALSE)</f>
        <v>Sayula de Alemán</v>
      </c>
      <c r="C657" s="130">
        <f>VLOOKUP(A657,[2]PROY_COVID!$1:$1048576,7,FALSE)</f>
        <v>34331</v>
      </c>
      <c r="D657" s="43">
        <v>4</v>
      </c>
      <c r="E657" s="43">
        <f t="shared" si="297"/>
        <v>11.651277271270862</v>
      </c>
      <c r="F657" s="6">
        <f t="shared" si="298"/>
        <v>0.17458443540077925</v>
      </c>
      <c r="G657" s="44"/>
      <c r="H657" s="44"/>
      <c r="I657" s="14"/>
      <c r="J657" s="49">
        <v>16</v>
      </c>
      <c r="K657" s="49">
        <f t="shared" si="299"/>
        <v>46.605109085083448</v>
      </c>
      <c r="L657" s="50">
        <f t="shared" si="300"/>
        <v>8.4828235221609857E-2</v>
      </c>
      <c r="M657" s="45">
        <v>20</v>
      </c>
      <c r="N657" s="45">
        <f t="shared" si="301"/>
        <v>58.256386356354312</v>
      </c>
      <c r="O657" s="18">
        <f t="shared" si="302"/>
        <v>8.916789578011676E-2</v>
      </c>
      <c r="P657" s="37">
        <f t="shared" si="303"/>
        <v>20</v>
      </c>
      <c r="Q657" s="37">
        <f t="shared" si="304"/>
        <v>1.9579292958902501</v>
      </c>
      <c r="R657" s="37">
        <f t="shared" si="305"/>
        <v>95.792929589025007</v>
      </c>
    </row>
    <row r="658" spans="1:18" x14ac:dyDescent="0.25">
      <c r="A658" s="1" t="s">
        <v>561</v>
      </c>
      <c r="B658" s="1" t="str">
        <f>VLOOKUP(A658,[2]PROY_COVID!$1:$1048576,5,FALSE)</f>
        <v>Ojuelos de Jalisco</v>
      </c>
      <c r="C658" s="130">
        <f>VLOOKUP(A658,[2]PROY_COVID!$1:$1048576,7,FALSE)</f>
        <v>34061</v>
      </c>
      <c r="D658" s="43">
        <v>7</v>
      </c>
      <c r="E658" s="43">
        <f t="shared" si="297"/>
        <v>20.551363729778924</v>
      </c>
      <c r="F658" s="6">
        <f t="shared" si="298"/>
        <v>0.30794462700896236</v>
      </c>
      <c r="G658" s="44">
        <v>10</v>
      </c>
      <c r="H658" s="44">
        <f>((G658/($C658/100000)))</f>
        <v>29.359091042541319</v>
      </c>
      <c r="I658" s="14">
        <f>((G658/$C658)/(G$2257/$C$2257))</f>
        <v>0.78941766978948369</v>
      </c>
      <c r="J658" s="49">
        <v>73</v>
      </c>
      <c r="K658" s="49">
        <f t="shared" si="299"/>
        <v>214.32136461055165</v>
      </c>
      <c r="L658" s="50">
        <f t="shared" si="300"/>
        <v>0.39009678310181622</v>
      </c>
      <c r="M658" s="45">
        <v>90</v>
      </c>
      <c r="N658" s="45">
        <f t="shared" si="301"/>
        <v>264.23181938287189</v>
      </c>
      <c r="O658" s="18">
        <f t="shared" si="302"/>
        <v>0.40443626538041594</v>
      </c>
      <c r="P658" s="37">
        <f t="shared" si="303"/>
        <v>7.7777777777777777</v>
      </c>
      <c r="Q658" s="37">
        <f t="shared" si="304"/>
        <v>0.76141694840176399</v>
      </c>
      <c r="R658" s="37">
        <f t="shared" si="305"/>
        <v>-23.858305159823601</v>
      </c>
    </row>
    <row r="659" spans="1:18" x14ac:dyDescent="0.25">
      <c r="A659" s="1" t="s">
        <v>236</v>
      </c>
      <c r="B659" s="1" t="str">
        <f>VLOOKUP(A659,[2]PROY_COVID!$1:$1048576,5,FALSE)</f>
        <v>Saucillo</v>
      </c>
      <c r="C659" s="130">
        <f>VLOOKUP(A659,[2]PROY_COVID!$1:$1048576,7,FALSE)</f>
        <v>34050</v>
      </c>
      <c r="D659" s="43">
        <v>6</v>
      </c>
      <c r="E659" s="43">
        <f t="shared" si="297"/>
        <v>17.621145374449338</v>
      </c>
      <c r="F659" s="6">
        <f t="shared" si="298"/>
        <v>0.26403780844687896</v>
      </c>
      <c r="G659" s="44">
        <v>4</v>
      </c>
      <c r="H659" s="44">
        <f>((G659/($C659/100000)))</f>
        <v>11.747430249632892</v>
      </c>
      <c r="I659" s="14">
        <f>((G659/$C659)/(G$2257/$C$2257))</f>
        <v>0.31586907783494395</v>
      </c>
      <c r="J659" s="49">
        <v>41</v>
      </c>
      <c r="K659" s="49">
        <f t="shared" si="299"/>
        <v>120.41116005873714</v>
      </c>
      <c r="L659" s="50">
        <f t="shared" si="300"/>
        <v>0.21916623325829038</v>
      </c>
      <c r="M659" s="45">
        <v>51</v>
      </c>
      <c r="N659" s="45">
        <f t="shared" si="301"/>
        <v>149.77973568281936</v>
      </c>
      <c r="O659" s="18">
        <f t="shared" si="302"/>
        <v>0.22925458815181587</v>
      </c>
      <c r="P659" s="37">
        <f t="shared" si="303"/>
        <v>11.76470588235294</v>
      </c>
      <c r="Q659" s="37">
        <f t="shared" si="304"/>
        <v>1.1517231152295588</v>
      </c>
      <c r="R659" s="37">
        <f t="shared" si="305"/>
        <v>15.172311522955884</v>
      </c>
    </row>
    <row r="660" spans="1:18" x14ac:dyDescent="0.25">
      <c r="A660" s="1" t="s">
        <v>1619</v>
      </c>
      <c r="B660" s="1" t="str">
        <f>VLOOKUP(A660,[2]PROY_COVID!$1:$1048576,5,FALSE)</f>
        <v>Magdalena</v>
      </c>
      <c r="C660" s="130">
        <f>VLOOKUP(A660,[2]PROY_COVID!$1:$1048576,7,FALSE)</f>
        <v>33896</v>
      </c>
      <c r="D660" s="43">
        <v>26</v>
      </c>
      <c r="E660" s="43">
        <f t="shared" si="297"/>
        <v>76.705215954684917</v>
      </c>
      <c r="F660" s="6">
        <f t="shared" si="298"/>
        <v>1.1493621263965361</v>
      </c>
      <c r="G660" s="44">
        <v>4</v>
      </c>
      <c r="H660" s="44">
        <f>((G660/($C660/100000)))</f>
        <v>11.800802454566911</v>
      </c>
      <c r="I660" s="14">
        <f>((G660/$C660)/(G$2257/$C$2257))</f>
        <v>0.31730416864172295</v>
      </c>
      <c r="J660" s="49">
        <v>264</v>
      </c>
      <c r="K660" s="49">
        <f t="shared" si="299"/>
        <v>778.85296200141613</v>
      </c>
      <c r="L660" s="50">
        <f t="shared" si="300"/>
        <v>1.417628315022007</v>
      </c>
      <c r="M660" s="45">
        <v>294</v>
      </c>
      <c r="N660" s="45">
        <f t="shared" si="301"/>
        <v>867.35898041066798</v>
      </c>
      <c r="O660" s="18">
        <f t="shared" si="302"/>
        <v>1.3275896430670189</v>
      </c>
      <c r="P660" s="37">
        <f t="shared" si="303"/>
        <v>8.8435374149659864</v>
      </c>
      <c r="Q660" s="37">
        <f t="shared" si="304"/>
        <v>0.86575104920317192</v>
      </c>
      <c r="R660" s="37">
        <f t="shared" si="305"/>
        <v>-13.424895079682809</v>
      </c>
    </row>
    <row r="661" spans="1:18" x14ac:dyDescent="0.25">
      <c r="A661" s="1" t="s">
        <v>82</v>
      </c>
      <c r="B661" s="1" t="str">
        <f>VLOOKUP(A661,[2]PROY_COVID!$1:$1048576,5,FALSE)</f>
        <v>Amatenango de la Frontera</v>
      </c>
      <c r="C661" s="130">
        <f>VLOOKUP(A661,[2]PROY_COVID!$1:$1048576,7,FALSE)</f>
        <v>33860</v>
      </c>
      <c r="D661" s="43"/>
      <c r="E661" s="43"/>
      <c r="F661" s="6"/>
      <c r="G661" s="44"/>
      <c r="H661" s="44"/>
      <c r="I661" s="14"/>
      <c r="J661" s="49">
        <v>10</v>
      </c>
      <c r="K661" s="49">
        <f t="shared" si="299"/>
        <v>29.533372711163615</v>
      </c>
      <c r="L661" s="50">
        <f t="shared" si="300"/>
        <v>5.3755134070309504E-2</v>
      </c>
      <c r="M661" s="45">
        <v>10</v>
      </c>
      <c r="N661" s="45">
        <f t="shared" si="301"/>
        <v>29.533372711163615</v>
      </c>
      <c r="O661" s="18">
        <f t="shared" si="302"/>
        <v>4.5204120348895281E-2</v>
      </c>
      <c r="P661" s="37">
        <f t="shared" si="303"/>
        <v>0</v>
      </c>
      <c r="Q661" s="37">
        <f t="shared" si="304"/>
        <v>0</v>
      </c>
      <c r="R661" s="37">
        <f t="shared" si="305"/>
        <v>-100</v>
      </c>
    </row>
    <row r="662" spans="1:18" x14ac:dyDescent="0.25">
      <c r="A662" s="1" t="s">
        <v>1411</v>
      </c>
      <c r="B662" s="1" t="str">
        <f>VLOOKUP(A662,[2]PROY_COVID!$1:$1048576,5,FALSE)</f>
        <v>San Salvador el Verde</v>
      </c>
      <c r="C662" s="130">
        <f>VLOOKUP(A662,[2]PROY_COVID!$1:$1048576,7,FALSE)</f>
        <v>33443</v>
      </c>
      <c r="D662" s="43">
        <v>23</v>
      </c>
      <c r="E662" s="43">
        <f t="shared" ref="E662:E674" si="306">((D662/($C662/100000)))</f>
        <v>68.773734413778669</v>
      </c>
      <c r="F662" s="6">
        <f t="shared" ref="F662:F674" si="307">((D662/$C662)/(D$2257/$C$2257))</f>
        <v>1.030515651931013</v>
      </c>
      <c r="G662" s="44">
        <v>2</v>
      </c>
      <c r="H662" s="44">
        <f t="shared" ref="H662:H674" si="308">((G662/($C662/100000)))</f>
        <v>5.980324731632928</v>
      </c>
      <c r="I662" s="14">
        <f t="shared" ref="I662:I674" si="309">((G662/$C662)/(G$2257/$C$2257))</f>
        <v>0.16080109589869093</v>
      </c>
      <c r="J662" s="49">
        <v>73</v>
      </c>
      <c r="K662" s="49">
        <f t="shared" si="299"/>
        <v>218.28185270460185</v>
      </c>
      <c r="L662" s="50">
        <f t="shared" si="300"/>
        <v>0.39730546091053326</v>
      </c>
      <c r="M662" s="45">
        <v>98</v>
      </c>
      <c r="N662" s="45">
        <f t="shared" si="301"/>
        <v>293.03591185001346</v>
      </c>
      <c r="O662" s="18">
        <f t="shared" si="302"/>
        <v>0.44852414099013915</v>
      </c>
      <c r="P662" s="37">
        <f t="shared" si="303"/>
        <v>23.469387755102041</v>
      </c>
      <c r="Q662" s="37">
        <f t="shared" si="304"/>
        <v>2.2975700921161097</v>
      </c>
      <c r="R662" s="37">
        <f t="shared" si="305"/>
        <v>129.75700921161098</v>
      </c>
    </row>
    <row r="663" spans="1:18" x14ac:dyDescent="0.25">
      <c r="A663" s="1" t="s">
        <v>909</v>
      </c>
      <c r="B663" s="1" t="str">
        <f>VLOOKUP(A663,[2]PROY_COVID!$1:$1048576,5,FALSE)</f>
        <v>Tuxpan</v>
      </c>
      <c r="C663" s="130">
        <f>VLOOKUP(A663,[2]PROY_COVID!$1:$1048576,7,FALSE)</f>
        <v>33358</v>
      </c>
      <c r="D663" s="43">
        <v>40</v>
      </c>
      <c r="E663" s="43">
        <f t="shared" si="306"/>
        <v>119.91126566340908</v>
      </c>
      <c r="F663" s="6">
        <f t="shared" si="307"/>
        <v>1.7967678673014427</v>
      </c>
      <c r="G663" s="44">
        <v>15</v>
      </c>
      <c r="H663" s="44">
        <f t="shared" si="308"/>
        <v>44.966724623778404</v>
      </c>
      <c r="I663" s="14">
        <f t="shared" si="309"/>
        <v>1.2090812661445351</v>
      </c>
      <c r="J663" s="49">
        <v>164</v>
      </c>
      <c r="K663" s="49">
        <f t="shared" si="299"/>
        <v>491.63618921997721</v>
      </c>
      <c r="L663" s="50">
        <f t="shared" si="300"/>
        <v>0.89485103932427457</v>
      </c>
      <c r="M663" s="45">
        <v>219</v>
      </c>
      <c r="N663" s="45">
        <f t="shared" si="301"/>
        <v>656.51417950716473</v>
      </c>
      <c r="O663" s="18">
        <f t="shared" si="302"/>
        <v>1.004868162923368</v>
      </c>
      <c r="P663" s="37">
        <f t="shared" si="303"/>
        <v>18.264840182648399</v>
      </c>
      <c r="Q663" s="37">
        <f t="shared" si="304"/>
        <v>1.7880632839180364</v>
      </c>
      <c r="R663" s="37">
        <f t="shared" si="305"/>
        <v>78.806328391803632</v>
      </c>
    </row>
    <row r="664" spans="1:18" x14ac:dyDescent="0.25">
      <c r="A664" s="1" t="s">
        <v>1893</v>
      </c>
      <c r="B664" s="1" t="str">
        <f>VLOOKUP(A664,[2]PROY_COVID!$1:$1048576,5,FALSE)</f>
        <v>Paso del Macho</v>
      </c>
      <c r="C664" s="130">
        <f>VLOOKUP(A664,[2]PROY_COVID!$1:$1048576,7,FALSE)</f>
        <v>33345</v>
      </c>
      <c r="D664" s="43">
        <v>8</v>
      </c>
      <c r="E664" s="43">
        <f t="shared" si="306"/>
        <v>23.991602938971358</v>
      </c>
      <c r="F664" s="6">
        <f t="shared" si="307"/>
        <v>0.35949367231933738</v>
      </c>
      <c r="G664" s="44">
        <v>3</v>
      </c>
      <c r="H664" s="44">
        <f t="shared" si="308"/>
        <v>8.9968511021142596</v>
      </c>
      <c r="I664" s="14">
        <f t="shared" si="309"/>
        <v>0.2419105285712965</v>
      </c>
      <c r="J664" s="49">
        <v>30</v>
      </c>
      <c r="K664" s="49">
        <f t="shared" si="299"/>
        <v>89.968511021142589</v>
      </c>
      <c r="L664" s="50">
        <f t="shared" si="300"/>
        <v>0.16375608093753305</v>
      </c>
      <c r="M664" s="45">
        <v>41</v>
      </c>
      <c r="N664" s="45">
        <f t="shared" si="301"/>
        <v>122.95696506222821</v>
      </c>
      <c r="O664" s="18">
        <f t="shared" si="302"/>
        <v>0.18819934657537071</v>
      </c>
      <c r="P664" s="37">
        <f t="shared" si="303"/>
        <v>19.512195121951219</v>
      </c>
      <c r="Q664" s="37">
        <f t="shared" si="304"/>
        <v>1.9101749228197562</v>
      </c>
      <c r="R664" s="37">
        <f t="shared" si="305"/>
        <v>91.01749228197562</v>
      </c>
    </row>
    <row r="665" spans="1:18" x14ac:dyDescent="0.25">
      <c r="A665" s="1" t="s">
        <v>1533</v>
      </c>
      <c r="B665" s="1" t="str">
        <f>VLOOKUP(A665,[2]PROY_COVID!$1:$1048576,5,FALSE)</f>
        <v>Salinas</v>
      </c>
      <c r="C665" s="130">
        <f>VLOOKUP(A665,[2]PROY_COVID!$1:$1048576,7,FALSE)</f>
        <v>33222</v>
      </c>
      <c r="D665" s="43">
        <v>19</v>
      </c>
      <c r="E665" s="43">
        <f t="shared" si="306"/>
        <v>57.191018000120401</v>
      </c>
      <c r="F665" s="6">
        <f t="shared" si="307"/>
        <v>0.85695854240517499</v>
      </c>
      <c r="G665" s="44">
        <v>4</v>
      </c>
      <c r="H665" s="44">
        <f t="shared" si="308"/>
        <v>12.04021431581482</v>
      </c>
      <c r="I665" s="14">
        <f t="shared" si="309"/>
        <v>0.32374155981818797</v>
      </c>
      <c r="J665" s="49">
        <v>72</v>
      </c>
      <c r="K665" s="49">
        <f t="shared" si="299"/>
        <v>216.72385768466677</v>
      </c>
      <c r="L665" s="50">
        <f t="shared" si="300"/>
        <v>0.3944696780828636</v>
      </c>
      <c r="M665" s="45">
        <v>95</v>
      </c>
      <c r="N665" s="45">
        <f t="shared" si="301"/>
        <v>285.95509000060201</v>
      </c>
      <c r="O665" s="18">
        <f t="shared" si="302"/>
        <v>0.43768615353167012</v>
      </c>
      <c r="P665" s="37">
        <f t="shared" si="303"/>
        <v>20</v>
      </c>
      <c r="Q665" s="37">
        <f t="shared" si="304"/>
        <v>1.9579292958902501</v>
      </c>
      <c r="R665" s="37">
        <f t="shared" si="305"/>
        <v>95.792929589025007</v>
      </c>
    </row>
    <row r="666" spans="1:18" x14ac:dyDescent="0.25">
      <c r="A666" s="1" t="s">
        <v>2025</v>
      </c>
      <c r="B666" s="1" t="str">
        <f>VLOOKUP(A666,[2]PROY_COVID!$1:$1048576,5,FALSE)</f>
        <v>Oxkutzcab</v>
      </c>
      <c r="C666" s="130">
        <f>VLOOKUP(A666,[2]PROY_COVID!$1:$1048576,7,FALSE)</f>
        <v>33191</v>
      </c>
      <c r="D666" s="43">
        <v>14</v>
      </c>
      <c r="E666" s="43">
        <f t="shared" si="306"/>
        <v>42.180109065710589</v>
      </c>
      <c r="F666" s="6">
        <f t="shared" si="307"/>
        <v>0.63203289690291142</v>
      </c>
      <c r="G666" s="44">
        <v>2</v>
      </c>
      <c r="H666" s="44">
        <f t="shared" si="308"/>
        <v>6.0257298665300834</v>
      </c>
      <c r="I666" s="14">
        <f t="shared" si="309"/>
        <v>0.16202196529601159</v>
      </c>
      <c r="J666" s="49">
        <v>72</v>
      </c>
      <c r="K666" s="49">
        <f t="shared" si="299"/>
        <v>216.92627519508301</v>
      </c>
      <c r="L666" s="50">
        <f t="shared" si="300"/>
        <v>0.3948381080795666</v>
      </c>
      <c r="M666" s="45">
        <v>88</v>
      </c>
      <c r="N666" s="45">
        <f t="shared" si="301"/>
        <v>265.13211412732369</v>
      </c>
      <c r="O666" s="18">
        <f t="shared" si="302"/>
        <v>0.40581426688318006</v>
      </c>
      <c r="P666" s="37">
        <f t="shared" si="303"/>
        <v>15.909090909090908</v>
      </c>
      <c r="Q666" s="37">
        <f t="shared" si="304"/>
        <v>1.5574437580945171</v>
      </c>
      <c r="R666" s="37">
        <f t="shared" si="305"/>
        <v>55.744375809451711</v>
      </c>
    </row>
    <row r="667" spans="1:18" x14ac:dyDescent="0.25">
      <c r="A667" s="1" t="s">
        <v>849</v>
      </c>
      <c r="B667" s="1" t="str">
        <f>VLOOKUP(A667,[2]PROY_COVID!$1:$1048576,5,FALSE)</f>
        <v>Yurécuaro</v>
      </c>
      <c r="C667" s="130">
        <f>VLOOKUP(A667,[2]PROY_COVID!$1:$1048576,7,FALSE)</f>
        <v>33136</v>
      </c>
      <c r="D667" s="43">
        <v>7</v>
      </c>
      <c r="E667" s="43">
        <f t="shared" si="306"/>
        <v>21.125060357315306</v>
      </c>
      <c r="F667" s="6">
        <f t="shared" si="307"/>
        <v>0.31654098082304039</v>
      </c>
      <c r="G667" s="44">
        <v>3</v>
      </c>
      <c r="H667" s="44">
        <f t="shared" si="308"/>
        <v>9.0535972959922741</v>
      </c>
      <c r="I667" s="14">
        <f t="shared" si="309"/>
        <v>0.2434363403914136</v>
      </c>
      <c r="J667" s="49">
        <v>78</v>
      </c>
      <c r="K667" s="49">
        <f t="shared" si="299"/>
        <v>235.39352969579915</v>
      </c>
      <c r="L667" s="50">
        <f t="shared" si="300"/>
        <v>0.42845125993002481</v>
      </c>
      <c r="M667" s="45">
        <v>88</v>
      </c>
      <c r="N667" s="45">
        <f t="shared" si="301"/>
        <v>265.57218734910674</v>
      </c>
      <c r="O667" s="18">
        <f t="shared" si="302"/>
        <v>0.40648784802389026</v>
      </c>
      <c r="P667" s="37">
        <f t="shared" si="303"/>
        <v>7.9545454545454541</v>
      </c>
      <c r="Q667" s="37">
        <f t="shared" si="304"/>
        <v>0.77872187904725854</v>
      </c>
      <c r="R667" s="37">
        <f t="shared" si="305"/>
        <v>-22.127812095274145</v>
      </c>
    </row>
    <row r="668" spans="1:18" x14ac:dyDescent="0.25">
      <c r="A668" s="1" t="s">
        <v>713</v>
      </c>
      <c r="B668" s="1" t="str">
        <f>VLOOKUP(A668,[2]PROY_COVID!$1:$1048576,5,FALSE)</f>
        <v>Tepetlaoxtoc</v>
      </c>
      <c r="C668" s="130">
        <f>VLOOKUP(A668,[2]PROY_COVID!$1:$1048576,7,FALSE)</f>
        <v>33108</v>
      </c>
      <c r="D668" s="43">
        <v>9</v>
      </c>
      <c r="E668" s="43">
        <f t="shared" si="306"/>
        <v>27.183762232693006</v>
      </c>
      <c r="F668" s="6">
        <f t="shared" si="307"/>
        <v>0.40732545204857867</v>
      </c>
      <c r="G668" s="44">
        <v>4</v>
      </c>
      <c r="H668" s="44">
        <f t="shared" si="308"/>
        <v>12.081672103419114</v>
      </c>
      <c r="I668" s="14">
        <f t="shared" si="309"/>
        <v>0.32485629153920026</v>
      </c>
      <c r="J668" s="49">
        <v>48</v>
      </c>
      <c r="K668" s="49">
        <f t="shared" si="299"/>
        <v>144.98006524102937</v>
      </c>
      <c r="L668" s="50">
        <f t="shared" si="300"/>
        <v>0.26388529751659001</v>
      </c>
      <c r="M668" s="45">
        <v>61</v>
      </c>
      <c r="N668" s="45">
        <f t="shared" si="301"/>
        <v>184.24549957714149</v>
      </c>
      <c r="O668" s="18">
        <f t="shared" si="302"/>
        <v>0.28200828324220506</v>
      </c>
      <c r="P668" s="37">
        <f t="shared" si="303"/>
        <v>14.754098360655737</v>
      </c>
      <c r="Q668" s="37">
        <f t="shared" si="304"/>
        <v>1.4443740707387092</v>
      </c>
      <c r="R668" s="37">
        <f t="shared" si="305"/>
        <v>44.437407073870915</v>
      </c>
    </row>
    <row r="669" spans="1:18" x14ac:dyDescent="0.25">
      <c r="A669" s="1" t="s">
        <v>49</v>
      </c>
      <c r="B669" s="1" t="str">
        <f>VLOOKUP(A669,[2]PROY_COVID!$1:$1048576,5,FALSE)</f>
        <v>Nava</v>
      </c>
      <c r="C669" s="130">
        <f>VLOOKUP(A669,[2]PROY_COVID!$1:$1048576,7,FALSE)</f>
        <v>33101</v>
      </c>
      <c r="D669" s="43">
        <v>18</v>
      </c>
      <c r="E669" s="43">
        <f t="shared" si="306"/>
        <v>54.379021781819276</v>
      </c>
      <c r="F669" s="6">
        <f t="shared" si="307"/>
        <v>0.81482318156094025</v>
      </c>
      <c r="G669" s="44">
        <v>42</v>
      </c>
      <c r="H669" s="44">
        <f t="shared" si="308"/>
        <v>126.88438415757831</v>
      </c>
      <c r="I669" s="14">
        <f t="shared" si="309"/>
        <v>3.4117123969952066</v>
      </c>
      <c r="J669" s="49">
        <v>207</v>
      </c>
      <c r="K669" s="49">
        <f t="shared" si="299"/>
        <v>625.35875049092169</v>
      </c>
      <c r="L669" s="50">
        <f t="shared" si="300"/>
        <v>1.1382460040526894</v>
      </c>
      <c r="M669" s="45">
        <v>267</v>
      </c>
      <c r="N669" s="45">
        <f t="shared" si="301"/>
        <v>806.62215643031925</v>
      </c>
      <c r="O669" s="18">
        <f t="shared" si="302"/>
        <v>1.2346251608973433</v>
      </c>
      <c r="P669" s="37">
        <f t="shared" si="303"/>
        <v>6.7415730337078648</v>
      </c>
      <c r="Q669" s="37">
        <f t="shared" si="304"/>
        <v>0.65997616715401686</v>
      </c>
      <c r="R669" s="37">
        <f t="shared" si="305"/>
        <v>-34.002383284598316</v>
      </c>
    </row>
    <row r="670" spans="1:18" x14ac:dyDescent="0.25">
      <c r="A670" s="1" t="s">
        <v>1374</v>
      </c>
      <c r="B670" s="1" t="str">
        <f>VLOOKUP(A670,[2]PROY_COVID!$1:$1048576,5,FALSE)</f>
        <v>Nopalucan</v>
      </c>
      <c r="C670" s="130">
        <f>VLOOKUP(A670,[2]PROY_COVID!$1:$1048576,7,FALSE)</f>
        <v>33027</v>
      </c>
      <c r="D670" s="43">
        <v>10</v>
      </c>
      <c r="E670" s="43">
        <f t="shared" si="306"/>
        <v>30.278257183516516</v>
      </c>
      <c r="F670" s="6">
        <f t="shared" si="307"/>
        <v>0.45369381504103856</v>
      </c>
      <c r="G670" s="44">
        <v>3</v>
      </c>
      <c r="H670" s="44">
        <f t="shared" si="308"/>
        <v>9.083477155054954</v>
      </c>
      <c r="I670" s="14">
        <f t="shared" si="309"/>
        <v>0.24423976065673181</v>
      </c>
      <c r="J670" s="49">
        <v>36</v>
      </c>
      <c r="K670" s="49">
        <f t="shared" si="299"/>
        <v>109.00172586065946</v>
      </c>
      <c r="L670" s="50">
        <f t="shared" si="300"/>
        <v>0.19839936484193077</v>
      </c>
      <c r="M670" s="45">
        <v>49</v>
      </c>
      <c r="N670" s="45">
        <f t="shared" si="301"/>
        <v>148.36346019923093</v>
      </c>
      <c r="O670" s="18">
        <f t="shared" si="302"/>
        <v>0.22708682058820392</v>
      </c>
      <c r="P670" s="37">
        <f t="shared" si="303"/>
        <v>20.408163265306122</v>
      </c>
      <c r="Q670" s="37">
        <f t="shared" si="304"/>
        <v>1.9978870366227042</v>
      </c>
      <c r="R670" s="37">
        <f t="shared" si="305"/>
        <v>99.788703662270422</v>
      </c>
    </row>
    <row r="671" spans="1:18" x14ac:dyDescent="0.25">
      <c r="A671" s="1" t="s">
        <v>1661</v>
      </c>
      <c r="B671" s="1" t="str">
        <f>VLOOKUP(A671,[2]PROY_COVID!$1:$1048576,5,FALSE)</f>
        <v>Emiliano Zapata</v>
      </c>
      <c r="C671" s="130">
        <f>VLOOKUP(A671,[2]PROY_COVID!$1:$1048576,7,FALSE)</f>
        <v>32992</v>
      </c>
      <c r="D671" s="43">
        <v>45</v>
      </c>
      <c r="E671" s="43">
        <f t="shared" si="306"/>
        <v>136.39670223084386</v>
      </c>
      <c r="F671" s="6">
        <f t="shared" si="307"/>
        <v>2.043788049591468</v>
      </c>
      <c r="G671" s="44">
        <v>8</v>
      </c>
      <c r="H671" s="44">
        <f t="shared" si="308"/>
        <v>24.248302618816684</v>
      </c>
      <c r="I671" s="14">
        <f t="shared" si="309"/>
        <v>0.65199697504121257</v>
      </c>
      <c r="J671" s="49">
        <v>403</v>
      </c>
      <c r="K671" s="49">
        <f t="shared" si="299"/>
        <v>1221.5082444228904</v>
      </c>
      <c r="L671" s="50">
        <f t="shared" si="300"/>
        <v>2.2233268136734177</v>
      </c>
      <c r="M671" s="45">
        <v>456</v>
      </c>
      <c r="N671" s="45">
        <f t="shared" si="301"/>
        <v>1382.153249272551</v>
      </c>
      <c r="O671" s="18">
        <f t="shared" si="302"/>
        <v>2.1155396788500211</v>
      </c>
      <c r="P671" s="37">
        <f t="shared" si="303"/>
        <v>9.8684210526315788</v>
      </c>
      <c r="Q671" s="37">
        <f t="shared" si="304"/>
        <v>0.96608353415637349</v>
      </c>
      <c r="R671" s="37">
        <f t="shared" si="305"/>
        <v>-3.3916465843626509</v>
      </c>
    </row>
    <row r="672" spans="1:18" x14ac:dyDescent="0.25">
      <c r="A672" s="1" t="s">
        <v>395</v>
      </c>
      <c r="B672" s="1" t="str">
        <f>VLOOKUP(A672,[2]PROY_COVID!$1:$1048576,5,FALSE)</f>
        <v>Tepecoacuilco de Trujano</v>
      </c>
      <c r="C672" s="130">
        <f>VLOOKUP(A672,[2]PROY_COVID!$1:$1048576,7,FALSE)</f>
        <v>32914</v>
      </c>
      <c r="D672" s="43">
        <v>8</v>
      </c>
      <c r="E672" s="43">
        <f t="shared" si="306"/>
        <v>24.305766543112355</v>
      </c>
      <c r="F672" s="6">
        <f t="shared" si="307"/>
        <v>0.36420114551523075</v>
      </c>
      <c r="G672" s="44">
        <v>4</v>
      </c>
      <c r="H672" s="44">
        <f t="shared" si="308"/>
        <v>12.152883271556178</v>
      </c>
      <c r="I672" s="14">
        <f t="shared" si="309"/>
        <v>0.32677104272588692</v>
      </c>
      <c r="J672" s="49">
        <v>25</v>
      </c>
      <c r="K672" s="49">
        <f t="shared" si="299"/>
        <v>75.955520447226107</v>
      </c>
      <c r="L672" s="50">
        <f t="shared" si="300"/>
        <v>0.13825035240480341</v>
      </c>
      <c r="M672" s="45">
        <v>37</v>
      </c>
      <c r="N672" s="45">
        <f t="shared" si="301"/>
        <v>112.41417026189464</v>
      </c>
      <c r="O672" s="18">
        <f t="shared" si="302"/>
        <v>0.17206242345355466</v>
      </c>
      <c r="P672" s="37">
        <f t="shared" si="303"/>
        <v>21.621621621621621</v>
      </c>
      <c r="Q672" s="37">
        <f t="shared" si="304"/>
        <v>2.1166803198813517</v>
      </c>
      <c r="R672" s="37">
        <f t="shared" si="305"/>
        <v>111.66803198813517</v>
      </c>
    </row>
    <row r="673" spans="1:18" x14ac:dyDescent="0.25">
      <c r="A673" s="1" t="s">
        <v>71</v>
      </c>
      <c r="B673" s="1" t="str">
        <f>VLOOKUP(A673,[2]PROY_COVID!$1:$1048576,5,FALSE)</f>
        <v>Cuauhtémoc</v>
      </c>
      <c r="C673" s="130">
        <f>VLOOKUP(A673,[2]PROY_COVID!$1:$1048576,7,FALSE)</f>
        <v>32829</v>
      </c>
      <c r="D673" s="43">
        <v>17</v>
      </c>
      <c r="E673" s="43">
        <f t="shared" si="306"/>
        <v>51.783484114654719</v>
      </c>
      <c r="F673" s="6">
        <f t="shared" si="307"/>
        <v>0.77593126716965632</v>
      </c>
      <c r="G673" s="44">
        <v>16</v>
      </c>
      <c r="H673" s="44">
        <f t="shared" si="308"/>
        <v>48.737396813792678</v>
      </c>
      <c r="I673" s="14">
        <f t="shared" si="309"/>
        <v>1.3104684395235726</v>
      </c>
      <c r="J673" s="49">
        <v>93</v>
      </c>
      <c r="K673" s="49">
        <f t="shared" si="299"/>
        <v>283.28611898016993</v>
      </c>
      <c r="L673" s="50">
        <f t="shared" si="300"/>
        <v>0.51562290074240225</v>
      </c>
      <c r="M673" s="45">
        <v>126</v>
      </c>
      <c r="N673" s="45">
        <f t="shared" si="301"/>
        <v>383.80699990861734</v>
      </c>
      <c r="O673" s="18">
        <f t="shared" si="302"/>
        <v>0.58745941360295129</v>
      </c>
      <c r="P673" s="37">
        <f t="shared" si="303"/>
        <v>13.492063492063492</v>
      </c>
      <c r="Q673" s="37">
        <f t="shared" si="304"/>
        <v>1.3208253186561212</v>
      </c>
      <c r="R673" s="37">
        <f t="shared" si="305"/>
        <v>32.082531865612118</v>
      </c>
    </row>
    <row r="674" spans="1:18" x14ac:dyDescent="0.25">
      <c r="A674" s="1" t="s">
        <v>1665</v>
      </c>
      <c r="B674" s="1" t="str">
        <f>VLOOKUP(A674,[2]PROY_COVID!$1:$1048576,5,FALSE)</f>
        <v>Jonuta</v>
      </c>
      <c r="C674" s="130">
        <f>VLOOKUP(A674,[2]PROY_COVID!$1:$1048576,7,FALSE)</f>
        <v>32829</v>
      </c>
      <c r="D674" s="43">
        <v>15</v>
      </c>
      <c r="E674" s="43">
        <f t="shared" si="306"/>
        <v>45.691309512930637</v>
      </c>
      <c r="F674" s="6">
        <f t="shared" si="307"/>
        <v>0.68464523573793201</v>
      </c>
      <c r="G674" s="44">
        <v>5</v>
      </c>
      <c r="H674" s="44">
        <f t="shared" si="308"/>
        <v>15.230436504310212</v>
      </c>
      <c r="I674" s="14">
        <f t="shared" si="309"/>
        <v>0.40952138735111643</v>
      </c>
      <c r="J674" s="49">
        <v>356</v>
      </c>
      <c r="K674" s="49">
        <f t="shared" si="299"/>
        <v>1084.4070791068871</v>
      </c>
      <c r="L674" s="50">
        <f t="shared" si="300"/>
        <v>1.9737822867128516</v>
      </c>
      <c r="M674" s="45">
        <v>376</v>
      </c>
      <c r="N674" s="45">
        <f t="shared" si="301"/>
        <v>1145.3288251241279</v>
      </c>
      <c r="O674" s="18">
        <f t="shared" si="302"/>
        <v>1.7530534882119815</v>
      </c>
      <c r="P674" s="37">
        <f t="shared" si="303"/>
        <v>3.9893617021276597</v>
      </c>
      <c r="Q674" s="37">
        <f t="shared" si="304"/>
        <v>0.39054440742491697</v>
      </c>
      <c r="R674" s="37">
        <f t="shared" si="305"/>
        <v>-60.945559257508307</v>
      </c>
    </row>
    <row r="675" spans="1:18" x14ac:dyDescent="0.25">
      <c r="A675" s="1" t="s">
        <v>477</v>
      </c>
      <c r="B675" s="1" t="str">
        <f>VLOOKUP(A675,[2]PROY_COVID!$1:$1048576,5,FALSE)</f>
        <v>Tepehuacán de Guerrero</v>
      </c>
      <c r="C675" s="130">
        <f>VLOOKUP(A675,[2]PROY_COVID!$1:$1048576,7,FALSE)</f>
        <v>32819</v>
      </c>
      <c r="D675" s="43"/>
      <c r="E675" s="43"/>
      <c r="F675" s="6"/>
      <c r="G675" s="44"/>
      <c r="H675" s="44"/>
      <c r="I675" s="14"/>
      <c r="J675" s="49">
        <v>3</v>
      </c>
      <c r="K675" s="49">
        <f t="shared" si="299"/>
        <v>9.1410463451049697</v>
      </c>
      <c r="L675" s="50">
        <f t="shared" si="300"/>
        <v>1.6638064897961664E-2</v>
      </c>
      <c r="M675" s="45">
        <v>3</v>
      </c>
      <c r="N675" s="45">
        <f t="shared" si="301"/>
        <v>9.1410463451049697</v>
      </c>
      <c r="O675" s="18">
        <f t="shared" si="302"/>
        <v>1.3991390795090595E-2</v>
      </c>
      <c r="P675" s="37">
        <f t="shared" si="303"/>
        <v>0</v>
      </c>
      <c r="Q675" s="37">
        <f t="shared" si="304"/>
        <v>0</v>
      </c>
      <c r="R675" s="37">
        <f t="shared" si="305"/>
        <v>-100</v>
      </c>
    </row>
    <row r="676" spans="1:18" x14ac:dyDescent="0.25">
      <c r="A676" s="1" t="s">
        <v>826</v>
      </c>
      <c r="B676" s="1" t="str">
        <f>VLOOKUP(A676,[2]PROY_COVID!$1:$1048576,5,FALSE)</f>
        <v>Tancítaro</v>
      </c>
      <c r="C676" s="130">
        <f>VLOOKUP(A676,[2]PROY_COVID!$1:$1048576,7,FALSE)</f>
        <v>32707</v>
      </c>
      <c r="D676" s="43">
        <v>5</v>
      </c>
      <c r="E676" s="43">
        <f t="shared" ref="E676:E690" si="310">((D676/($C676/100000)))</f>
        <v>15.287247378237073</v>
      </c>
      <c r="F676" s="6">
        <f t="shared" ref="F676:F690" si="311">((D676/$C676)/(D$2257/$C$2257))</f>
        <v>0.22906634098756201</v>
      </c>
      <c r="G676" s="44">
        <v>3</v>
      </c>
      <c r="H676" s="44">
        <f t="shared" ref="H676:H681" si="312">((G676/($C676/100000)))</f>
        <v>9.1723484269422446</v>
      </c>
      <c r="I676" s="14">
        <f t="shared" ref="I676:I681" si="313">((G676/$C676)/(G$2257/$C$2257))</f>
        <v>0.24662936298681876</v>
      </c>
      <c r="J676" s="49">
        <v>26</v>
      </c>
      <c r="K676" s="49">
        <f t="shared" si="299"/>
        <v>79.493686366832776</v>
      </c>
      <c r="L676" s="50">
        <f t="shared" si="300"/>
        <v>0.14469034099776096</v>
      </c>
      <c r="M676" s="45">
        <v>34</v>
      </c>
      <c r="N676" s="45">
        <f t="shared" si="301"/>
        <v>103.95328217201209</v>
      </c>
      <c r="O676" s="18">
        <f t="shared" si="302"/>
        <v>0.15911209071593913</v>
      </c>
      <c r="P676" s="37">
        <f t="shared" si="303"/>
        <v>14.705882352941178</v>
      </c>
      <c r="Q676" s="37">
        <f t="shared" si="304"/>
        <v>1.4396538940369488</v>
      </c>
      <c r="R676" s="37">
        <f t="shared" si="305"/>
        <v>43.965389403694878</v>
      </c>
    </row>
    <row r="677" spans="1:18" x14ac:dyDescent="0.25">
      <c r="A677" s="1" t="s">
        <v>635</v>
      </c>
      <c r="B677" s="1" t="str">
        <f>VLOOKUP(A677,[2]PROY_COVID!$1:$1048576,5,FALSE)</f>
        <v>Atlautla</v>
      </c>
      <c r="C677" s="130">
        <f>VLOOKUP(A677,[2]PROY_COVID!$1:$1048576,7,FALSE)</f>
        <v>32674</v>
      </c>
      <c r="D677" s="43">
        <v>7</v>
      </c>
      <c r="E677" s="43">
        <f t="shared" si="310"/>
        <v>21.423762012609416</v>
      </c>
      <c r="F677" s="6">
        <f t="shared" si="311"/>
        <v>0.32101676992569833</v>
      </c>
      <c r="G677" s="44">
        <v>6</v>
      </c>
      <c r="H677" s="44">
        <f t="shared" si="312"/>
        <v>18.363224582236644</v>
      </c>
      <c r="I677" s="14">
        <f t="shared" si="313"/>
        <v>0.49375690611555861</v>
      </c>
      <c r="J677" s="49">
        <v>71</v>
      </c>
      <c r="K677" s="49">
        <f t="shared" si="299"/>
        <v>217.29815755646692</v>
      </c>
      <c r="L677" s="50">
        <f t="shared" si="300"/>
        <v>0.39551498932811496</v>
      </c>
      <c r="M677" s="45">
        <v>84</v>
      </c>
      <c r="N677" s="45">
        <f t="shared" si="301"/>
        <v>257.08514415131299</v>
      </c>
      <c r="O677" s="18">
        <f t="shared" si="302"/>
        <v>0.39349748197692941</v>
      </c>
      <c r="P677" s="37">
        <f t="shared" si="303"/>
        <v>8.3333333333333321</v>
      </c>
      <c r="Q677" s="37">
        <f t="shared" si="304"/>
        <v>0.81580387328760418</v>
      </c>
      <c r="R677" s="37">
        <f t="shared" si="305"/>
        <v>-18.419612671239584</v>
      </c>
    </row>
    <row r="678" spans="1:18" x14ac:dyDescent="0.25">
      <c r="A678" s="1" t="s">
        <v>1753</v>
      </c>
      <c r="B678" s="1" t="str">
        <f>VLOOKUP(A678,[2]PROY_COVID!$1:$1048576,5,FALSE)</f>
        <v>Papalotla de Xicohténcatl</v>
      </c>
      <c r="C678" s="130">
        <f>VLOOKUP(A678,[2]PROY_COVID!$1:$1048576,7,FALSE)</f>
        <v>32591</v>
      </c>
      <c r="D678" s="43">
        <v>38</v>
      </c>
      <c r="E678" s="43">
        <f t="shared" si="310"/>
        <v>116.59660642508669</v>
      </c>
      <c r="F678" s="6">
        <f t="shared" si="311"/>
        <v>1.747100530562715</v>
      </c>
      <c r="G678" s="44">
        <v>9</v>
      </c>
      <c r="H678" s="44">
        <f t="shared" si="312"/>
        <v>27.614985732257374</v>
      </c>
      <c r="I678" s="14">
        <f t="shared" si="313"/>
        <v>0.74252154661193714</v>
      </c>
      <c r="J678" s="49">
        <v>109</v>
      </c>
      <c r="K678" s="49">
        <f t="shared" si="299"/>
        <v>334.4481605351171</v>
      </c>
      <c r="L678" s="50">
        <f t="shared" si="300"/>
        <v>0.60874543131126413</v>
      </c>
      <c r="M678" s="45">
        <v>156</v>
      </c>
      <c r="N678" s="45">
        <f t="shared" si="301"/>
        <v>478.65975269246115</v>
      </c>
      <c r="O678" s="18">
        <f t="shared" si="302"/>
        <v>0.73264212924464023</v>
      </c>
      <c r="P678" s="37">
        <f t="shared" si="303"/>
        <v>24.358974358974358</v>
      </c>
      <c r="Q678" s="37">
        <f t="shared" si="304"/>
        <v>2.384657475763766</v>
      </c>
      <c r="R678" s="37">
        <f t="shared" si="305"/>
        <v>138.4657475763766</v>
      </c>
    </row>
    <row r="679" spans="1:18" x14ac:dyDescent="0.25">
      <c r="A679" s="1" t="s">
        <v>840</v>
      </c>
      <c r="B679" s="1" t="str">
        <f>VLOOKUP(A679,[2]PROY_COVID!$1:$1048576,5,FALSE)</f>
        <v>Turicato</v>
      </c>
      <c r="C679" s="130">
        <f>VLOOKUP(A679,[2]PROY_COVID!$1:$1048576,7,FALSE)</f>
        <v>32588</v>
      </c>
      <c r="D679" s="43">
        <v>10</v>
      </c>
      <c r="E679" s="43">
        <f t="shared" si="310"/>
        <v>30.686142138210386</v>
      </c>
      <c r="F679" s="6">
        <f t="shared" si="311"/>
        <v>0.45980562260219654</v>
      </c>
      <c r="G679" s="44">
        <v>5</v>
      </c>
      <c r="H679" s="44">
        <f t="shared" si="312"/>
        <v>15.343071069105193</v>
      </c>
      <c r="I679" s="14">
        <f t="shared" si="313"/>
        <v>0.41254994554283181</v>
      </c>
      <c r="J679" s="49">
        <v>21</v>
      </c>
      <c r="K679" s="49">
        <f t="shared" si="299"/>
        <v>64.440898490241807</v>
      </c>
      <c r="L679" s="50">
        <f t="shared" si="300"/>
        <v>0.11729202661112764</v>
      </c>
      <c r="M679" s="45">
        <v>36</v>
      </c>
      <c r="N679" s="45">
        <f t="shared" si="301"/>
        <v>110.47011169755739</v>
      </c>
      <c r="O679" s="18">
        <f t="shared" si="302"/>
        <v>0.16908682502911929</v>
      </c>
      <c r="P679" s="37">
        <f t="shared" si="303"/>
        <v>27.777777777777779</v>
      </c>
      <c r="Q679" s="37">
        <f t="shared" si="304"/>
        <v>2.7193462442920144</v>
      </c>
      <c r="R679" s="37">
        <f t="shared" si="305"/>
        <v>171.93462442920145</v>
      </c>
    </row>
    <row r="680" spans="1:18" x14ac:dyDescent="0.25">
      <c r="A680" s="1" t="s">
        <v>344</v>
      </c>
      <c r="B680" s="1" t="str">
        <f>VLOOKUP(A680,[2]PROY_COVID!$1:$1048576,5,FALSE)</f>
        <v>Arcelia</v>
      </c>
      <c r="C680" s="130">
        <f>VLOOKUP(A680,[2]PROY_COVID!$1:$1048576,7,FALSE)</f>
        <v>32547</v>
      </c>
      <c r="D680" s="43">
        <v>10</v>
      </c>
      <c r="E680" s="43">
        <f t="shared" si="310"/>
        <v>30.724797984453254</v>
      </c>
      <c r="F680" s="6">
        <f t="shared" si="311"/>
        <v>0.46038484743172581</v>
      </c>
      <c r="G680" s="44">
        <v>4</v>
      </c>
      <c r="H680" s="44">
        <f t="shared" si="312"/>
        <v>12.289919193781301</v>
      </c>
      <c r="I680" s="14">
        <f t="shared" si="313"/>
        <v>0.33045571328478329</v>
      </c>
      <c r="J680" s="49">
        <v>131</v>
      </c>
      <c r="K680" s="49">
        <f t="shared" si="299"/>
        <v>402.49485359633763</v>
      </c>
      <c r="L680" s="50">
        <f t="shared" si="300"/>
        <v>0.73260054072666925</v>
      </c>
      <c r="M680" s="45">
        <v>145</v>
      </c>
      <c r="N680" s="45">
        <f t="shared" si="301"/>
        <v>445.50957077457218</v>
      </c>
      <c r="O680" s="18">
        <f t="shared" si="302"/>
        <v>0.68190207907632394</v>
      </c>
      <c r="P680" s="37">
        <f t="shared" si="303"/>
        <v>6.8965517241379306</v>
      </c>
      <c r="Q680" s="37">
        <f t="shared" si="304"/>
        <v>0.67514803306560345</v>
      </c>
      <c r="R680" s="37">
        <f t="shared" si="305"/>
        <v>-32.485196693439654</v>
      </c>
    </row>
    <row r="681" spans="1:18" x14ac:dyDescent="0.25">
      <c r="A681" s="1" t="s">
        <v>1953</v>
      </c>
      <c r="B681" s="1" t="str">
        <f>VLOOKUP(A681,[2]PROY_COVID!$1:$1048576,5,FALSE)</f>
        <v>Ursulo Galván</v>
      </c>
      <c r="C681" s="130">
        <f>VLOOKUP(A681,[2]PROY_COVID!$1:$1048576,7,FALSE)</f>
        <v>32478</v>
      </c>
      <c r="D681" s="43">
        <v>19</v>
      </c>
      <c r="E681" s="43">
        <f t="shared" si="310"/>
        <v>58.501139232711374</v>
      </c>
      <c r="F681" s="6">
        <f t="shared" si="311"/>
        <v>0.87658958974643508</v>
      </c>
      <c r="G681" s="44">
        <v>6</v>
      </c>
      <c r="H681" s="44">
        <f t="shared" si="312"/>
        <v>18.474043968224645</v>
      </c>
      <c r="I681" s="14">
        <f t="shared" si="313"/>
        <v>0.49673665713466847</v>
      </c>
      <c r="J681" s="49">
        <v>191</v>
      </c>
      <c r="K681" s="49">
        <f t="shared" si="299"/>
        <v>588.09039965515115</v>
      </c>
      <c r="L681" s="50">
        <f t="shared" si="300"/>
        <v>1.0704120585243853</v>
      </c>
      <c r="M681" s="45">
        <v>216</v>
      </c>
      <c r="N681" s="45">
        <f t="shared" si="301"/>
        <v>665.06558285608719</v>
      </c>
      <c r="O681" s="18">
        <f t="shared" si="302"/>
        <v>1.0179570393587547</v>
      </c>
      <c r="P681" s="37">
        <f t="shared" si="303"/>
        <v>8.7962962962962958</v>
      </c>
      <c r="Q681" s="37">
        <f t="shared" si="304"/>
        <v>0.86112631069247114</v>
      </c>
      <c r="R681" s="37">
        <f t="shared" si="305"/>
        <v>-13.887368930752885</v>
      </c>
    </row>
    <row r="682" spans="1:18" x14ac:dyDescent="0.25">
      <c r="A682" s="1" t="s">
        <v>994</v>
      </c>
      <c r="B682" s="1" t="str">
        <f>VLOOKUP(A682,[2]PROY_COVID!$1:$1048576,5,FALSE)</f>
        <v>Huautla de Jiménez</v>
      </c>
      <c r="C682" s="130">
        <f>VLOOKUP(A682,[2]PROY_COVID!$1:$1048576,7,FALSE)</f>
        <v>32459</v>
      </c>
      <c r="D682" s="43">
        <v>7</v>
      </c>
      <c r="E682" s="43">
        <f t="shared" si="310"/>
        <v>21.565667457407809</v>
      </c>
      <c r="F682" s="6">
        <f t="shared" si="311"/>
        <v>0.32314310177615657</v>
      </c>
      <c r="G682" s="44"/>
      <c r="H682" s="44"/>
      <c r="I682" s="14"/>
      <c r="J682" s="49">
        <v>26</v>
      </c>
      <c r="K682" s="49">
        <f t="shared" si="299"/>
        <v>80.101050556086136</v>
      </c>
      <c r="L682" s="50">
        <f t="shared" si="300"/>
        <v>0.14579583422205761</v>
      </c>
      <c r="M682" s="45">
        <v>33</v>
      </c>
      <c r="N682" s="45">
        <f t="shared" si="301"/>
        <v>101.66671801349395</v>
      </c>
      <c r="O682" s="18">
        <f t="shared" si="302"/>
        <v>0.15561224928509385</v>
      </c>
      <c r="P682" s="37">
        <f t="shared" si="303"/>
        <v>21.212121212121211</v>
      </c>
      <c r="Q682" s="37">
        <f t="shared" si="304"/>
        <v>2.0765916774593562</v>
      </c>
      <c r="R682" s="37">
        <f t="shared" si="305"/>
        <v>107.65916774593562</v>
      </c>
    </row>
    <row r="683" spans="1:18" x14ac:dyDescent="0.25">
      <c r="A683" s="1" t="s">
        <v>67</v>
      </c>
      <c r="B683" s="1" t="str">
        <f>VLOOKUP(A683,[2]PROY_COVID!$1:$1048576,5,FALSE)</f>
        <v>Armería</v>
      </c>
      <c r="C683" s="130">
        <f>VLOOKUP(A683,[2]PROY_COVID!$1:$1048576,7,FALSE)</f>
        <v>32363</v>
      </c>
      <c r="D683" s="43">
        <v>22</v>
      </c>
      <c r="E683" s="43">
        <f t="shared" si="310"/>
        <v>67.978864752958629</v>
      </c>
      <c r="F683" s="6">
        <f t="shared" si="311"/>
        <v>1.0186052091769253</v>
      </c>
      <c r="G683" s="44">
        <v>11</v>
      </c>
      <c r="H683" s="44">
        <f t="shared" ref="H683:H690" si="314">((G683/($C683/100000)))</f>
        <v>33.989432376479314</v>
      </c>
      <c r="I683" s="14">
        <f t="shared" ref="I683:I690" si="315">((G683/$C683)/(G$2257/$C$2257))</f>
        <v>0.91391993250840664</v>
      </c>
      <c r="J683" s="49">
        <v>69</v>
      </c>
      <c r="K683" s="49">
        <f t="shared" si="299"/>
        <v>213.20643945246115</v>
      </c>
      <c r="L683" s="50">
        <f t="shared" si="300"/>
        <v>0.38806745336905385</v>
      </c>
      <c r="M683" s="45">
        <v>102</v>
      </c>
      <c r="N683" s="45">
        <f t="shared" si="301"/>
        <v>315.17473658189908</v>
      </c>
      <c r="O683" s="18">
        <f t="shared" si="302"/>
        <v>0.48241008105363103</v>
      </c>
      <c r="P683" s="37">
        <f t="shared" si="303"/>
        <v>21.568627450980394</v>
      </c>
      <c r="Q683" s="37">
        <f t="shared" si="304"/>
        <v>2.1114923779208583</v>
      </c>
      <c r="R683" s="37">
        <f t="shared" si="305"/>
        <v>111.14923779208583</v>
      </c>
    </row>
    <row r="684" spans="1:18" x14ac:dyDescent="0.25">
      <c r="A684" s="1" t="s">
        <v>1410</v>
      </c>
      <c r="B684" s="1" t="str">
        <f>VLOOKUP(A684,[2]PROY_COVID!$1:$1048576,5,FALSE)</f>
        <v>San Salvador el Seco</v>
      </c>
      <c r="C684" s="130">
        <f>VLOOKUP(A684,[2]PROY_COVID!$1:$1048576,7,FALSE)</f>
        <v>32230</v>
      </c>
      <c r="D684" s="43">
        <v>13</v>
      </c>
      <c r="E684" s="43">
        <f t="shared" si="310"/>
        <v>40.33509152963078</v>
      </c>
      <c r="F684" s="6">
        <f t="shared" si="311"/>
        <v>0.60438688545356789</v>
      </c>
      <c r="G684" s="44">
        <v>3</v>
      </c>
      <c r="H684" s="44">
        <f t="shared" si="314"/>
        <v>9.3080980452994115</v>
      </c>
      <c r="I684" s="14">
        <f t="shared" si="315"/>
        <v>0.25027944695035309</v>
      </c>
      <c r="J684" s="49">
        <v>110</v>
      </c>
      <c r="K684" s="49">
        <f t="shared" si="299"/>
        <v>341.29692832764511</v>
      </c>
      <c r="L684" s="50">
        <f t="shared" si="300"/>
        <v>0.62121120806166541</v>
      </c>
      <c r="M684" s="45">
        <v>126</v>
      </c>
      <c r="N684" s="45">
        <f t="shared" si="301"/>
        <v>390.94011790257525</v>
      </c>
      <c r="O684" s="18">
        <f t="shared" si="302"/>
        <v>0.59837744614245381</v>
      </c>
      <c r="P684" s="37">
        <f t="shared" si="303"/>
        <v>10.317460317460316</v>
      </c>
      <c r="Q684" s="37">
        <f t="shared" si="304"/>
        <v>1.0100428907370338</v>
      </c>
      <c r="R684" s="37">
        <f t="shared" si="305"/>
        <v>1.0042890737033794</v>
      </c>
    </row>
    <row r="685" spans="1:18" x14ac:dyDescent="0.25">
      <c r="A685" s="1" t="s">
        <v>427</v>
      </c>
      <c r="B685" s="1" t="str">
        <f>VLOOKUP(A685,[2]PROY_COVID!$1:$1048576,5,FALSE)</f>
        <v>Atitalaquia</v>
      </c>
      <c r="C685" s="130">
        <f>VLOOKUP(A685,[2]PROY_COVID!$1:$1048576,7,FALSE)</f>
        <v>32226</v>
      </c>
      <c r="D685" s="43">
        <v>39</v>
      </c>
      <c r="E685" s="43">
        <f t="shared" si="310"/>
        <v>121.02029417240738</v>
      </c>
      <c r="F685" s="6">
        <f t="shared" si="311"/>
        <v>1.8133857119873855</v>
      </c>
      <c r="G685" s="44">
        <v>14</v>
      </c>
      <c r="H685" s="44">
        <f t="shared" si="314"/>
        <v>43.443182523428291</v>
      </c>
      <c r="I685" s="14">
        <f t="shared" si="315"/>
        <v>1.1681157249109242</v>
      </c>
      <c r="J685" s="49">
        <v>122</v>
      </c>
      <c r="K685" s="49">
        <f t="shared" si="299"/>
        <v>378.57630484701792</v>
      </c>
      <c r="L685" s="50">
        <f t="shared" si="300"/>
        <v>0.68906522197518438</v>
      </c>
      <c r="M685" s="45">
        <v>175</v>
      </c>
      <c r="N685" s="45">
        <f t="shared" si="301"/>
        <v>543.03978154285358</v>
      </c>
      <c r="O685" s="18">
        <f t="shared" si="302"/>
        <v>0.83118294273995841</v>
      </c>
      <c r="P685" s="37">
        <f t="shared" si="303"/>
        <v>22.285714285714285</v>
      </c>
      <c r="Q685" s="37">
        <f t="shared" si="304"/>
        <v>2.181692643991993</v>
      </c>
      <c r="R685" s="37">
        <f t="shared" si="305"/>
        <v>118.16926439919931</v>
      </c>
    </row>
    <row r="686" spans="1:18" x14ac:dyDescent="0.25">
      <c r="A686" s="1" t="s">
        <v>1565</v>
      </c>
      <c r="B686" s="1" t="str">
        <f>VLOOKUP(A686,[2]PROY_COVID!$1:$1048576,5,FALSE)</f>
        <v>Matlapa</v>
      </c>
      <c r="C686" s="130">
        <f>VLOOKUP(A686,[2]PROY_COVID!$1:$1048576,7,FALSE)</f>
        <v>32154</v>
      </c>
      <c r="D686" s="43">
        <v>20</v>
      </c>
      <c r="E686" s="43">
        <f t="shared" si="310"/>
        <v>62.20065932698887</v>
      </c>
      <c r="F686" s="6">
        <f t="shared" si="311"/>
        <v>0.93202373759783419</v>
      </c>
      <c r="G686" s="44">
        <v>6</v>
      </c>
      <c r="H686" s="44">
        <f t="shared" si="314"/>
        <v>18.660197798096661</v>
      </c>
      <c r="I686" s="14">
        <f t="shared" si="315"/>
        <v>0.50174202744354557</v>
      </c>
      <c r="J686" s="49">
        <v>202</v>
      </c>
      <c r="K686" s="49">
        <f t="shared" si="299"/>
        <v>628.2266592025876</v>
      </c>
      <c r="L686" s="50">
        <f t="shared" si="300"/>
        <v>1.1434660247663659</v>
      </c>
      <c r="M686" s="45">
        <v>228</v>
      </c>
      <c r="N686" s="45">
        <f t="shared" si="301"/>
        <v>709.08751632767314</v>
      </c>
      <c r="O686" s="18">
        <f t="shared" si="302"/>
        <v>1.0853375176435265</v>
      </c>
      <c r="P686" s="37">
        <f t="shared" si="303"/>
        <v>8.7719298245614024</v>
      </c>
      <c r="Q686" s="37">
        <f t="shared" si="304"/>
        <v>0.85874091925010965</v>
      </c>
      <c r="R686" s="37">
        <f t="shared" si="305"/>
        <v>-14.125908074989034</v>
      </c>
    </row>
    <row r="687" spans="1:18" x14ac:dyDescent="0.25">
      <c r="A687" s="1" t="s">
        <v>663</v>
      </c>
      <c r="B687" s="1" t="str">
        <f>VLOOKUP(A687,[2]PROY_COVID!$1:$1048576,5,FALSE)</f>
        <v>Xalatlaco</v>
      </c>
      <c r="C687" s="130">
        <f>VLOOKUP(A687,[2]PROY_COVID!$1:$1048576,7,FALSE)</f>
        <v>32120</v>
      </c>
      <c r="D687" s="43">
        <v>21</v>
      </c>
      <c r="E687" s="43">
        <f t="shared" si="310"/>
        <v>65.379825653798264</v>
      </c>
      <c r="F687" s="6">
        <f t="shared" si="311"/>
        <v>0.97966082881870475</v>
      </c>
      <c r="G687" s="44">
        <v>2</v>
      </c>
      <c r="H687" s="44">
        <f t="shared" si="314"/>
        <v>6.2266500622665006</v>
      </c>
      <c r="I687" s="14">
        <f t="shared" si="315"/>
        <v>0.16742437889601247</v>
      </c>
      <c r="J687" s="49">
        <v>129</v>
      </c>
      <c r="K687" s="49">
        <f t="shared" si="299"/>
        <v>401.61892901618933</v>
      </c>
      <c r="L687" s="50">
        <f t="shared" si="300"/>
        <v>0.73100622761851708</v>
      </c>
      <c r="M687" s="45">
        <v>152</v>
      </c>
      <c r="N687" s="45">
        <f t="shared" si="301"/>
        <v>473.22540473225405</v>
      </c>
      <c r="O687" s="18">
        <f t="shared" si="302"/>
        <v>0.72432425368015674</v>
      </c>
      <c r="P687" s="37">
        <f t="shared" si="303"/>
        <v>13.815789473684212</v>
      </c>
      <c r="Q687" s="37">
        <f t="shared" si="304"/>
        <v>1.352516947818923</v>
      </c>
      <c r="R687" s="37">
        <f t="shared" si="305"/>
        <v>35.251694781892297</v>
      </c>
    </row>
    <row r="688" spans="1:18" x14ac:dyDescent="0.25">
      <c r="A688" s="1" t="s">
        <v>1570</v>
      </c>
      <c r="B688" s="1" t="str">
        <f>VLOOKUP(A688,[2]PROY_COVID!$1:$1048576,5,FALSE)</f>
        <v>Badiraguato</v>
      </c>
      <c r="C688" s="130">
        <f>VLOOKUP(A688,[2]PROY_COVID!$1:$1048576,7,FALSE)</f>
        <v>32022</v>
      </c>
      <c r="D688" s="43">
        <v>14</v>
      </c>
      <c r="E688" s="43">
        <f t="shared" si="310"/>
        <v>43.719942539504089</v>
      </c>
      <c r="F688" s="6">
        <f t="shared" si="311"/>
        <v>0.65510598591919722</v>
      </c>
      <c r="G688" s="44">
        <v>5</v>
      </c>
      <c r="H688" s="44">
        <f t="shared" si="314"/>
        <v>15.614265192680032</v>
      </c>
      <c r="I688" s="14">
        <f t="shared" si="315"/>
        <v>0.41984190947941419</v>
      </c>
      <c r="J688" s="49">
        <v>94</v>
      </c>
      <c r="K688" s="49">
        <f t="shared" si="299"/>
        <v>293.54818562238461</v>
      </c>
      <c r="L688" s="50">
        <f t="shared" si="300"/>
        <v>0.53430138943333927</v>
      </c>
      <c r="M688" s="45">
        <v>113</v>
      </c>
      <c r="N688" s="45">
        <f t="shared" si="301"/>
        <v>352.88239335456871</v>
      </c>
      <c r="O688" s="18">
        <f t="shared" si="302"/>
        <v>0.54012585471405949</v>
      </c>
      <c r="P688" s="37">
        <f t="shared" si="303"/>
        <v>12.389380530973451</v>
      </c>
      <c r="Q688" s="37">
        <f t="shared" si="304"/>
        <v>1.2128765549762612</v>
      </c>
      <c r="R688" s="37">
        <f t="shared" si="305"/>
        <v>21.287655497626123</v>
      </c>
    </row>
    <row r="689" spans="1:18" x14ac:dyDescent="0.25">
      <c r="A689" s="1" t="s">
        <v>126</v>
      </c>
      <c r="B689" s="1" t="str">
        <f>VLOOKUP(A689,[2]PROY_COVID!$1:$1048576,5,FALSE)</f>
        <v>Mazatán</v>
      </c>
      <c r="C689" s="130">
        <f>VLOOKUP(A689,[2]PROY_COVID!$1:$1048576,7,FALSE)</f>
        <v>31856</v>
      </c>
      <c r="D689" s="43">
        <v>4</v>
      </c>
      <c r="E689" s="43">
        <f t="shared" si="310"/>
        <v>12.556504269211452</v>
      </c>
      <c r="F689" s="6">
        <f t="shared" si="311"/>
        <v>0.18814848856554975</v>
      </c>
      <c r="G689" s="44">
        <v>1</v>
      </c>
      <c r="H689" s="44">
        <f t="shared" si="314"/>
        <v>3.1391260673028629</v>
      </c>
      <c r="I689" s="14">
        <f t="shared" si="315"/>
        <v>8.4405936874370938E-2</v>
      </c>
      <c r="J689" s="49">
        <v>19</v>
      </c>
      <c r="K689" s="49">
        <f t="shared" si="299"/>
        <v>59.64339527875439</v>
      </c>
      <c r="L689" s="50">
        <f t="shared" si="300"/>
        <v>0.10855985670766233</v>
      </c>
      <c r="M689" s="45">
        <v>24</v>
      </c>
      <c r="N689" s="45">
        <f t="shared" si="301"/>
        <v>75.33902561526871</v>
      </c>
      <c r="O689" s="18">
        <f t="shared" si="302"/>
        <v>0.11531478013663442</v>
      </c>
      <c r="P689" s="37">
        <f t="shared" si="303"/>
        <v>16.666666666666664</v>
      </c>
      <c r="Q689" s="37">
        <f t="shared" si="304"/>
        <v>1.6316077465752084</v>
      </c>
      <c r="R689" s="37">
        <f t="shared" si="305"/>
        <v>63.160774657520832</v>
      </c>
    </row>
    <row r="690" spans="1:18" x14ac:dyDescent="0.25">
      <c r="A690" s="1" t="s">
        <v>676</v>
      </c>
      <c r="B690" s="1" t="str">
        <f>VLOOKUP(A690,[2]PROY_COVID!$1:$1048576,5,FALSE)</f>
        <v>Morelos</v>
      </c>
      <c r="C690" s="130">
        <f>VLOOKUP(A690,[2]PROY_COVID!$1:$1048576,7,FALSE)</f>
        <v>31832</v>
      </c>
      <c r="D690" s="43">
        <v>12</v>
      </c>
      <c r="E690" s="43">
        <f t="shared" si="310"/>
        <v>37.697914048755969</v>
      </c>
      <c r="F690" s="6">
        <f t="shared" si="311"/>
        <v>0.56487103402966998</v>
      </c>
      <c r="G690" s="44">
        <v>3</v>
      </c>
      <c r="H690" s="44">
        <f t="shared" si="314"/>
        <v>9.4244785121889922</v>
      </c>
      <c r="I690" s="14">
        <f t="shared" si="315"/>
        <v>0.25340872628832245</v>
      </c>
      <c r="J690" s="49">
        <v>57</v>
      </c>
      <c r="K690" s="49">
        <f t="shared" si="299"/>
        <v>179.06509173159085</v>
      </c>
      <c r="L690" s="50">
        <f t="shared" si="300"/>
        <v>0.32592511893182569</v>
      </c>
      <c r="M690" s="45">
        <v>72</v>
      </c>
      <c r="N690" s="45">
        <f t="shared" si="301"/>
        <v>226.18748429253583</v>
      </c>
      <c r="O690" s="18">
        <f t="shared" si="302"/>
        <v>0.34620516801011175</v>
      </c>
      <c r="P690" s="37">
        <f t="shared" si="303"/>
        <v>16.666666666666664</v>
      </c>
      <c r="Q690" s="37">
        <f t="shared" si="304"/>
        <v>1.6316077465752084</v>
      </c>
      <c r="R690" s="37">
        <f t="shared" si="305"/>
        <v>63.160774657520832</v>
      </c>
    </row>
    <row r="691" spans="1:18" x14ac:dyDescent="0.25">
      <c r="A691" s="1" t="s">
        <v>2125</v>
      </c>
      <c r="B691" s="1" t="str">
        <f>VLOOKUP(A691,[2]PROY_COVID!$1:$1048576,5,FALSE)</f>
        <v>Villanueva</v>
      </c>
      <c r="C691" s="130">
        <f>VLOOKUP(A691,[2]PROY_COVID!$1:$1048576,7,FALSE)</f>
        <v>31804</v>
      </c>
      <c r="D691" s="43">
        <v>8</v>
      </c>
      <c r="E691" s="43"/>
      <c r="F691" s="6"/>
      <c r="G691" s="44">
        <v>20</v>
      </c>
      <c r="H691" s="44"/>
      <c r="I691" s="14"/>
      <c r="J691" s="49">
        <v>45</v>
      </c>
      <c r="K691" s="49"/>
      <c r="L691" s="50"/>
      <c r="M691" s="45">
        <v>73</v>
      </c>
      <c r="N691" s="45"/>
      <c r="O691" s="18"/>
      <c r="P691" s="37"/>
      <c r="Q691" s="37"/>
      <c r="R691" s="37"/>
    </row>
    <row r="692" spans="1:18" x14ac:dyDescent="0.25">
      <c r="A692" s="1" t="s">
        <v>648</v>
      </c>
      <c r="B692" s="1" t="str">
        <f>VLOOKUP(A692,[2]PROY_COVID!$1:$1048576,5,FALSE)</f>
        <v>Chiautla</v>
      </c>
      <c r="C692" s="130">
        <f>VLOOKUP(A692,[2]PROY_COVID!$1:$1048576,7,FALSE)</f>
        <v>31803</v>
      </c>
      <c r="D692" s="43">
        <v>16</v>
      </c>
      <c r="E692" s="43">
        <f t="shared" ref="E692:E710" si="316">((D692/($C692/100000)))</f>
        <v>50.30971920887967</v>
      </c>
      <c r="F692" s="6">
        <f t="shared" ref="F692:F710" si="317">((D692/$C692)/(D$2257/$C$2257))</f>
        <v>0.75384815919808223</v>
      </c>
      <c r="G692" s="44">
        <v>2</v>
      </c>
      <c r="H692" s="44">
        <f t="shared" ref="H692:H697" si="318">((G692/($C692/100000)))</f>
        <v>6.2887149011099588</v>
      </c>
      <c r="I692" s="14">
        <f t="shared" ref="I692:I697" si="319">((G692/$C692)/(G$2257/$C$2257))</f>
        <v>0.16909320033141279</v>
      </c>
      <c r="J692" s="49">
        <v>85</v>
      </c>
      <c r="K692" s="49">
        <f t="shared" ref="K692:K723" si="320">((J692/($C692/100000)))</f>
        <v>267.27038329717323</v>
      </c>
      <c r="L692" s="50">
        <f t="shared" ref="L692:L723" si="321">((J692/$C692)/(J$2257/$C$2257))</f>
        <v>0.48647187802332414</v>
      </c>
      <c r="M692" s="45">
        <v>103</v>
      </c>
      <c r="N692" s="45">
        <f t="shared" ref="N692:N723" si="322">((M692/($C692/100000)))</f>
        <v>323.86881740716285</v>
      </c>
      <c r="O692" s="18">
        <f t="shared" ref="O692:O723" si="323">((M692/$C692)/(M$2257/$C$2257))</f>
        <v>0.49571734127723865</v>
      </c>
      <c r="P692" s="37">
        <f t="shared" ref="P692:P723" si="324">D692/M692*100</f>
        <v>15.53398058252427</v>
      </c>
      <c r="Q692" s="37">
        <f t="shared" ref="Q692:Q723" si="325">P692/P$2257</f>
        <v>1.5207217832157283</v>
      </c>
      <c r="R692" s="37">
        <f t="shared" ref="R692:R723" si="326">(Q692-1)*100</f>
        <v>52.072178321572828</v>
      </c>
    </row>
    <row r="693" spans="1:18" x14ac:dyDescent="0.25">
      <c r="A693" s="1" t="s">
        <v>897</v>
      </c>
      <c r="B693" s="1" t="str">
        <f>VLOOKUP(A693,[2]PROY_COVID!$1:$1048576,5,FALSE)</f>
        <v>Ixtlán del Río</v>
      </c>
      <c r="C693" s="130">
        <f>VLOOKUP(A693,[2]PROY_COVID!$1:$1048576,7,FALSE)</f>
        <v>31770</v>
      </c>
      <c r="D693" s="43">
        <v>13</v>
      </c>
      <c r="E693" s="43">
        <f t="shared" si="316"/>
        <v>40.919106074913444</v>
      </c>
      <c r="F693" s="6">
        <f t="shared" si="317"/>
        <v>0.61313784444974795</v>
      </c>
      <c r="G693" s="44">
        <v>1</v>
      </c>
      <c r="H693" s="44">
        <f t="shared" si="318"/>
        <v>3.1476235442241109</v>
      </c>
      <c r="I693" s="14">
        <f t="shared" si="319"/>
        <v>8.463442005256408E-2</v>
      </c>
      <c r="J693" s="49">
        <v>85</v>
      </c>
      <c r="K693" s="49">
        <f t="shared" si="320"/>
        <v>267.54800125904944</v>
      </c>
      <c r="L693" s="50">
        <f t="shared" si="321"/>
        <v>0.48697718403449097</v>
      </c>
      <c r="M693" s="45">
        <v>99</v>
      </c>
      <c r="N693" s="45">
        <f t="shared" si="322"/>
        <v>311.614730878187</v>
      </c>
      <c r="O693" s="18">
        <f t="shared" si="323"/>
        <v>0.47696109533001518</v>
      </c>
      <c r="P693" s="37">
        <f t="shared" si="324"/>
        <v>13.131313131313133</v>
      </c>
      <c r="Q693" s="37">
        <f t="shared" si="325"/>
        <v>1.2855091336653159</v>
      </c>
      <c r="R693" s="37">
        <f t="shared" si="326"/>
        <v>28.550913366531596</v>
      </c>
    </row>
    <row r="694" spans="1:18" x14ac:dyDescent="0.25">
      <c r="A694" s="1" t="s">
        <v>28</v>
      </c>
      <c r="B694" s="1" t="str">
        <f>VLOOKUP(A694,[2]PROY_COVID!$1:$1048576,5,FALSE)</f>
        <v>Calakmul</v>
      </c>
      <c r="C694" s="130">
        <f>VLOOKUP(A694,[2]PROY_COVID!$1:$1048576,7,FALSE)</f>
        <v>31723</v>
      </c>
      <c r="D694" s="43">
        <v>8</v>
      </c>
      <c r="E694" s="43">
        <f t="shared" si="316"/>
        <v>25.218295873656338</v>
      </c>
      <c r="F694" s="6">
        <f t="shared" si="317"/>
        <v>0.37787461789516452</v>
      </c>
      <c r="G694" s="44">
        <v>6</v>
      </c>
      <c r="H694" s="44">
        <f t="shared" si="318"/>
        <v>18.913721905242252</v>
      </c>
      <c r="I694" s="14">
        <f t="shared" si="319"/>
        <v>0.50855887370109265</v>
      </c>
      <c r="J694" s="49">
        <v>43</v>
      </c>
      <c r="K694" s="49">
        <f t="shared" si="320"/>
        <v>135.54834032090281</v>
      </c>
      <c r="L694" s="50">
        <f t="shared" si="321"/>
        <v>0.24671815434760028</v>
      </c>
      <c r="M694" s="45">
        <v>57</v>
      </c>
      <c r="N694" s="45">
        <f t="shared" si="322"/>
        <v>179.6803580998014</v>
      </c>
      <c r="O694" s="18">
        <f t="shared" si="323"/>
        <v>0.27502082512932219</v>
      </c>
      <c r="P694" s="37">
        <f t="shared" si="324"/>
        <v>14.035087719298245</v>
      </c>
      <c r="Q694" s="37">
        <f t="shared" si="325"/>
        <v>1.3739854708001755</v>
      </c>
      <c r="R694" s="37">
        <f t="shared" si="326"/>
        <v>37.398547080017551</v>
      </c>
    </row>
    <row r="695" spans="1:18" x14ac:dyDescent="0.25">
      <c r="A695" s="1" t="s">
        <v>693</v>
      </c>
      <c r="B695" s="1" t="str">
        <f>VLOOKUP(A695,[2]PROY_COVID!$1:$1048576,5,FALSE)</f>
        <v>San Antonio la Isla</v>
      </c>
      <c r="C695" s="130">
        <f>VLOOKUP(A695,[2]PROY_COVID!$1:$1048576,7,FALSE)</f>
        <v>31682</v>
      </c>
      <c r="D695" s="43">
        <v>26</v>
      </c>
      <c r="E695" s="43">
        <f t="shared" si="316"/>
        <v>82.06552616627738</v>
      </c>
      <c r="F695" s="6">
        <f t="shared" si="317"/>
        <v>1.2296817952255852</v>
      </c>
      <c r="G695" s="44">
        <v>2</v>
      </c>
      <c r="H695" s="44">
        <f t="shared" si="318"/>
        <v>6.312732782021337</v>
      </c>
      <c r="I695" s="14">
        <f t="shared" si="319"/>
        <v>0.16973900164572692</v>
      </c>
      <c r="J695" s="49">
        <v>131</v>
      </c>
      <c r="K695" s="49">
        <f t="shared" si="320"/>
        <v>413.48399722239759</v>
      </c>
      <c r="L695" s="50">
        <f t="shared" si="321"/>
        <v>0.75260241774606729</v>
      </c>
      <c r="M695" s="45">
        <v>159</v>
      </c>
      <c r="N695" s="45">
        <f t="shared" si="322"/>
        <v>501.8622561706963</v>
      </c>
      <c r="O695" s="18">
        <f t="shared" si="323"/>
        <v>0.76815614824556988</v>
      </c>
      <c r="P695" s="37">
        <f t="shared" si="324"/>
        <v>16.352201257861633</v>
      </c>
      <c r="Q695" s="37">
        <f t="shared" si="325"/>
        <v>1.6008226947530346</v>
      </c>
      <c r="R695" s="37">
        <f t="shared" si="326"/>
        <v>60.082269475303463</v>
      </c>
    </row>
    <row r="696" spans="1:18" x14ac:dyDescent="0.25">
      <c r="A696" s="1" t="s">
        <v>1544</v>
      </c>
      <c r="B696" s="1" t="str">
        <f>VLOOKUP(A696,[2]PROY_COVID!$1:$1048576,5,FALSE)</f>
        <v>Tamasopo</v>
      </c>
      <c r="C696" s="130">
        <f>VLOOKUP(A696,[2]PROY_COVID!$1:$1048576,7,FALSE)</f>
        <v>31591</v>
      </c>
      <c r="D696" s="43">
        <v>17</v>
      </c>
      <c r="E696" s="43">
        <f t="shared" si="316"/>
        <v>53.812794783324364</v>
      </c>
      <c r="F696" s="6">
        <f t="shared" si="317"/>
        <v>0.80633875375621689</v>
      </c>
      <c r="G696" s="44">
        <v>3</v>
      </c>
      <c r="H696" s="44">
        <f t="shared" si="318"/>
        <v>9.496375549998417</v>
      </c>
      <c r="I696" s="14">
        <f t="shared" si="319"/>
        <v>0.25534191938241529</v>
      </c>
      <c r="J696" s="49">
        <v>58</v>
      </c>
      <c r="K696" s="49">
        <f t="shared" si="320"/>
        <v>183.59659396663605</v>
      </c>
      <c r="L696" s="50">
        <f t="shared" si="321"/>
        <v>0.33417312746668176</v>
      </c>
      <c r="M696" s="45">
        <v>78</v>
      </c>
      <c r="N696" s="45">
        <f t="shared" si="322"/>
        <v>246.90576429995883</v>
      </c>
      <c r="O696" s="18">
        <f t="shared" si="323"/>
        <v>0.37791680596074945</v>
      </c>
      <c r="P696" s="37">
        <f t="shared" si="324"/>
        <v>21.794871794871796</v>
      </c>
      <c r="Q696" s="37">
        <f t="shared" si="325"/>
        <v>2.1336408993675806</v>
      </c>
      <c r="R696" s="37">
        <f t="shared" si="326"/>
        <v>113.36408993675806</v>
      </c>
    </row>
    <row r="697" spans="1:18" x14ac:dyDescent="0.25">
      <c r="A697" s="1" t="s">
        <v>630</v>
      </c>
      <c r="B697" s="1" t="str">
        <f>VLOOKUP(A697,[2]PROY_COVID!$1:$1048576,5,FALSE)</f>
        <v>Apaxco</v>
      </c>
      <c r="C697" s="130">
        <f>VLOOKUP(A697,[2]PROY_COVID!$1:$1048576,7,FALSE)</f>
        <v>31576</v>
      </c>
      <c r="D697" s="43">
        <v>29</v>
      </c>
      <c r="E697" s="43">
        <f t="shared" si="316"/>
        <v>91.841905244489496</v>
      </c>
      <c r="F697" s="6">
        <f t="shared" si="317"/>
        <v>1.3761724830613473</v>
      </c>
      <c r="G697" s="44">
        <v>3</v>
      </c>
      <c r="H697" s="44">
        <f t="shared" si="318"/>
        <v>9.5008867494299469</v>
      </c>
      <c r="I697" s="14">
        <f t="shared" si="319"/>
        <v>0.25546321811533701</v>
      </c>
      <c r="J697" s="49">
        <v>57</v>
      </c>
      <c r="K697" s="49">
        <f t="shared" si="320"/>
        <v>180.51684823916901</v>
      </c>
      <c r="L697" s="50">
        <f t="shared" si="321"/>
        <v>0.32856753185450582</v>
      </c>
      <c r="M697" s="45">
        <v>89</v>
      </c>
      <c r="N697" s="45">
        <f t="shared" si="322"/>
        <v>281.85964023308844</v>
      </c>
      <c r="O697" s="18">
        <f t="shared" si="323"/>
        <v>0.43141761095835413</v>
      </c>
      <c r="P697" s="37">
        <f t="shared" si="324"/>
        <v>32.584269662921351</v>
      </c>
      <c r="Q697" s="37">
        <f t="shared" si="325"/>
        <v>3.1898848079110822</v>
      </c>
      <c r="R697" s="37">
        <f t="shared" si="326"/>
        <v>218.98848079110823</v>
      </c>
    </row>
    <row r="698" spans="1:18" x14ac:dyDescent="0.25">
      <c r="A698" s="1" t="s">
        <v>143</v>
      </c>
      <c r="B698" s="1" t="str">
        <f>VLOOKUP(A698,[2]PROY_COVID!$1:$1048576,5,FALSE)</f>
        <v>Villa Comaltitlán</v>
      </c>
      <c r="C698" s="130">
        <f>VLOOKUP(A698,[2]PROY_COVID!$1:$1048576,7,FALSE)</f>
        <v>31522</v>
      </c>
      <c r="D698" s="43">
        <v>1</v>
      </c>
      <c r="E698" s="43">
        <f t="shared" si="316"/>
        <v>3.1723875388617473</v>
      </c>
      <c r="F698" s="6">
        <f t="shared" si="317"/>
        <v>4.7535516875072584E-2</v>
      </c>
      <c r="G698" s="44"/>
      <c r="H698" s="44"/>
      <c r="I698" s="14"/>
      <c r="J698" s="49">
        <v>7</v>
      </c>
      <c r="K698" s="49">
        <f t="shared" si="320"/>
        <v>22.20671277203223</v>
      </c>
      <c r="L698" s="50">
        <f t="shared" si="321"/>
        <v>4.0419522483804191E-2</v>
      </c>
      <c r="M698" s="45">
        <v>8</v>
      </c>
      <c r="N698" s="45">
        <f t="shared" si="322"/>
        <v>25.379100310893978</v>
      </c>
      <c r="O698" s="18">
        <f t="shared" si="323"/>
        <v>3.8845543176539411E-2</v>
      </c>
      <c r="P698" s="37">
        <f t="shared" si="324"/>
        <v>12.5</v>
      </c>
      <c r="Q698" s="37">
        <f t="shared" si="325"/>
        <v>1.2237058099314064</v>
      </c>
      <c r="R698" s="37">
        <f t="shared" si="326"/>
        <v>22.370580993140642</v>
      </c>
    </row>
    <row r="699" spans="1:18" x14ac:dyDescent="0.25">
      <c r="A699" s="1" t="s">
        <v>1497</v>
      </c>
      <c r="B699" s="1" t="str">
        <f>VLOOKUP(A699,[2]PROY_COVID!$1:$1048576,5,FALSE)</f>
        <v>Tolimán</v>
      </c>
      <c r="C699" s="130">
        <f>VLOOKUP(A699,[2]PROY_COVID!$1:$1048576,7,FALSE)</f>
        <v>31465</v>
      </c>
      <c r="D699" s="43">
        <v>2</v>
      </c>
      <c r="E699" s="43">
        <f t="shared" si="316"/>
        <v>6.3562688701732082</v>
      </c>
      <c r="F699" s="6">
        <f t="shared" si="317"/>
        <v>9.5243258410045328E-2</v>
      </c>
      <c r="G699" s="44">
        <v>6</v>
      </c>
      <c r="H699" s="44">
        <f>((G699/($C699/100000)))</f>
        <v>19.068806610519626</v>
      </c>
      <c r="I699" s="14">
        <f>((G699/$C699)/(G$2257/$C$2257))</f>
        <v>0.51272884635054061</v>
      </c>
      <c r="J699" s="49">
        <v>14</v>
      </c>
      <c r="K699" s="49">
        <f t="shared" si="320"/>
        <v>44.493882091212463</v>
      </c>
      <c r="L699" s="50">
        <f t="shared" si="321"/>
        <v>8.0985487858539706E-2</v>
      </c>
      <c r="M699" s="45">
        <v>22</v>
      </c>
      <c r="N699" s="45">
        <f t="shared" si="322"/>
        <v>69.918957571905295</v>
      </c>
      <c r="O699" s="18">
        <f t="shared" si="323"/>
        <v>0.10701876157730518</v>
      </c>
      <c r="P699" s="37">
        <f t="shared" si="324"/>
        <v>9.0909090909090917</v>
      </c>
      <c r="Q699" s="37">
        <f t="shared" si="325"/>
        <v>0.88996786176829568</v>
      </c>
      <c r="R699" s="37">
        <f t="shared" si="326"/>
        <v>-11.003213823170432</v>
      </c>
    </row>
    <row r="700" spans="1:18" x14ac:dyDescent="0.25">
      <c r="A700" s="1" t="s">
        <v>1971</v>
      </c>
      <c r="B700" s="1" t="str">
        <f>VLOOKUP(A700,[2]PROY_COVID!$1:$1048576,5,FALSE)</f>
        <v>San Rafael</v>
      </c>
      <c r="C700" s="130">
        <f>VLOOKUP(A700,[2]PROY_COVID!$1:$1048576,7,FALSE)</f>
        <v>31464</v>
      </c>
      <c r="D700" s="43">
        <v>6</v>
      </c>
      <c r="E700" s="43">
        <f t="shared" si="316"/>
        <v>19.069412662090009</v>
      </c>
      <c r="F700" s="6">
        <f t="shared" si="317"/>
        <v>0.28573885639512547</v>
      </c>
      <c r="G700" s="44"/>
      <c r="H700" s="44"/>
      <c r="I700" s="14"/>
      <c r="J700" s="49">
        <v>33</v>
      </c>
      <c r="K700" s="49">
        <f t="shared" si="320"/>
        <v>104.88176964149505</v>
      </c>
      <c r="L700" s="50">
        <f t="shared" si="321"/>
        <v>0.19090043131033066</v>
      </c>
      <c r="M700" s="45">
        <v>39</v>
      </c>
      <c r="N700" s="45">
        <f t="shared" si="322"/>
        <v>123.95118230358506</v>
      </c>
      <c r="O700" s="18">
        <f t="shared" si="323"/>
        <v>0.18972110693341651</v>
      </c>
      <c r="P700" s="37">
        <f t="shared" si="324"/>
        <v>15.384615384615385</v>
      </c>
      <c r="Q700" s="37">
        <f t="shared" si="325"/>
        <v>1.5060994583771157</v>
      </c>
      <c r="R700" s="37">
        <f t="shared" si="326"/>
        <v>50.609945837711564</v>
      </c>
    </row>
    <row r="701" spans="1:18" x14ac:dyDescent="0.25">
      <c r="A701" s="1" t="s">
        <v>1504</v>
      </c>
      <c r="B701" s="1" t="str">
        <f>VLOOKUP(A701,[2]PROY_COVID!$1:$1048576,5,FALSE)</f>
        <v>Lázaro Cárdenas</v>
      </c>
      <c r="C701" s="130">
        <f>VLOOKUP(A701,[2]PROY_COVID!$1:$1048576,7,FALSE)</f>
        <v>31385</v>
      </c>
      <c r="D701" s="43">
        <v>21</v>
      </c>
      <c r="E701" s="43">
        <f t="shared" si="316"/>
        <v>66.910944718814719</v>
      </c>
      <c r="F701" s="6">
        <f t="shared" si="317"/>
        <v>1.0026033398648015</v>
      </c>
      <c r="G701" s="44">
        <v>5</v>
      </c>
      <c r="H701" s="44">
        <f t="shared" ref="H701:H706" si="327">((G701/($C701/100000)))</f>
        <v>15.931177314003504</v>
      </c>
      <c r="I701" s="14">
        <f t="shared" ref="I701:I706" si="328">((G701/$C701)/(G$2257/$C$2257))</f>
        <v>0.42836315518081253</v>
      </c>
      <c r="J701" s="49">
        <v>287</v>
      </c>
      <c r="K701" s="49">
        <f t="shared" si="320"/>
        <v>914.44957782380118</v>
      </c>
      <c r="L701" s="50">
        <f t="shared" si="321"/>
        <v>1.6644343379676121</v>
      </c>
      <c r="M701" s="45">
        <v>313</v>
      </c>
      <c r="N701" s="45">
        <f t="shared" si="322"/>
        <v>997.2916998566194</v>
      </c>
      <c r="O701" s="18">
        <f t="shared" si="323"/>
        <v>1.5264661596280229</v>
      </c>
      <c r="P701" s="37">
        <f t="shared" si="324"/>
        <v>6.7092651757188495</v>
      </c>
      <c r="Q701" s="37">
        <f t="shared" si="325"/>
        <v>0.65681334207180919</v>
      </c>
      <c r="R701" s="37">
        <f t="shared" si="326"/>
        <v>-34.318665792819083</v>
      </c>
    </row>
    <row r="702" spans="1:18" x14ac:dyDescent="0.25">
      <c r="A702" s="1" t="s">
        <v>765</v>
      </c>
      <c r="B702" s="1" t="str">
        <f>VLOOKUP(A702,[2]PROY_COVID!$1:$1048576,5,FALSE)</f>
        <v>Cuitzeo</v>
      </c>
      <c r="C702" s="130">
        <f>VLOOKUP(A702,[2]PROY_COVID!$1:$1048576,7,FALSE)</f>
        <v>31334</v>
      </c>
      <c r="D702" s="43">
        <v>11</v>
      </c>
      <c r="E702" s="43">
        <f t="shared" si="316"/>
        <v>35.105636050296802</v>
      </c>
      <c r="F702" s="6">
        <f t="shared" si="317"/>
        <v>0.52602796298897103</v>
      </c>
      <c r="G702" s="44">
        <v>7</v>
      </c>
      <c r="H702" s="44">
        <f t="shared" si="327"/>
        <v>22.339950213825237</v>
      </c>
      <c r="I702" s="14">
        <f t="shared" si="328"/>
        <v>0.60068451763227559</v>
      </c>
      <c r="J702" s="49">
        <v>61</v>
      </c>
      <c r="K702" s="49">
        <f t="shared" si="320"/>
        <v>194.67670900619134</v>
      </c>
      <c r="L702" s="50">
        <f t="shared" si="321"/>
        <v>0.35434058599879192</v>
      </c>
      <c r="M702" s="45">
        <v>79</v>
      </c>
      <c r="N702" s="45">
        <f t="shared" si="322"/>
        <v>252.1222952703134</v>
      </c>
      <c r="O702" s="18">
        <f t="shared" si="323"/>
        <v>0.38590128833239912</v>
      </c>
      <c r="P702" s="37">
        <f t="shared" si="324"/>
        <v>13.924050632911392</v>
      </c>
      <c r="Q702" s="37">
        <f t="shared" si="325"/>
        <v>1.3631153325818197</v>
      </c>
      <c r="R702" s="37">
        <f t="shared" si="326"/>
        <v>36.311533258181974</v>
      </c>
    </row>
    <row r="703" spans="1:18" x14ac:dyDescent="0.25">
      <c r="A703" s="1" t="s">
        <v>616</v>
      </c>
      <c r="B703" s="1" t="str">
        <f>VLOOKUP(A703,[2]PROY_COVID!$1:$1048576,5,FALSE)</f>
        <v>Zapotiltic</v>
      </c>
      <c r="C703" s="130">
        <f>VLOOKUP(A703,[2]PROY_COVID!$1:$1048576,7,FALSE)</f>
        <v>31317</v>
      </c>
      <c r="D703" s="43">
        <v>14</v>
      </c>
      <c r="E703" s="43">
        <f t="shared" si="316"/>
        <v>44.704154293195387</v>
      </c>
      <c r="F703" s="6">
        <f t="shared" si="317"/>
        <v>0.66985355816663583</v>
      </c>
      <c r="G703" s="44">
        <v>5</v>
      </c>
      <c r="H703" s="44">
        <f t="shared" si="327"/>
        <v>15.965769390426924</v>
      </c>
      <c r="I703" s="14">
        <f t="shared" si="328"/>
        <v>0.42929327922054483</v>
      </c>
      <c r="J703" s="49">
        <v>76</v>
      </c>
      <c r="K703" s="49">
        <f t="shared" si="320"/>
        <v>242.67969473448926</v>
      </c>
      <c r="L703" s="50">
        <f t="shared" si="321"/>
        <v>0.44171316477048139</v>
      </c>
      <c r="M703" s="45">
        <v>95</v>
      </c>
      <c r="N703" s="45">
        <f t="shared" si="322"/>
        <v>303.34961841811156</v>
      </c>
      <c r="O703" s="18">
        <f t="shared" si="323"/>
        <v>0.46431041902574149</v>
      </c>
      <c r="P703" s="37">
        <f t="shared" si="324"/>
        <v>14.736842105263156</v>
      </c>
      <c r="Q703" s="37">
        <f t="shared" si="325"/>
        <v>1.4426847443401842</v>
      </c>
      <c r="R703" s="37">
        <f t="shared" si="326"/>
        <v>44.268474434018422</v>
      </c>
    </row>
    <row r="704" spans="1:18" x14ac:dyDescent="0.25">
      <c r="A704" s="1" t="s">
        <v>1966</v>
      </c>
      <c r="B704" s="1" t="str">
        <f>VLOOKUP(A704,[2]PROY_COVID!$1:$1048576,5,FALSE)</f>
        <v>Nanchital de Lázaro Cárdenas del Río</v>
      </c>
      <c r="C704" s="130">
        <f>VLOOKUP(A704,[2]PROY_COVID!$1:$1048576,7,FALSE)</f>
        <v>31215</v>
      </c>
      <c r="D704" s="43">
        <v>54</v>
      </c>
      <c r="E704" s="43">
        <f t="shared" si="316"/>
        <v>172.99375300336376</v>
      </c>
      <c r="F704" s="6">
        <f t="shared" si="317"/>
        <v>2.5921635879720024</v>
      </c>
      <c r="G704" s="44">
        <v>2</v>
      </c>
      <c r="H704" s="44">
        <f t="shared" si="327"/>
        <v>6.4071760371616211</v>
      </c>
      <c r="I704" s="14">
        <f t="shared" si="328"/>
        <v>0.17227842544097136</v>
      </c>
      <c r="J704" s="49">
        <v>124</v>
      </c>
      <c r="K704" s="49">
        <f t="shared" si="320"/>
        <v>397.24491430402054</v>
      </c>
      <c r="L704" s="50">
        <f t="shared" si="321"/>
        <v>0.72304486981567928</v>
      </c>
      <c r="M704" s="45">
        <v>180</v>
      </c>
      <c r="N704" s="45">
        <f t="shared" si="322"/>
        <v>576.64584334454594</v>
      </c>
      <c r="O704" s="18">
        <f t="shared" si="323"/>
        <v>0.88262076790788702</v>
      </c>
      <c r="P704" s="37">
        <f t="shared" si="324"/>
        <v>30</v>
      </c>
      <c r="Q704" s="37">
        <f t="shared" si="325"/>
        <v>2.9368939438353752</v>
      </c>
      <c r="R704" s="37">
        <f t="shared" si="326"/>
        <v>193.68939438353752</v>
      </c>
    </row>
    <row r="705" spans="1:18" x14ac:dyDescent="0.25">
      <c r="A705" s="1" t="s">
        <v>1460</v>
      </c>
      <c r="B705" s="1" t="str">
        <f>VLOOKUP(A705,[2]PROY_COVID!$1:$1048576,5,FALSE)</f>
        <v>Venustiano Carranza</v>
      </c>
      <c r="C705" s="130">
        <f>VLOOKUP(A705,[2]PROY_COVID!$1:$1048576,7,FALSE)</f>
        <v>31183</v>
      </c>
      <c r="D705" s="43">
        <v>11</v>
      </c>
      <c r="E705" s="43">
        <f t="shared" si="316"/>
        <v>35.275630952762725</v>
      </c>
      <c r="F705" s="6">
        <f t="shared" si="317"/>
        <v>0.52857519136376929</v>
      </c>
      <c r="G705" s="44">
        <v>3</v>
      </c>
      <c r="H705" s="44">
        <f t="shared" si="327"/>
        <v>9.6206266234807423</v>
      </c>
      <c r="I705" s="14">
        <f t="shared" si="328"/>
        <v>0.25868282638648882</v>
      </c>
      <c r="J705" s="49">
        <v>22</v>
      </c>
      <c r="K705" s="49">
        <f t="shared" si="320"/>
        <v>70.55126190552545</v>
      </c>
      <c r="L705" s="50">
        <f t="shared" si="321"/>
        <v>0.12841379749111681</v>
      </c>
      <c r="M705" s="45">
        <v>36</v>
      </c>
      <c r="N705" s="45">
        <f t="shared" si="322"/>
        <v>115.44751948176891</v>
      </c>
      <c r="O705" s="18">
        <f t="shared" si="323"/>
        <v>0.17670530269855175</v>
      </c>
      <c r="P705" s="37">
        <f t="shared" si="324"/>
        <v>30.555555555555557</v>
      </c>
      <c r="Q705" s="37">
        <f t="shared" si="325"/>
        <v>2.9912808687212156</v>
      </c>
      <c r="R705" s="37">
        <f t="shared" si="326"/>
        <v>199.12808687212157</v>
      </c>
    </row>
    <row r="706" spans="1:18" x14ac:dyDescent="0.25">
      <c r="A706" s="1" t="s">
        <v>688</v>
      </c>
      <c r="B706" s="1" t="str">
        <f>VLOOKUP(A706,[2]PROY_COVID!$1:$1048576,5,FALSE)</f>
        <v>Ozumba</v>
      </c>
      <c r="C706" s="130">
        <f>VLOOKUP(A706,[2]PROY_COVID!$1:$1048576,7,FALSE)</f>
        <v>31154</v>
      </c>
      <c r="D706" s="43">
        <v>10</v>
      </c>
      <c r="E706" s="43">
        <f t="shared" si="316"/>
        <v>32.098606920459652</v>
      </c>
      <c r="F706" s="6">
        <f t="shared" si="317"/>
        <v>0.48097020059576234</v>
      </c>
      <c r="G706" s="44">
        <v>8</v>
      </c>
      <c r="H706" s="44">
        <f t="shared" si="327"/>
        <v>25.678885536367723</v>
      </c>
      <c r="I706" s="14">
        <f t="shared" si="328"/>
        <v>0.69046299674390721</v>
      </c>
      <c r="J706" s="49">
        <v>129</v>
      </c>
      <c r="K706" s="49">
        <f t="shared" si="320"/>
        <v>414.07202927392956</v>
      </c>
      <c r="L706" s="50">
        <f t="shared" si="321"/>
        <v>0.75367272360232296</v>
      </c>
      <c r="M706" s="45">
        <v>147</v>
      </c>
      <c r="N706" s="45">
        <f t="shared" si="322"/>
        <v>471.84952173075692</v>
      </c>
      <c r="O706" s="18">
        <f t="shared" si="323"/>
        <v>0.72221831131475367</v>
      </c>
      <c r="P706" s="37">
        <f t="shared" si="324"/>
        <v>6.8027210884353746</v>
      </c>
      <c r="Q706" s="37">
        <f t="shared" si="325"/>
        <v>0.6659623455409015</v>
      </c>
      <c r="R706" s="37">
        <f t="shared" si="326"/>
        <v>-33.403765445909848</v>
      </c>
    </row>
    <row r="707" spans="1:18" x14ac:dyDescent="0.25">
      <c r="A707" s="1" t="s">
        <v>79</v>
      </c>
      <c r="B707" s="1" t="str">
        <f>VLOOKUP(A707,[2]PROY_COVID!$1:$1048576,5,FALSE)</f>
        <v>Acapetahua</v>
      </c>
      <c r="C707" s="130">
        <f>VLOOKUP(A707,[2]PROY_COVID!$1:$1048576,7,FALSE)</f>
        <v>31069</v>
      </c>
      <c r="D707" s="43">
        <v>2</v>
      </c>
      <c r="E707" s="43">
        <f t="shared" si="316"/>
        <v>6.4372847532910615</v>
      </c>
      <c r="F707" s="6">
        <f t="shared" si="317"/>
        <v>9.6457212200974474E-2</v>
      </c>
      <c r="G707" s="44"/>
      <c r="H707" s="44"/>
      <c r="I707" s="14"/>
      <c r="J707" s="49">
        <v>9</v>
      </c>
      <c r="K707" s="49">
        <f t="shared" si="320"/>
        <v>28.967781389809776</v>
      </c>
      <c r="L707" s="50">
        <f t="shared" si="321"/>
        <v>5.2725673683047793E-2</v>
      </c>
      <c r="M707" s="45">
        <v>11</v>
      </c>
      <c r="N707" s="45">
        <f t="shared" si="322"/>
        <v>35.405066143100839</v>
      </c>
      <c r="O707" s="18">
        <f t="shared" si="323"/>
        <v>5.4191401928448089E-2</v>
      </c>
      <c r="P707" s="37">
        <f t="shared" si="324"/>
        <v>18.181818181818183</v>
      </c>
      <c r="Q707" s="37">
        <f t="shared" si="325"/>
        <v>1.7799357235365914</v>
      </c>
      <c r="R707" s="37">
        <f t="shared" si="326"/>
        <v>77.993572353659133</v>
      </c>
    </row>
    <row r="708" spans="1:18" x14ac:dyDescent="0.25">
      <c r="A708" s="1" t="s">
        <v>1445</v>
      </c>
      <c r="B708" s="1" t="str">
        <f>VLOOKUP(A708,[2]PROY_COVID!$1:$1048576,5,FALSE)</f>
        <v>Tlachichuca</v>
      </c>
      <c r="C708" s="130">
        <f>VLOOKUP(A708,[2]PROY_COVID!$1:$1048576,7,FALSE)</f>
        <v>30963</v>
      </c>
      <c r="D708" s="43">
        <v>21</v>
      </c>
      <c r="E708" s="43">
        <f t="shared" si="316"/>
        <v>67.822885379323708</v>
      </c>
      <c r="F708" s="6">
        <f t="shared" si="317"/>
        <v>1.0162679915272033</v>
      </c>
      <c r="G708" s="44">
        <v>1</v>
      </c>
      <c r="H708" s="44">
        <f>((G708/($C708/100000)))</f>
        <v>3.2296612085392242</v>
      </c>
      <c r="I708" s="14">
        <f>((G708/$C708)/(G$2257/$C$2257))</f>
        <v>8.6840277914606481E-2</v>
      </c>
      <c r="J708" s="49">
        <v>58</v>
      </c>
      <c r="K708" s="49">
        <f t="shared" si="320"/>
        <v>187.32035009527499</v>
      </c>
      <c r="L708" s="50">
        <f t="shared" si="321"/>
        <v>0.34095091786325432</v>
      </c>
      <c r="M708" s="45">
        <v>80</v>
      </c>
      <c r="N708" s="45">
        <f t="shared" si="322"/>
        <v>258.37289668313792</v>
      </c>
      <c r="O708" s="18">
        <f t="shared" si="323"/>
        <v>0.39546853083062861</v>
      </c>
      <c r="P708" s="37">
        <f t="shared" si="324"/>
        <v>26.25</v>
      </c>
      <c r="Q708" s="37">
        <f t="shared" si="325"/>
        <v>2.5697822008559532</v>
      </c>
      <c r="R708" s="37">
        <f t="shared" si="326"/>
        <v>156.97822008559532</v>
      </c>
    </row>
    <row r="709" spans="1:18" x14ac:dyDescent="0.25">
      <c r="A709" s="1" t="s">
        <v>827</v>
      </c>
      <c r="B709" s="1" t="str">
        <f>VLOOKUP(A709,[2]PROY_COVID!$1:$1048576,5,FALSE)</f>
        <v>Tangamandapio</v>
      </c>
      <c r="C709" s="130">
        <f>VLOOKUP(A709,[2]PROY_COVID!$1:$1048576,7,FALSE)</f>
        <v>30945</v>
      </c>
      <c r="D709" s="43">
        <v>2</v>
      </c>
      <c r="E709" s="43">
        <f t="shared" si="316"/>
        <v>6.4630796574567784</v>
      </c>
      <c r="F709" s="6">
        <f t="shared" si="317"/>
        <v>9.6843726801488964E-2</v>
      </c>
      <c r="G709" s="44"/>
      <c r="H709" s="44"/>
      <c r="I709" s="14"/>
      <c r="J709" s="49">
        <v>39</v>
      </c>
      <c r="K709" s="49">
        <f t="shared" si="320"/>
        <v>126.03005332040718</v>
      </c>
      <c r="L709" s="50">
        <f t="shared" si="321"/>
        <v>0.22939345530847152</v>
      </c>
      <c r="M709" s="45">
        <v>41</v>
      </c>
      <c r="N709" s="45">
        <f t="shared" si="322"/>
        <v>132.49313297786395</v>
      </c>
      <c r="O709" s="18">
        <f t="shared" si="323"/>
        <v>0.20279551499614595</v>
      </c>
      <c r="P709" s="37">
        <f t="shared" si="324"/>
        <v>4.8780487804878048</v>
      </c>
      <c r="Q709" s="37">
        <f t="shared" si="325"/>
        <v>0.47754373070493905</v>
      </c>
      <c r="R709" s="37">
        <f t="shared" si="326"/>
        <v>-52.245626929506095</v>
      </c>
    </row>
    <row r="710" spans="1:18" x14ac:dyDescent="0.25">
      <c r="A710" s="1" t="s">
        <v>220</v>
      </c>
      <c r="B710" s="1" t="str">
        <f>VLOOKUP(A710,[2]PROY_COVID!$1:$1048576,5,FALSE)</f>
        <v>Madera</v>
      </c>
      <c r="C710" s="130">
        <f>VLOOKUP(A710,[2]PROY_COVID!$1:$1048576,7,FALSE)</f>
        <v>30936</v>
      </c>
      <c r="D710" s="43">
        <v>3</v>
      </c>
      <c r="E710" s="43">
        <f t="shared" si="316"/>
        <v>9.6974398758727691</v>
      </c>
      <c r="F710" s="6">
        <f t="shared" si="317"/>
        <v>0.14530785133204402</v>
      </c>
      <c r="G710" s="44">
        <v>1</v>
      </c>
      <c r="H710" s="44">
        <f>((G710/($C710/100000)))</f>
        <v>3.2324799586242561</v>
      </c>
      <c r="I710" s="14">
        <f>((G710/$C710)/(G$2257/$C$2257))</f>
        <v>8.6916069468255766E-2</v>
      </c>
      <c r="J710" s="49">
        <v>13</v>
      </c>
      <c r="K710" s="49">
        <f t="shared" si="320"/>
        <v>42.02223946211533</v>
      </c>
      <c r="L710" s="50">
        <f t="shared" si="321"/>
        <v>7.6486730395231559E-2</v>
      </c>
      <c r="M710" s="45">
        <v>17</v>
      </c>
      <c r="N710" s="45">
        <f t="shared" si="322"/>
        <v>54.952159296612358</v>
      </c>
      <c r="O710" s="18">
        <f t="shared" si="323"/>
        <v>8.4110407794256214E-2</v>
      </c>
      <c r="P710" s="37">
        <f t="shared" si="324"/>
        <v>17.647058823529413</v>
      </c>
      <c r="Q710" s="37">
        <f t="shared" si="325"/>
        <v>1.7275846728443385</v>
      </c>
      <c r="R710" s="37">
        <f t="shared" si="326"/>
        <v>72.758467284433848</v>
      </c>
    </row>
    <row r="711" spans="1:18" x14ac:dyDescent="0.25">
      <c r="A711" s="1" t="s">
        <v>83</v>
      </c>
      <c r="B711" s="1" t="str">
        <f>VLOOKUP(A711,[2]PROY_COVID!$1:$1048576,5,FALSE)</f>
        <v>Angel Albino Corzo</v>
      </c>
      <c r="C711" s="130">
        <f>VLOOKUP(A711,[2]PROY_COVID!$1:$1048576,7,FALSE)</f>
        <v>30925</v>
      </c>
      <c r="D711" s="43"/>
      <c r="E711" s="43"/>
      <c r="F711" s="6"/>
      <c r="G711" s="44"/>
      <c r="H711" s="44"/>
      <c r="I711" s="14"/>
      <c r="J711" s="49">
        <v>10</v>
      </c>
      <c r="K711" s="49">
        <f t="shared" si="320"/>
        <v>32.336297493936939</v>
      </c>
      <c r="L711" s="50">
        <f t="shared" si="321"/>
        <v>5.8856874361218427E-2</v>
      </c>
      <c r="M711" s="45">
        <v>10</v>
      </c>
      <c r="N711" s="45">
        <f t="shared" si="322"/>
        <v>32.336297493936939</v>
      </c>
      <c r="O711" s="18">
        <f t="shared" si="323"/>
        <v>4.9494309297125123E-2</v>
      </c>
      <c r="P711" s="37">
        <f t="shared" si="324"/>
        <v>0</v>
      </c>
      <c r="Q711" s="37">
        <f t="shared" si="325"/>
        <v>0</v>
      </c>
      <c r="R711" s="37">
        <f t="shared" si="326"/>
        <v>-100</v>
      </c>
    </row>
    <row r="712" spans="1:18" x14ac:dyDescent="0.25">
      <c r="A712" s="1" t="s">
        <v>1673</v>
      </c>
      <c r="B712" s="1" t="str">
        <f>VLOOKUP(A712,[2]PROY_COVID!$1:$1048576,5,FALSE)</f>
        <v>Aldama</v>
      </c>
      <c r="C712" s="130">
        <f>VLOOKUP(A712,[2]PROY_COVID!$1:$1048576,7,FALSE)</f>
        <v>30886</v>
      </c>
      <c r="D712" s="43">
        <v>5</v>
      </c>
      <c r="E712" s="43">
        <f t="shared" ref="E712:E743" si="329">((D712/($C712/100000)))</f>
        <v>16.188564398109175</v>
      </c>
      <c r="F712" s="6">
        <f t="shared" ref="F712:F743" si="330">((D712/$C712)/(D$2257/$C$2257))</f>
        <v>0.24257180647154664</v>
      </c>
      <c r="G712" s="44">
        <v>4</v>
      </c>
      <c r="H712" s="44">
        <f>((G712/($C712/100000)))</f>
        <v>12.95085151848734</v>
      </c>
      <c r="I712" s="14">
        <f>((G712/$C712)/(G$2257/$C$2257))</f>
        <v>0.34822709642815003</v>
      </c>
      <c r="J712" s="49">
        <v>63</v>
      </c>
      <c r="K712" s="49">
        <f t="shared" si="320"/>
        <v>203.97591141617559</v>
      </c>
      <c r="L712" s="50">
        <f t="shared" si="321"/>
        <v>0.37126651847472258</v>
      </c>
      <c r="M712" s="45">
        <v>72</v>
      </c>
      <c r="N712" s="45">
        <f t="shared" si="322"/>
        <v>233.11532733277213</v>
      </c>
      <c r="O712" s="18">
        <f t="shared" si="323"/>
        <v>0.35680900434170432</v>
      </c>
      <c r="P712" s="37">
        <f t="shared" si="324"/>
        <v>6.9444444444444446</v>
      </c>
      <c r="Q712" s="37">
        <f t="shared" si="325"/>
        <v>0.67983656107300361</v>
      </c>
      <c r="R712" s="37">
        <f t="shared" si="326"/>
        <v>-32.016343892699638</v>
      </c>
    </row>
    <row r="713" spans="1:18" x14ac:dyDescent="0.25">
      <c r="A713" s="1" t="s">
        <v>1707</v>
      </c>
      <c r="B713" s="1" t="str">
        <f>VLOOKUP(A713,[2]PROY_COVID!$1:$1048576,5,FALSE)</f>
        <v>Tula</v>
      </c>
      <c r="C713" s="130">
        <f>VLOOKUP(A713,[2]PROY_COVID!$1:$1048576,7,FALSE)</f>
        <v>30885</v>
      </c>
      <c r="D713" s="43">
        <v>6</v>
      </c>
      <c r="E713" s="43">
        <f t="shared" si="329"/>
        <v>19.426906265177269</v>
      </c>
      <c r="F713" s="6">
        <f t="shared" si="330"/>
        <v>0.29109559260534978</v>
      </c>
      <c r="G713" s="44"/>
      <c r="H713" s="44"/>
      <c r="I713" s="14"/>
      <c r="J713" s="49">
        <v>40</v>
      </c>
      <c r="K713" s="49">
        <f t="shared" si="320"/>
        <v>129.51270843451513</v>
      </c>
      <c r="L713" s="50">
        <f t="shared" si="321"/>
        <v>0.23573240597321415</v>
      </c>
      <c r="M713" s="45">
        <v>46</v>
      </c>
      <c r="N713" s="45">
        <f t="shared" si="322"/>
        <v>148.93961469969241</v>
      </c>
      <c r="O713" s="18">
        <f t="shared" si="323"/>
        <v>0.22796868930103717</v>
      </c>
      <c r="P713" s="37">
        <f t="shared" si="324"/>
        <v>13.043478260869565</v>
      </c>
      <c r="Q713" s="37">
        <f t="shared" si="325"/>
        <v>1.2769104103632065</v>
      </c>
      <c r="R713" s="37">
        <f t="shared" si="326"/>
        <v>27.691041036320652</v>
      </c>
    </row>
    <row r="714" spans="1:18" x14ac:dyDescent="0.25">
      <c r="A714" s="1" t="s">
        <v>147</v>
      </c>
      <c r="B714" s="1" t="str">
        <f>VLOOKUP(A714,[2]PROY_COVID!$1:$1048576,5,FALSE)</f>
        <v>Las Rosas</v>
      </c>
      <c r="C714" s="130">
        <f>VLOOKUP(A714,[2]PROY_COVID!$1:$1048576,7,FALSE)</f>
        <v>30874</v>
      </c>
      <c r="D714" s="43">
        <v>1</v>
      </c>
      <c r="E714" s="43">
        <f t="shared" si="329"/>
        <v>3.2389713027142579</v>
      </c>
      <c r="F714" s="6">
        <f t="shared" si="330"/>
        <v>4.8533217689189549E-2</v>
      </c>
      <c r="G714" s="44">
        <v>2</v>
      </c>
      <c r="H714" s="44">
        <f>((G714/($C714/100000)))</f>
        <v>6.4779426054285159</v>
      </c>
      <c r="I714" s="14">
        <f>((G714/$C714)/(G$2257/$C$2257))</f>
        <v>0.17418122206840453</v>
      </c>
      <c r="J714" s="49">
        <v>6</v>
      </c>
      <c r="K714" s="49">
        <f t="shared" si="320"/>
        <v>19.433827816285547</v>
      </c>
      <c r="L714" s="50">
        <f t="shared" si="321"/>
        <v>3.537245914920023E-2</v>
      </c>
      <c r="M714" s="45">
        <v>9</v>
      </c>
      <c r="N714" s="45">
        <f t="shared" si="322"/>
        <v>29.150741724428322</v>
      </c>
      <c r="O714" s="18">
        <f t="shared" si="323"/>
        <v>4.4618460954597226E-2</v>
      </c>
      <c r="P714" s="37">
        <f t="shared" si="324"/>
        <v>11.111111111111111</v>
      </c>
      <c r="Q714" s="37">
        <f t="shared" si="325"/>
        <v>1.0877384977168056</v>
      </c>
      <c r="R714" s="37">
        <f t="shared" si="326"/>
        <v>8.7738497716805632</v>
      </c>
    </row>
    <row r="715" spans="1:18" x14ac:dyDescent="0.25">
      <c r="A715" s="1" t="s">
        <v>1077</v>
      </c>
      <c r="B715" s="1" t="str">
        <f>VLOOKUP(A715,[2]PROY_COVID!$1:$1048576,5,FALSE)</f>
        <v>San Juan Guichicovi</v>
      </c>
      <c r="C715" s="130">
        <f>VLOOKUP(A715,[2]PROY_COVID!$1:$1048576,7,FALSE)</f>
        <v>30815</v>
      </c>
      <c r="D715" s="43">
        <v>2</v>
      </c>
      <c r="E715" s="43">
        <f t="shared" si="329"/>
        <v>6.4903456109037814</v>
      </c>
      <c r="F715" s="6">
        <f t="shared" si="330"/>
        <v>9.7252283818662216E-2</v>
      </c>
      <c r="G715" s="44"/>
      <c r="H715" s="44"/>
      <c r="I715" s="14"/>
      <c r="J715" s="49">
        <v>10</v>
      </c>
      <c r="K715" s="49">
        <f t="shared" si="320"/>
        <v>32.451728054518902</v>
      </c>
      <c r="L715" s="50">
        <f t="shared" si="321"/>
        <v>5.9066975162118444E-2</v>
      </c>
      <c r="M715" s="45">
        <v>12</v>
      </c>
      <c r="N715" s="45">
        <f t="shared" si="322"/>
        <v>38.942073665422683</v>
      </c>
      <c r="O715" s="18">
        <f t="shared" si="323"/>
        <v>5.9605186370803608E-2</v>
      </c>
      <c r="P715" s="37">
        <f t="shared" si="324"/>
        <v>16.666666666666664</v>
      </c>
      <c r="Q715" s="37">
        <f t="shared" si="325"/>
        <v>1.6316077465752084</v>
      </c>
      <c r="R715" s="37">
        <f t="shared" si="326"/>
        <v>63.160774657520832</v>
      </c>
    </row>
    <row r="716" spans="1:18" x14ac:dyDescent="0.25">
      <c r="A716" s="1" t="s">
        <v>1781</v>
      </c>
      <c r="B716" s="1" t="str">
        <f>VLOOKUP(A716,[2]PROY_COVID!$1:$1048576,5,FALSE)</f>
        <v>Alto Lucero de Gutiérrez Barrios</v>
      </c>
      <c r="C716" s="130">
        <f>VLOOKUP(A716,[2]PROY_COVID!$1:$1048576,7,FALSE)</f>
        <v>30740</v>
      </c>
      <c r="D716" s="43">
        <v>9</v>
      </c>
      <c r="E716" s="43">
        <f t="shared" si="329"/>
        <v>29.277813923227065</v>
      </c>
      <c r="F716" s="6">
        <f t="shared" si="330"/>
        <v>0.43870302753494933</v>
      </c>
      <c r="G716" s="44">
        <v>5</v>
      </c>
      <c r="H716" s="44">
        <f t="shared" ref="H716:H722" si="331">((G716/($C716/100000)))</f>
        <v>16.265452179570591</v>
      </c>
      <c r="I716" s="14">
        <f t="shared" ref="I716:I722" si="332">((G716/$C716)/(G$2257/$C$2257))</f>
        <v>0.43735125651756029</v>
      </c>
      <c r="J716" s="49">
        <v>12</v>
      </c>
      <c r="K716" s="49">
        <f t="shared" si="320"/>
        <v>39.037085230969417</v>
      </c>
      <c r="L716" s="50">
        <f t="shared" si="321"/>
        <v>7.1053305385322563E-2</v>
      </c>
      <c r="M716" s="45">
        <v>26</v>
      </c>
      <c r="N716" s="45">
        <f t="shared" si="322"/>
        <v>84.580351333767084</v>
      </c>
      <c r="O716" s="18">
        <f t="shared" si="323"/>
        <v>0.1294596596953593</v>
      </c>
      <c r="P716" s="37">
        <f t="shared" si="324"/>
        <v>34.615384615384613</v>
      </c>
      <c r="Q716" s="37">
        <f t="shared" si="325"/>
        <v>3.3887237813485096</v>
      </c>
      <c r="R716" s="37">
        <f t="shared" si="326"/>
        <v>238.87237813485095</v>
      </c>
    </row>
    <row r="717" spans="1:18" x14ac:dyDescent="0.25">
      <c r="A717" s="1" t="s">
        <v>489</v>
      </c>
      <c r="B717" s="1" t="str">
        <f>VLOOKUP(A717,[2]PROY_COVID!$1:$1048576,5,FALSE)</f>
        <v>Tlaxcoapan</v>
      </c>
      <c r="C717" s="130">
        <f>VLOOKUP(A717,[2]PROY_COVID!$1:$1048576,7,FALSE)</f>
        <v>30727</v>
      </c>
      <c r="D717" s="43">
        <v>34</v>
      </c>
      <c r="E717" s="43">
        <f t="shared" si="329"/>
        <v>110.65186969115111</v>
      </c>
      <c r="F717" s="6">
        <f t="shared" si="330"/>
        <v>1.6580237296132161</v>
      </c>
      <c r="G717" s="44">
        <v>22</v>
      </c>
      <c r="H717" s="44">
        <f t="shared" si="331"/>
        <v>71.59826862368601</v>
      </c>
      <c r="I717" s="14">
        <f t="shared" si="332"/>
        <v>1.9251596820886885</v>
      </c>
      <c r="J717" s="49">
        <v>133</v>
      </c>
      <c r="K717" s="49">
        <f t="shared" si="320"/>
        <v>432.84407849773817</v>
      </c>
      <c r="L717" s="50">
        <f t="shared" si="321"/>
        <v>0.78784064721434044</v>
      </c>
      <c r="M717" s="45">
        <v>189</v>
      </c>
      <c r="N717" s="45">
        <f t="shared" si="322"/>
        <v>615.09421681257527</v>
      </c>
      <c r="O717" s="18">
        <f t="shared" si="323"/>
        <v>0.94147029107159597</v>
      </c>
      <c r="P717" s="37">
        <f t="shared" si="324"/>
        <v>17.989417989417987</v>
      </c>
      <c r="Q717" s="37">
        <f t="shared" si="325"/>
        <v>1.7611004248748281</v>
      </c>
      <c r="R717" s="37">
        <f t="shared" si="326"/>
        <v>76.110042487482815</v>
      </c>
    </row>
    <row r="718" spans="1:18" x14ac:dyDescent="0.25">
      <c r="A718" s="1" t="s">
        <v>34</v>
      </c>
      <c r="B718" s="1" t="str">
        <f>VLOOKUP(A718,[2]PROY_COVID!$1:$1048576,5,FALSE)</f>
        <v>Castaños</v>
      </c>
      <c r="C718" s="130">
        <f>VLOOKUP(A718,[2]PROY_COVID!$1:$1048576,7,FALSE)</f>
        <v>30568</v>
      </c>
      <c r="D718" s="43">
        <v>12</v>
      </c>
      <c r="E718" s="43">
        <f t="shared" si="329"/>
        <v>39.256739073540956</v>
      </c>
      <c r="F718" s="6">
        <f t="shared" si="330"/>
        <v>0.58822869521173959</v>
      </c>
      <c r="G718" s="44">
        <v>11</v>
      </c>
      <c r="H718" s="44">
        <f t="shared" si="331"/>
        <v>35.985344150745874</v>
      </c>
      <c r="I718" s="14">
        <f t="shared" si="332"/>
        <v>0.96758671734394019</v>
      </c>
      <c r="J718" s="49">
        <v>123</v>
      </c>
      <c r="K718" s="49">
        <f t="shared" si="320"/>
        <v>402.38157550379481</v>
      </c>
      <c r="L718" s="50">
        <f t="shared" si="321"/>
        <v>0.73239435773797301</v>
      </c>
      <c r="M718" s="45">
        <v>146</v>
      </c>
      <c r="N718" s="45">
        <f t="shared" si="322"/>
        <v>477.62365872808164</v>
      </c>
      <c r="O718" s="18">
        <f t="shared" si="323"/>
        <v>0.73105627189212496</v>
      </c>
      <c r="P718" s="37">
        <f t="shared" si="324"/>
        <v>8.2191780821917799</v>
      </c>
      <c r="Q718" s="37">
        <f t="shared" si="325"/>
        <v>0.80462847776311641</v>
      </c>
      <c r="R718" s="37">
        <f t="shared" si="326"/>
        <v>-19.537152223688359</v>
      </c>
    </row>
    <row r="719" spans="1:18" x14ac:dyDescent="0.25">
      <c r="A719" s="1" t="s">
        <v>1970</v>
      </c>
      <c r="B719" s="1" t="str">
        <f>VLOOKUP(A719,[2]PROY_COVID!$1:$1048576,5,FALSE)</f>
        <v>Uxpanapa</v>
      </c>
      <c r="C719" s="130">
        <f>VLOOKUP(A719,[2]PROY_COVID!$1:$1048576,7,FALSE)</f>
        <v>30449</v>
      </c>
      <c r="D719" s="43">
        <v>3</v>
      </c>
      <c r="E719" s="43">
        <f t="shared" si="329"/>
        <v>9.8525403133107829</v>
      </c>
      <c r="F719" s="6">
        <f t="shared" si="330"/>
        <v>0.14763189887379272</v>
      </c>
      <c r="G719" s="44">
        <v>2</v>
      </c>
      <c r="H719" s="44">
        <f t="shared" si="331"/>
        <v>6.5683602088738553</v>
      </c>
      <c r="I719" s="14">
        <f t="shared" si="332"/>
        <v>0.17661240271075965</v>
      </c>
      <c r="J719" s="49">
        <v>21</v>
      </c>
      <c r="K719" s="49">
        <f t="shared" si="320"/>
        <v>68.967782193175481</v>
      </c>
      <c r="L719" s="50">
        <f t="shared" si="321"/>
        <v>0.12553162873012011</v>
      </c>
      <c r="M719" s="45">
        <v>26</v>
      </c>
      <c r="N719" s="45">
        <f t="shared" si="322"/>
        <v>85.388682715360119</v>
      </c>
      <c r="O719" s="18">
        <f t="shared" si="323"/>
        <v>0.13069690101597245</v>
      </c>
      <c r="P719" s="37">
        <f t="shared" si="324"/>
        <v>11.538461538461538</v>
      </c>
      <c r="Q719" s="37">
        <f t="shared" si="325"/>
        <v>1.1295745937828368</v>
      </c>
      <c r="R719" s="37">
        <f t="shared" si="326"/>
        <v>12.957459378283676</v>
      </c>
    </row>
    <row r="720" spans="1:18" x14ac:dyDescent="0.25">
      <c r="A720" s="1" t="s">
        <v>614</v>
      </c>
      <c r="B720" s="1" t="str">
        <f>VLOOKUP(A720,[2]PROY_COVID!$1:$1048576,5,FALSE)</f>
        <v>Zacoalco de Torres</v>
      </c>
      <c r="C720" s="130">
        <f>VLOOKUP(A720,[2]PROY_COVID!$1:$1048576,7,FALSE)</f>
        <v>30432</v>
      </c>
      <c r="D720" s="43">
        <v>5</v>
      </c>
      <c r="E720" s="43">
        <f t="shared" si="329"/>
        <v>16.43007360672976</v>
      </c>
      <c r="F720" s="6">
        <f t="shared" si="330"/>
        <v>0.24619061562434905</v>
      </c>
      <c r="G720" s="44">
        <v>6</v>
      </c>
      <c r="H720" s="44">
        <f t="shared" si="331"/>
        <v>19.71608832807571</v>
      </c>
      <c r="I720" s="14">
        <f t="shared" si="332"/>
        <v>0.53013318711947166</v>
      </c>
      <c r="J720" s="49">
        <v>65</v>
      </c>
      <c r="K720" s="49">
        <f t="shared" si="320"/>
        <v>213.59095688748687</v>
      </c>
      <c r="L720" s="50">
        <f t="shared" si="321"/>
        <v>0.38876733233222988</v>
      </c>
      <c r="M720" s="45">
        <v>76</v>
      </c>
      <c r="N720" s="45">
        <f t="shared" si="322"/>
        <v>249.73711882229233</v>
      </c>
      <c r="O720" s="18">
        <f t="shared" si="323"/>
        <v>0.38225050979571884</v>
      </c>
      <c r="P720" s="37">
        <f t="shared" si="324"/>
        <v>6.5789473684210522</v>
      </c>
      <c r="Q720" s="37">
        <f t="shared" si="325"/>
        <v>0.64405568943758229</v>
      </c>
      <c r="R720" s="37">
        <f t="shared" si="326"/>
        <v>-35.594431056241774</v>
      </c>
    </row>
    <row r="721" spans="1:18" x14ac:dyDescent="0.25">
      <c r="A721" s="1" t="s">
        <v>1860</v>
      </c>
      <c r="B721" s="1" t="str">
        <f>VLOOKUP(A721,[2]PROY_COVID!$1:$1048576,5,FALSE)</f>
        <v>Jesús Carranza</v>
      </c>
      <c r="C721" s="130">
        <f>VLOOKUP(A721,[2]PROY_COVID!$1:$1048576,7,FALSE)</f>
        <v>30389</v>
      </c>
      <c r="D721" s="43">
        <v>1</v>
      </c>
      <c r="E721" s="43">
        <f t="shared" si="329"/>
        <v>3.2906643851393595</v>
      </c>
      <c r="F721" s="6">
        <f t="shared" si="330"/>
        <v>4.9307794364277797E-2</v>
      </c>
      <c r="G721" s="44">
        <v>1</v>
      </c>
      <c r="H721" s="44">
        <f t="shared" si="331"/>
        <v>3.2906643851393595</v>
      </c>
      <c r="I721" s="14">
        <f t="shared" si="332"/>
        <v>8.8480552998452075E-2</v>
      </c>
      <c r="J721" s="49">
        <v>9</v>
      </c>
      <c r="K721" s="49">
        <f t="shared" si="320"/>
        <v>29.615979466254238</v>
      </c>
      <c r="L721" s="50">
        <f t="shared" si="321"/>
        <v>5.3905490659732526E-2</v>
      </c>
      <c r="M721" s="45">
        <v>11</v>
      </c>
      <c r="N721" s="45">
        <f t="shared" si="322"/>
        <v>36.197308236532955</v>
      </c>
      <c r="O721" s="18">
        <f t="shared" si="323"/>
        <v>5.5404016799333759E-2</v>
      </c>
      <c r="P721" s="37">
        <f t="shared" si="324"/>
        <v>9.0909090909090917</v>
      </c>
      <c r="Q721" s="37">
        <f t="shared" si="325"/>
        <v>0.88996786176829568</v>
      </c>
      <c r="R721" s="37">
        <f t="shared" si="326"/>
        <v>-11.003213823170432</v>
      </c>
    </row>
    <row r="722" spans="1:18" x14ac:dyDescent="0.25">
      <c r="A722" s="1" t="s">
        <v>975</v>
      </c>
      <c r="B722" s="1" t="str">
        <f>VLOOKUP(A722,[2]PROY_COVID!$1:$1048576,5,FALSE)</f>
        <v>Ciudad Ixtepec</v>
      </c>
      <c r="C722" s="130">
        <f>VLOOKUP(A722,[2]PROY_COVID!$1:$1048576,7,FALSE)</f>
        <v>30368</v>
      </c>
      <c r="D722" s="43">
        <v>21</v>
      </c>
      <c r="E722" s="43">
        <f t="shared" si="329"/>
        <v>69.151738672286612</v>
      </c>
      <c r="F722" s="6">
        <f t="shared" si="330"/>
        <v>1.0361797227890148</v>
      </c>
      <c r="G722" s="44">
        <v>3</v>
      </c>
      <c r="H722" s="44">
        <f t="shared" si="331"/>
        <v>9.8788198103266591</v>
      </c>
      <c r="I722" s="14">
        <f t="shared" si="332"/>
        <v>0.26562521651771209</v>
      </c>
      <c r="J722" s="49">
        <v>58</v>
      </c>
      <c r="K722" s="49">
        <f t="shared" si="320"/>
        <v>190.99051633298208</v>
      </c>
      <c r="L722" s="50">
        <f t="shared" si="321"/>
        <v>0.34763116668203187</v>
      </c>
      <c r="M722" s="45">
        <v>82</v>
      </c>
      <c r="N722" s="45">
        <f t="shared" si="322"/>
        <v>270.02107481559534</v>
      </c>
      <c r="O722" s="18">
        <f t="shared" si="323"/>
        <v>0.41329736640909748</v>
      </c>
      <c r="P722" s="37">
        <f t="shared" si="324"/>
        <v>25.609756097560975</v>
      </c>
      <c r="Q722" s="37">
        <f t="shared" si="325"/>
        <v>2.50710458620093</v>
      </c>
      <c r="R722" s="37">
        <f t="shared" si="326"/>
        <v>150.71045862009299</v>
      </c>
    </row>
    <row r="723" spans="1:18" x14ac:dyDescent="0.25">
      <c r="A723" s="1" t="s">
        <v>836</v>
      </c>
      <c r="B723" s="1" t="str">
        <f>VLOOKUP(A723,[2]PROY_COVID!$1:$1048576,5,FALSE)</f>
        <v>Tlalpujahua</v>
      </c>
      <c r="C723" s="130">
        <f>VLOOKUP(A723,[2]PROY_COVID!$1:$1048576,7,FALSE)</f>
        <v>30331</v>
      </c>
      <c r="D723" s="43">
        <v>4</v>
      </c>
      <c r="E723" s="43">
        <f t="shared" si="329"/>
        <v>13.187827635092809</v>
      </c>
      <c r="F723" s="6">
        <f t="shared" si="330"/>
        <v>0.19760832981913398</v>
      </c>
      <c r="G723" s="44"/>
      <c r="H723" s="44"/>
      <c r="I723" s="14"/>
      <c r="J723" s="49">
        <v>106</v>
      </c>
      <c r="K723" s="49">
        <f t="shared" si="320"/>
        <v>349.47743232995941</v>
      </c>
      <c r="L723" s="50">
        <f t="shared" si="321"/>
        <v>0.63610094292899033</v>
      </c>
      <c r="M723" s="45">
        <v>110</v>
      </c>
      <c r="N723" s="45">
        <f t="shared" si="322"/>
        <v>362.6652599650522</v>
      </c>
      <c r="O723" s="18">
        <f t="shared" si="323"/>
        <v>0.5550996229979076</v>
      </c>
      <c r="P723" s="37">
        <f t="shared" si="324"/>
        <v>3.6363636363636362</v>
      </c>
      <c r="Q723" s="37">
        <f t="shared" si="325"/>
        <v>0.35598714470731818</v>
      </c>
      <c r="R723" s="37">
        <f t="shared" si="326"/>
        <v>-64.401285529268179</v>
      </c>
    </row>
    <row r="724" spans="1:18" x14ac:dyDescent="0.25">
      <c r="A724" s="1" t="s">
        <v>646</v>
      </c>
      <c r="B724" s="1" t="str">
        <f>VLOOKUP(A724,[2]PROY_COVID!$1:$1048576,5,FALSE)</f>
        <v>Chapa de Mota</v>
      </c>
      <c r="C724" s="130">
        <f>VLOOKUP(A724,[2]PROY_COVID!$1:$1048576,7,FALSE)</f>
        <v>30328</v>
      </c>
      <c r="D724" s="43">
        <v>6</v>
      </c>
      <c r="E724" s="43">
        <f t="shared" si="329"/>
        <v>19.783698232656292</v>
      </c>
      <c r="F724" s="6">
        <f t="shared" si="330"/>
        <v>0.29644181540544146</v>
      </c>
      <c r="G724" s="44"/>
      <c r="H724" s="44"/>
      <c r="I724" s="14"/>
      <c r="J724" s="49">
        <v>58</v>
      </c>
      <c r="K724" s="49">
        <f t="shared" ref="K724:K743" si="333">((J724/($C724/100000)))</f>
        <v>191.24241624901083</v>
      </c>
      <c r="L724" s="50">
        <f t="shared" ref="L724:L743" si="334">((J724/$C724)/(J$2257/$C$2257))</f>
        <v>0.34808966202189207</v>
      </c>
      <c r="M724" s="45">
        <v>64</v>
      </c>
      <c r="N724" s="45">
        <f t="shared" ref="N724:N743" si="335">((M724/($C724/100000)))</f>
        <v>211.02611448166712</v>
      </c>
      <c r="O724" s="18">
        <f t="shared" ref="O724:O743" si="336">((M724/$C724)/(M$2257/$C$2257))</f>
        <v>0.32299900079421667</v>
      </c>
      <c r="P724" s="37">
        <f t="shared" ref="P724:P743" si="337">D724/M724*100</f>
        <v>9.375</v>
      </c>
      <c r="Q724" s="37">
        <f t="shared" ref="Q724:Q743" si="338">P724/P$2257</f>
        <v>0.91777935744855477</v>
      </c>
      <c r="R724" s="37">
        <f t="shared" ref="R724:R743" si="339">(Q724-1)*100</f>
        <v>-8.2220642551445238</v>
      </c>
    </row>
    <row r="725" spans="1:18" x14ac:dyDescent="0.25">
      <c r="A725" s="1" t="s">
        <v>407</v>
      </c>
      <c r="B725" s="1" t="str">
        <f>VLOOKUP(A725,[2]PROY_COVID!$1:$1048576,5,FALSE)</f>
        <v>Xochistlahuaca</v>
      </c>
      <c r="C725" s="130">
        <f>VLOOKUP(A725,[2]PROY_COVID!$1:$1048576,7,FALSE)</f>
        <v>30222</v>
      </c>
      <c r="D725" s="43">
        <v>4</v>
      </c>
      <c r="E725" s="43">
        <f t="shared" si="329"/>
        <v>13.235391436701741</v>
      </c>
      <c r="F725" s="6">
        <f t="shared" si="330"/>
        <v>0.19832103274912821</v>
      </c>
      <c r="G725" s="44"/>
      <c r="H725" s="44"/>
      <c r="I725" s="14"/>
      <c r="J725" s="49">
        <v>83</v>
      </c>
      <c r="K725" s="49">
        <f t="shared" si="333"/>
        <v>274.63437231156115</v>
      </c>
      <c r="L725" s="50">
        <f t="shared" si="334"/>
        <v>0.49987543408284174</v>
      </c>
      <c r="M725" s="45">
        <v>87</v>
      </c>
      <c r="N725" s="45">
        <f t="shared" si="335"/>
        <v>287.86976374826287</v>
      </c>
      <c r="O725" s="18">
        <f t="shared" si="336"/>
        <v>0.44061677521733406</v>
      </c>
      <c r="P725" s="37">
        <f t="shared" si="337"/>
        <v>4.5977011494252871</v>
      </c>
      <c r="Q725" s="37">
        <f t="shared" si="338"/>
        <v>0.45009868871040232</v>
      </c>
      <c r="R725" s="37">
        <f t="shared" si="339"/>
        <v>-54.99013112895976</v>
      </c>
    </row>
    <row r="726" spans="1:18" x14ac:dyDescent="0.25">
      <c r="A726" s="1" t="s">
        <v>1785</v>
      </c>
      <c r="B726" s="1" t="str">
        <f>VLOOKUP(A726,[2]PROY_COVID!$1:$1048576,5,FALSE)</f>
        <v>Naranjos Amatlán</v>
      </c>
      <c r="C726" s="130">
        <f>VLOOKUP(A726,[2]PROY_COVID!$1:$1048576,7,FALSE)</f>
        <v>30103</v>
      </c>
      <c r="D726" s="43">
        <v>12</v>
      </c>
      <c r="E726" s="43">
        <f t="shared" si="329"/>
        <v>39.86313656446201</v>
      </c>
      <c r="F726" s="6">
        <f t="shared" si="330"/>
        <v>0.59731504352497944</v>
      </c>
      <c r="G726" s="44">
        <v>1</v>
      </c>
      <c r="H726" s="44">
        <f>((G726/($C726/100000)))</f>
        <v>3.3219280470385009</v>
      </c>
      <c r="I726" s="14">
        <f>((G726/$C726)/(G$2257/$C$2257))</f>
        <v>8.9321181446033959E-2</v>
      </c>
      <c r="J726" s="49">
        <v>31</v>
      </c>
      <c r="K726" s="49">
        <f t="shared" si="333"/>
        <v>102.97976945819353</v>
      </c>
      <c r="L726" s="50">
        <f t="shared" si="334"/>
        <v>0.18743850788373609</v>
      </c>
      <c r="M726" s="45">
        <v>44</v>
      </c>
      <c r="N726" s="45">
        <f t="shared" si="335"/>
        <v>146.16483406969405</v>
      </c>
      <c r="O726" s="18">
        <f t="shared" si="336"/>
        <v>0.22372157811712504</v>
      </c>
      <c r="P726" s="37">
        <f t="shared" si="337"/>
        <v>27.27272727272727</v>
      </c>
      <c r="Q726" s="37">
        <f t="shared" si="338"/>
        <v>2.6699035853048865</v>
      </c>
      <c r="R726" s="37">
        <f t="shared" si="339"/>
        <v>166.99035853048863</v>
      </c>
    </row>
    <row r="727" spans="1:18" x14ac:dyDescent="0.25">
      <c r="A727" s="1" t="s">
        <v>1296</v>
      </c>
      <c r="B727" s="1" t="str">
        <f>VLOOKUP(A727,[2]PROY_COVID!$1:$1048576,5,FALSE)</f>
        <v>Atempan</v>
      </c>
      <c r="C727" s="130">
        <f>VLOOKUP(A727,[2]PROY_COVID!$1:$1048576,7,FALSE)</f>
        <v>30052</v>
      </c>
      <c r="D727" s="43">
        <v>7</v>
      </c>
      <c r="E727" s="43">
        <f t="shared" si="329"/>
        <v>23.292958871289763</v>
      </c>
      <c r="F727" s="6">
        <f t="shared" si="330"/>
        <v>0.34902508786610764</v>
      </c>
      <c r="G727" s="44">
        <v>2</v>
      </c>
      <c r="H727" s="44">
        <f>((G727/($C727/100000)))</f>
        <v>6.6551311060827896</v>
      </c>
      <c r="I727" s="14">
        <f>((G727/$C727)/(G$2257/$C$2257))</f>
        <v>0.17894552942033545</v>
      </c>
      <c r="J727" s="49">
        <v>27</v>
      </c>
      <c r="K727" s="49">
        <f t="shared" si="333"/>
        <v>89.844269932117655</v>
      </c>
      <c r="L727" s="50">
        <f t="shared" si="334"/>
        <v>0.16352994366351109</v>
      </c>
      <c r="M727" s="45">
        <v>36</v>
      </c>
      <c r="N727" s="45">
        <f t="shared" si="335"/>
        <v>119.79235990949022</v>
      </c>
      <c r="O727" s="18">
        <f t="shared" si="336"/>
        <v>0.18335556548811857</v>
      </c>
      <c r="P727" s="37">
        <f t="shared" si="337"/>
        <v>19.444444444444446</v>
      </c>
      <c r="Q727" s="37">
        <f t="shared" si="338"/>
        <v>1.9035423710044101</v>
      </c>
      <c r="R727" s="37">
        <f t="shared" si="339"/>
        <v>90.354237100441011</v>
      </c>
    </row>
    <row r="728" spans="1:18" x14ac:dyDescent="0.25">
      <c r="A728" s="1" t="s">
        <v>636</v>
      </c>
      <c r="B728" s="1" t="str">
        <f>VLOOKUP(A728,[2]PROY_COVID!$1:$1048576,5,FALSE)</f>
        <v>Axapusco</v>
      </c>
      <c r="C728" s="130">
        <f>VLOOKUP(A728,[2]PROY_COVID!$1:$1048576,7,FALSE)</f>
        <v>30040</v>
      </c>
      <c r="D728" s="43">
        <v>14</v>
      </c>
      <c r="E728" s="43">
        <f t="shared" si="329"/>
        <v>46.60452729693742</v>
      </c>
      <c r="F728" s="6">
        <f t="shared" si="330"/>
        <v>0.69832902400481134</v>
      </c>
      <c r="G728" s="44">
        <v>3</v>
      </c>
      <c r="H728" s="44">
        <f>((G728/($C728/100000)))</f>
        <v>9.9866844207723044</v>
      </c>
      <c r="I728" s="14">
        <f>((G728/$C728)/(G$2257/$C$2257))</f>
        <v>0.2685255184823529</v>
      </c>
      <c r="J728" s="49">
        <v>210</v>
      </c>
      <c r="K728" s="49">
        <f t="shared" si="333"/>
        <v>699.06790945406124</v>
      </c>
      <c r="L728" s="50">
        <f t="shared" si="334"/>
        <v>1.2724076442088641</v>
      </c>
      <c r="M728" s="45">
        <v>227</v>
      </c>
      <c r="N728" s="45">
        <f t="shared" si="335"/>
        <v>755.65912117177095</v>
      </c>
      <c r="O728" s="18">
        <f t="shared" si="336"/>
        <v>1.1566205522905655</v>
      </c>
      <c r="P728" s="37">
        <f t="shared" si="337"/>
        <v>6.1674008810572687</v>
      </c>
      <c r="Q728" s="37">
        <f t="shared" si="338"/>
        <v>0.60376674322606838</v>
      </c>
      <c r="R728" s="37">
        <f t="shared" si="339"/>
        <v>-39.623325677393161</v>
      </c>
    </row>
    <row r="729" spans="1:18" x14ac:dyDescent="0.25">
      <c r="A729" s="1" t="s">
        <v>229</v>
      </c>
      <c r="B729" s="1" t="str">
        <f>VLOOKUP(A729,[2]PROY_COVID!$1:$1048576,5,FALSE)</f>
        <v>Ojinaga</v>
      </c>
      <c r="C729" s="130">
        <f>VLOOKUP(A729,[2]PROY_COVID!$1:$1048576,7,FALSE)</f>
        <v>29996</v>
      </c>
      <c r="D729" s="43">
        <v>2</v>
      </c>
      <c r="E729" s="43">
        <f t="shared" si="329"/>
        <v>6.6675556740898783</v>
      </c>
      <c r="F729" s="6">
        <f t="shared" si="330"/>
        <v>9.9907625212430864E-2</v>
      </c>
      <c r="G729" s="44">
        <v>4</v>
      </c>
      <c r="H729" s="44">
        <f>((G729/($C729/100000)))</f>
        <v>13.335111348179757</v>
      </c>
      <c r="I729" s="14">
        <f>((G729/$C729)/(G$2257/$C$2257))</f>
        <v>0.35855921123749307</v>
      </c>
      <c r="J729" s="49">
        <v>181</v>
      </c>
      <c r="K729" s="49">
        <f t="shared" si="333"/>
        <v>603.41378850513399</v>
      </c>
      <c r="L729" s="50">
        <f t="shared" si="334"/>
        <v>1.098302906958738</v>
      </c>
      <c r="M729" s="45">
        <v>187</v>
      </c>
      <c r="N729" s="45">
        <f t="shared" si="335"/>
        <v>623.41645552740363</v>
      </c>
      <c r="O729" s="18">
        <f t="shared" si="336"/>
        <v>0.95420840547920427</v>
      </c>
      <c r="P729" s="37">
        <f t="shared" si="337"/>
        <v>1.0695187165775399</v>
      </c>
      <c r="Q729" s="37">
        <f t="shared" si="338"/>
        <v>0.10470210138450534</v>
      </c>
      <c r="R729" s="37">
        <f t="shared" si="339"/>
        <v>-89.529789861549474</v>
      </c>
    </row>
    <row r="730" spans="1:18" x14ac:dyDescent="0.25">
      <c r="A730" s="1" t="s">
        <v>1375</v>
      </c>
      <c r="B730" s="1" t="str">
        <f>VLOOKUP(A730,[2]PROY_COVID!$1:$1048576,5,FALSE)</f>
        <v>Ocoyucan</v>
      </c>
      <c r="C730" s="130">
        <f>VLOOKUP(A730,[2]PROY_COVID!$1:$1048576,7,FALSE)</f>
        <v>29976</v>
      </c>
      <c r="D730" s="43">
        <v>30</v>
      </c>
      <c r="E730" s="43">
        <f t="shared" si="329"/>
        <v>100.08006405124098</v>
      </c>
      <c r="F730" s="6">
        <f t="shared" si="330"/>
        <v>1.4996142543395095</v>
      </c>
      <c r="G730" s="44"/>
      <c r="H730" s="44"/>
      <c r="I730" s="14"/>
      <c r="J730" s="49">
        <v>76</v>
      </c>
      <c r="K730" s="49">
        <f t="shared" si="333"/>
        <v>253.53616226314384</v>
      </c>
      <c r="L730" s="50">
        <f t="shared" si="334"/>
        <v>0.46147355154514164</v>
      </c>
      <c r="M730" s="45">
        <v>106</v>
      </c>
      <c r="N730" s="45">
        <f t="shared" si="335"/>
        <v>353.61622631438479</v>
      </c>
      <c r="O730" s="18">
        <f t="shared" si="336"/>
        <v>0.54124906789245064</v>
      </c>
      <c r="P730" s="37">
        <f t="shared" si="337"/>
        <v>28.30188679245283</v>
      </c>
      <c r="Q730" s="37">
        <f t="shared" si="338"/>
        <v>2.7706546639956371</v>
      </c>
      <c r="R730" s="37">
        <f t="shared" si="339"/>
        <v>177.06546639956372</v>
      </c>
    </row>
    <row r="731" spans="1:18" x14ac:dyDescent="0.25">
      <c r="A731" s="1" t="s">
        <v>302</v>
      </c>
      <c r="B731" s="1" t="str">
        <f>VLOOKUP(A731,[2]PROY_COVID!$1:$1048576,5,FALSE)</f>
        <v>Cuerámaro</v>
      </c>
      <c r="C731" s="130">
        <f>VLOOKUP(A731,[2]PROY_COVID!$1:$1048576,7,FALSE)</f>
        <v>29959</v>
      </c>
      <c r="D731" s="43">
        <v>3</v>
      </c>
      <c r="E731" s="43">
        <f t="shared" si="329"/>
        <v>10.013685370005673</v>
      </c>
      <c r="F731" s="6">
        <f t="shared" si="330"/>
        <v>0.15004651987076051</v>
      </c>
      <c r="G731" s="44">
        <v>10</v>
      </c>
      <c r="H731" s="44">
        <f>((G731/($C731/100000)))</f>
        <v>33.378951233352247</v>
      </c>
      <c r="I731" s="14">
        <f>((G731/$C731)/(G$2257/$C$2257))</f>
        <v>0.89750509865815298</v>
      </c>
      <c r="J731" s="49">
        <v>192</v>
      </c>
      <c r="K731" s="49">
        <f t="shared" si="333"/>
        <v>640.87586368036307</v>
      </c>
      <c r="L731" s="50">
        <f t="shared" si="334"/>
        <v>1.1664894596187141</v>
      </c>
      <c r="M731" s="45">
        <v>205</v>
      </c>
      <c r="N731" s="45">
        <f t="shared" si="335"/>
        <v>684.26850028372098</v>
      </c>
      <c r="O731" s="18">
        <f t="shared" si="336"/>
        <v>1.0473492458953464</v>
      </c>
      <c r="P731" s="37">
        <f t="shared" si="337"/>
        <v>1.4634146341463417</v>
      </c>
      <c r="Q731" s="37">
        <f t="shared" si="338"/>
        <v>0.14326311921148174</v>
      </c>
      <c r="R731" s="37">
        <f t="shared" si="339"/>
        <v>-85.673688078851825</v>
      </c>
    </row>
    <row r="732" spans="1:18" x14ac:dyDescent="0.25">
      <c r="A732" s="1" t="s">
        <v>799</v>
      </c>
      <c r="B732" s="1" t="str">
        <f>VLOOKUP(A732,[2]PROY_COVID!$1:$1048576,5,FALSE)</f>
        <v>Nahuatzen</v>
      </c>
      <c r="C732" s="130">
        <f>VLOOKUP(A732,[2]PROY_COVID!$1:$1048576,7,FALSE)</f>
        <v>29906</v>
      </c>
      <c r="D732" s="43">
        <v>11</v>
      </c>
      <c r="E732" s="43">
        <f t="shared" si="329"/>
        <v>36.781916672239689</v>
      </c>
      <c r="F732" s="6">
        <f t="shared" si="330"/>
        <v>0.55114559594383794</v>
      </c>
      <c r="G732" s="44">
        <v>3</v>
      </c>
      <c r="H732" s="44">
        <f>((G732/($C732/100000)))</f>
        <v>10.031431819701732</v>
      </c>
      <c r="I732" s="14">
        <f>((G732/$C732)/(G$2257/$C$2257))</f>
        <v>0.26972870244131214</v>
      </c>
      <c r="J732" s="49">
        <v>30</v>
      </c>
      <c r="K732" s="49">
        <f t="shared" si="333"/>
        <v>100.31431819701733</v>
      </c>
      <c r="L732" s="50">
        <f t="shared" si="334"/>
        <v>0.18258698986364072</v>
      </c>
      <c r="M732" s="45">
        <v>44</v>
      </c>
      <c r="N732" s="45">
        <f t="shared" si="335"/>
        <v>147.12766668895875</v>
      </c>
      <c r="O732" s="18">
        <f t="shared" si="336"/>
        <v>0.22519530081120223</v>
      </c>
      <c r="P732" s="37">
        <f t="shared" si="337"/>
        <v>25</v>
      </c>
      <c r="Q732" s="37">
        <f t="shared" si="338"/>
        <v>2.4474116198628129</v>
      </c>
      <c r="R732" s="37">
        <f t="shared" si="339"/>
        <v>144.7411619862813</v>
      </c>
    </row>
    <row r="733" spans="1:18" x14ac:dyDescent="0.25">
      <c r="A733" s="1" t="s">
        <v>194</v>
      </c>
      <c r="B733" s="1" t="str">
        <f>VLOOKUP(A733,[2]PROY_COVID!$1:$1048576,5,FALSE)</f>
        <v>Bocoyna</v>
      </c>
      <c r="C733" s="130">
        <f>VLOOKUP(A733,[2]PROY_COVID!$1:$1048576,7,FALSE)</f>
        <v>29835</v>
      </c>
      <c r="D733" s="43">
        <v>2</v>
      </c>
      <c r="E733" s="43">
        <f t="shared" si="329"/>
        <v>6.7035361153008211</v>
      </c>
      <c r="F733" s="6">
        <f t="shared" si="330"/>
        <v>0.10044676138334427</v>
      </c>
      <c r="G733" s="44"/>
      <c r="H733" s="44"/>
      <c r="I733" s="14"/>
      <c r="J733" s="49">
        <v>87</v>
      </c>
      <c r="K733" s="49">
        <f t="shared" si="333"/>
        <v>291.60382101558571</v>
      </c>
      <c r="L733" s="50">
        <f t="shared" si="334"/>
        <v>0.53076235645047476</v>
      </c>
      <c r="M733" s="45">
        <v>89</v>
      </c>
      <c r="N733" s="45">
        <f t="shared" si="335"/>
        <v>298.30735713088654</v>
      </c>
      <c r="O733" s="18">
        <f t="shared" si="336"/>
        <v>0.45659267583780755</v>
      </c>
      <c r="P733" s="37">
        <f t="shared" si="337"/>
        <v>2.2471910112359552</v>
      </c>
      <c r="Q733" s="37">
        <f t="shared" si="338"/>
        <v>0.21999205571800565</v>
      </c>
      <c r="R733" s="37">
        <f t="shared" si="339"/>
        <v>-78.000794428199441</v>
      </c>
    </row>
    <row r="734" spans="1:18" x14ac:dyDescent="0.25">
      <c r="A734" s="1" t="s">
        <v>743</v>
      </c>
      <c r="B734" s="1" t="str">
        <f>VLOOKUP(A734,[2]PROY_COVID!$1:$1048576,5,FALSE)</f>
        <v>Luvianos</v>
      </c>
      <c r="C734" s="130">
        <f>VLOOKUP(A734,[2]PROY_COVID!$1:$1048576,7,FALSE)</f>
        <v>29784</v>
      </c>
      <c r="D734" s="43">
        <v>14</v>
      </c>
      <c r="E734" s="43">
        <f t="shared" si="329"/>
        <v>47.005103411227509</v>
      </c>
      <c r="F734" s="6">
        <f t="shared" si="330"/>
        <v>0.70433131483697731</v>
      </c>
      <c r="G734" s="44">
        <v>2</v>
      </c>
      <c r="H734" s="44">
        <f>((G734/($C734/100000)))</f>
        <v>6.7150147730325012</v>
      </c>
      <c r="I734" s="14">
        <f>((G734/$C734)/(G$2257/$C$2257))</f>
        <v>0.18055570273099386</v>
      </c>
      <c r="J734" s="49">
        <v>85</v>
      </c>
      <c r="K734" s="49">
        <f t="shared" si="333"/>
        <v>285.38812785388126</v>
      </c>
      <c r="L734" s="50">
        <f t="shared" si="334"/>
        <v>0.51944886975476023</v>
      </c>
      <c r="M734" s="45">
        <v>101</v>
      </c>
      <c r="N734" s="45">
        <f t="shared" si="335"/>
        <v>339.10824603814132</v>
      </c>
      <c r="O734" s="18">
        <f t="shared" si="336"/>
        <v>0.51904298622204204</v>
      </c>
      <c r="P734" s="37">
        <f t="shared" si="337"/>
        <v>13.861386138613863</v>
      </c>
      <c r="Q734" s="37">
        <f t="shared" si="338"/>
        <v>1.3569807001219558</v>
      </c>
      <c r="R734" s="37">
        <f t="shared" si="339"/>
        <v>35.698070012195579</v>
      </c>
    </row>
    <row r="735" spans="1:18" x14ac:dyDescent="0.25">
      <c r="A735" s="1" t="s">
        <v>116</v>
      </c>
      <c r="B735" s="1" t="str">
        <f>VLOOKUP(A735,[2]PROY_COVID!$1:$1048576,5,FALSE)</f>
        <v>Ixtapa</v>
      </c>
      <c r="C735" s="130">
        <f>VLOOKUP(A735,[2]PROY_COVID!$1:$1048576,7,FALSE)</f>
        <v>29778</v>
      </c>
      <c r="D735" s="43">
        <v>2</v>
      </c>
      <c r="E735" s="43">
        <f t="shared" si="329"/>
        <v>6.7163677883000874</v>
      </c>
      <c r="F735" s="6">
        <f t="shared" si="330"/>
        <v>0.10063903304023361</v>
      </c>
      <c r="G735" s="44"/>
      <c r="H735" s="44"/>
      <c r="I735" s="14"/>
      <c r="J735" s="49">
        <v>4</v>
      </c>
      <c r="K735" s="49">
        <f t="shared" si="333"/>
        <v>13.432735576600175</v>
      </c>
      <c r="L735" s="50">
        <f t="shared" si="334"/>
        <v>2.4449578072680233E-2</v>
      </c>
      <c r="M735" s="45">
        <v>6</v>
      </c>
      <c r="N735" s="45">
        <f t="shared" si="335"/>
        <v>20.149103364900263</v>
      </c>
      <c r="O735" s="18">
        <f t="shared" si="336"/>
        <v>3.08404496275155E-2</v>
      </c>
      <c r="P735" s="37">
        <f t="shared" si="337"/>
        <v>33.333333333333329</v>
      </c>
      <c r="Q735" s="37">
        <f t="shared" si="338"/>
        <v>3.2632154931504167</v>
      </c>
      <c r="R735" s="37">
        <f t="shared" si="339"/>
        <v>226.32154931504166</v>
      </c>
    </row>
    <row r="736" spans="1:18" x14ac:dyDescent="0.25">
      <c r="A736" s="1" t="s">
        <v>1438</v>
      </c>
      <c r="B736" s="1" t="str">
        <f>VLOOKUP(A736,[2]PROY_COVID!$1:$1048576,5,FALSE)</f>
        <v>Tetela de Ocampo</v>
      </c>
      <c r="C736" s="130">
        <f>VLOOKUP(A736,[2]PROY_COVID!$1:$1048576,7,FALSE)</f>
        <v>29767</v>
      </c>
      <c r="D736" s="43">
        <v>5</v>
      </c>
      <c r="E736" s="43">
        <f t="shared" si="329"/>
        <v>16.797124332314308</v>
      </c>
      <c r="F736" s="6">
        <f t="shared" si="330"/>
        <v>0.25169055714987032</v>
      </c>
      <c r="G736" s="44">
        <v>1</v>
      </c>
      <c r="H736" s="44">
        <f>((G736/($C736/100000)))</f>
        <v>3.3594248664628616</v>
      </c>
      <c r="I736" s="14">
        <f>((G736/$C736)/(G$2257/$C$2257))</f>
        <v>9.0329409247487488E-2</v>
      </c>
      <c r="J736" s="49">
        <v>30</v>
      </c>
      <c r="K736" s="49">
        <f t="shared" si="333"/>
        <v>100.78274599388585</v>
      </c>
      <c r="L736" s="50">
        <f t="shared" si="334"/>
        <v>0.18343959817455704</v>
      </c>
      <c r="M736" s="45">
        <v>36</v>
      </c>
      <c r="N736" s="45">
        <f t="shared" si="335"/>
        <v>120.93929519266302</v>
      </c>
      <c r="O736" s="18">
        <f t="shared" si="336"/>
        <v>0.18511107783951822</v>
      </c>
      <c r="P736" s="37">
        <f t="shared" si="337"/>
        <v>13.888888888888889</v>
      </c>
      <c r="Q736" s="37">
        <f t="shared" si="338"/>
        <v>1.3596731221460072</v>
      </c>
      <c r="R736" s="37">
        <f t="shared" si="339"/>
        <v>35.967312214600724</v>
      </c>
    </row>
    <row r="737" spans="1:18" x14ac:dyDescent="0.25">
      <c r="A737" s="1" t="s">
        <v>1488</v>
      </c>
      <c r="B737" s="1" t="str">
        <f>VLOOKUP(A737,[2]PROY_COVID!$1:$1048576,5,FALSE)</f>
        <v>Jalpan de Serra</v>
      </c>
      <c r="C737" s="130">
        <f>VLOOKUP(A737,[2]PROY_COVID!$1:$1048576,7,FALSE)</f>
        <v>29625</v>
      </c>
      <c r="D737" s="43">
        <v>1</v>
      </c>
      <c r="E737" s="43">
        <f t="shared" si="329"/>
        <v>3.3755274261603372</v>
      </c>
      <c r="F737" s="6">
        <f t="shared" si="330"/>
        <v>5.0579394529486517E-2</v>
      </c>
      <c r="G737" s="44">
        <v>54</v>
      </c>
      <c r="H737" s="44">
        <f>((G737/($C737/100000)))</f>
        <v>182.27848101265823</v>
      </c>
      <c r="I737" s="14">
        <f>((G737/$C737)/(G$2257/$C$2257))</f>
        <v>4.9011685520262569</v>
      </c>
      <c r="J737" s="49">
        <v>136</v>
      </c>
      <c r="K737" s="49">
        <f t="shared" si="333"/>
        <v>459.07172995780587</v>
      </c>
      <c r="L737" s="50">
        <f t="shared" si="334"/>
        <v>0.83557887658535845</v>
      </c>
      <c r="M737" s="45">
        <v>191</v>
      </c>
      <c r="N737" s="45">
        <f t="shared" si="335"/>
        <v>644.72573839662448</v>
      </c>
      <c r="O737" s="18">
        <f t="shared" si="336"/>
        <v>0.98682463921551555</v>
      </c>
      <c r="P737" s="37">
        <f t="shared" si="337"/>
        <v>0.52356020942408377</v>
      </c>
      <c r="Q737" s="37">
        <f t="shared" si="338"/>
        <v>5.1254693609692412E-2</v>
      </c>
      <c r="R737" s="37">
        <f t="shared" si="339"/>
        <v>-94.874530639030766</v>
      </c>
    </row>
    <row r="738" spans="1:18" x14ac:dyDescent="0.25">
      <c r="A738" s="1" t="s">
        <v>1824</v>
      </c>
      <c r="B738" s="1" t="str">
        <f>VLOOKUP(A738,[2]PROY_COVID!$1:$1048576,5,FALSE)</f>
        <v>Cuitláhuac</v>
      </c>
      <c r="C738" s="130">
        <f>VLOOKUP(A738,[2]PROY_COVID!$1:$1048576,7,FALSE)</f>
        <v>29555</v>
      </c>
      <c r="D738" s="43">
        <v>9</v>
      </c>
      <c r="E738" s="43">
        <f t="shared" si="329"/>
        <v>30.451700219928949</v>
      </c>
      <c r="F738" s="6">
        <f t="shared" si="330"/>
        <v>0.45629271075704081</v>
      </c>
      <c r="G738" s="44">
        <v>3</v>
      </c>
      <c r="H738" s="44">
        <f>((G738/($C738/100000)))</f>
        <v>10.150566739976316</v>
      </c>
      <c r="I738" s="14">
        <f>((G738/$C738)/(G$2257/$C$2257))</f>
        <v>0.27293204450041891</v>
      </c>
      <c r="J738" s="49">
        <v>30</v>
      </c>
      <c r="K738" s="49">
        <f t="shared" si="333"/>
        <v>101.50566739976315</v>
      </c>
      <c r="L738" s="50">
        <f t="shared" si="334"/>
        <v>0.18475542273260154</v>
      </c>
      <c r="M738" s="45">
        <v>42</v>
      </c>
      <c r="N738" s="45">
        <f t="shared" si="335"/>
        <v>142.10793435966843</v>
      </c>
      <c r="O738" s="18">
        <f t="shared" si="336"/>
        <v>0.21751204070570446</v>
      </c>
      <c r="P738" s="37">
        <f t="shared" si="337"/>
        <v>21.428571428571427</v>
      </c>
      <c r="Q738" s="37">
        <f t="shared" si="338"/>
        <v>2.0977813884538392</v>
      </c>
      <c r="R738" s="37">
        <f t="shared" si="339"/>
        <v>109.77813884538392</v>
      </c>
    </row>
    <row r="739" spans="1:18" x14ac:dyDescent="0.25">
      <c r="A739" s="1" t="s">
        <v>672</v>
      </c>
      <c r="B739" s="1" t="str">
        <f>VLOOKUP(A739,[2]PROY_COVID!$1:$1048576,5,FALSE)</f>
        <v>Malinalco</v>
      </c>
      <c r="C739" s="130">
        <f>VLOOKUP(A739,[2]PROY_COVID!$1:$1048576,7,FALSE)</f>
        <v>29515</v>
      </c>
      <c r="D739" s="43">
        <v>13</v>
      </c>
      <c r="E739" s="43">
        <f t="shared" si="329"/>
        <v>44.045400643740464</v>
      </c>
      <c r="F739" s="6">
        <f t="shared" si="330"/>
        <v>0.6599826975493307</v>
      </c>
      <c r="G739" s="44">
        <v>7</v>
      </c>
      <c r="H739" s="44">
        <f>((G739/($C739/100000)))</f>
        <v>23.716754192783327</v>
      </c>
      <c r="I739" s="14">
        <f>((G739/$C739)/(G$2257/$C$2257))</f>
        <v>0.63770451212907753</v>
      </c>
      <c r="J739" s="49">
        <v>30</v>
      </c>
      <c r="K739" s="49">
        <f t="shared" si="333"/>
        <v>101.64323225478569</v>
      </c>
      <c r="L739" s="50">
        <f t="shared" si="334"/>
        <v>0.18500581124384344</v>
      </c>
      <c r="M739" s="45">
        <v>50</v>
      </c>
      <c r="N739" s="45">
        <f t="shared" si="335"/>
        <v>169.40538709130948</v>
      </c>
      <c r="O739" s="18">
        <f t="shared" si="336"/>
        <v>0.25929383618729362</v>
      </c>
      <c r="P739" s="37">
        <f t="shared" si="337"/>
        <v>26</v>
      </c>
      <c r="Q739" s="37">
        <f t="shared" si="338"/>
        <v>2.5453080846573255</v>
      </c>
      <c r="R739" s="37">
        <f t="shared" si="339"/>
        <v>154.53080846573255</v>
      </c>
    </row>
    <row r="740" spans="1:18" x14ac:dyDescent="0.25">
      <c r="A740" s="1" t="s">
        <v>573</v>
      </c>
      <c r="B740" s="1" t="str">
        <f>VLOOKUP(A740,[2]PROY_COVID!$1:$1048576,5,FALSE)</f>
        <v>San Martín Hidalgo</v>
      </c>
      <c r="C740" s="130">
        <f>VLOOKUP(A740,[2]PROY_COVID!$1:$1048576,7,FALSE)</f>
        <v>29493</v>
      </c>
      <c r="D740" s="43">
        <v>11</v>
      </c>
      <c r="E740" s="43">
        <f t="shared" si="329"/>
        <v>37.296985725426367</v>
      </c>
      <c r="F740" s="6">
        <f t="shared" si="330"/>
        <v>0.55886346564596412</v>
      </c>
      <c r="G740" s="44">
        <v>5</v>
      </c>
      <c r="H740" s="44">
        <f>((G740/($C740/100000)))</f>
        <v>16.95317532973926</v>
      </c>
      <c r="I740" s="14">
        <f>((G740/$C740)/(G$2257/$C$2257))</f>
        <v>0.45584300089342561</v>
      </c>
      <c r="J740" s="49">
        <v>31</v>
      </c>
      <c r="K740" s="49">
        <f t="shared" si="333"/>
        <v>105.10968704438341</v>
      </c>
      <c r="L740" s="50">
        <f t="shared" si="334"/>
        <v>0.19131527490672726</v>
      </c>
      <c r="M740" s="45">
        <v>47</v>
      </c>
      <c r="N740" s="45">
        <f t="shared" si="335"/>
        <v>159.35984809954903</v>
      </c>
      <c r="O740" s="18">
        <f t="shared" si="336"/>
        <v>0.24391801853198702</v>
      </c>
      <c r="P740" s="37">
        <f t="shared" si="337"/>
        <v>23.404255319148938</v>
      </c>
      <c r="Q740" s="37">
        <f t="shared" si="338"/>
        <v>2.2911938568928463</v>
      </c>
      <c r="R740" s="37">
        <f t="shared" si="339"/>
        <v>129.11938568928463</v>
      </c>
    </row>
    <row r="741" spans="1:18" x14ac:dyDescent="0.25">
      <c r="A741" s="1" t="s">
        <v>429</v>
      </c>
      <c r="B741" s="1" t="str">
        <f>VLOOKUP(A741,[2]PROY_COVID!$1:$1048576,5,FALSE)</f>
        <v>Atotonilco el Grande</v>
      </c>
      <c r="C741" s="130">
        <f>VLOOKUP(A741,[2]PROY_COVID!$1:$1048576,7,FALSE)</f>
        <v>29469</v>
      </c>
      <c r="D741" s="43">
        <v>11</v>
      </c>
      <c r="E741" s="43">
        <f t="shared" si="329"/>
        <v>37.327360955580438</v>
      </c>
      <c r="F741" s="6">
        <f t="shared" si="330"/>
        <v>0.55931861251811799</v>
      </c>
      <c r="G741" s="44"/>
      <c r="H741" s="44"/>
      <c r="I741" s="14"/>
      <c r="J741" s="49">
        <v>44</v>
      </c>
      <c r="K741" s="49">
        <f t="shared" si="333"/>
        <v>149.30944382232175</v>
      </c>
      <c r="L741" s="50">
        <f t="shared" si="334"/>
        <v>0.27176541091760803</v>
      </c>
      <c r="M741" s="45">
        <v>55</v>
      </c>
      <c r="N741" s="45">
        <f t="shared" si="335"/>
        <v>186.6368047779022</v>
      </c>
      <c r="O741" s="18">
        <f t="shared" si="336"/>
        <v>0.28566844251840129</v>
      </c>
      <c r="P741" s="37">
        <f t="shared" si="337"/>
        <v>20</v>
      </c>
      <c r="Q741" s="37">
        <f t="shared" si="338"/>
        <v>1.9579292958902501</v>
      </c>
      <c r="R741" s="37">
        <f t="shared" si="339"/>
        <v>95.792929589025007</v>
      </c>
    </row>
    <row r="742" spans="1:18" x14ac:dyDescent="0.25">
      <c r="A742" s="1" t="s">
        <v>1571</v>
      </c>
      <c r="B742" s="1" t="str">
        <f>VLOOKUP(A742,[2]PROY_COVID!$1:$1048576,5,FALSE)</f>
        <v>Concordia</v>
      </c>
      <c r="C742" s="130">
        <f>VLOOKUP(A742,[2]PROY_COVID!$1:$1048576,7,FALSE)</f>
        <v>29379</v>
      </c>
      <c r="D742" s="43">
        <v>17</v>
      </c>
      <c r="E742" s="43">
        <f t="shared" si="329"/>
        <v>57.864461009564657</v>
      </c>
      <c r="F742" s="6">
        <f t="shared" si="330"/>
        <v>0.86704951053176238</v>
      </c>
      <c r="G742" s="44">
        <v>4</v>
      </c>
      <c r="H742" s="44">
        <f>((G742/($C742/100000)))</f>
        <v>13.615167296368154</v>
      </c>
      <c r="I742" s="14">
        <f>((G742/$C742)/(G$2257/$C$2257))</f>
        <v>0.36608945506245422</v>
      </c>
      <c r="J742" s="49">
        <v>37</v>
      </c>
      <c r="K742" s="49">
        <f t="shared" si="333"/>
        <v>125.94029749140543</v>
      </c>
      <c r="L742" s="50">
        <f t="shared" si="334"/>
        <v>0.22923008634046477</v>
      </c>
      <c r="M742" s="45">
        <v>58</v>
      </c>
      <c r="N742" s="45">
        <f t="shared" si="335"/>
        <v>197.41992579733824</v>
      </c>
      <c r="O742" s="18">
        <f t="shared" si="336"/>
        <v>0.30217321171853523</v>
      </c>
      <c r="P742" s="37">
        <f t="shared" si="337"/>
        <v>29.310344827586203</v>
      </c>
      <c r="Q742" s="37">
        <f t="shared" si="338"/>
        <v>2.8693791405288147</v>
      </c>
      <c r="R742" s="37">
        <f t="shared" si="339"/>
        <v>186.93791405288147</v>
      </c>
    </row>
    <row r="743" spans="1:18" x14ac:dyDescent="0.25">
      <c r="A743" s="1" t="s">
        <v>811</v>
      </c>
      <c r="B743" s="1" t="str">
        <f>VLOOKUP(A743,[2]PROY_COVID!$1:$1048576,5,FALSE)</f>
        <v>Peribán</v>
      </c>
      <c r="C743" s="130">
        <f>VLOOKUP(A743,[2]PROY_COVID!$1:$1048576,7,FALSE)</f>
        <v>29376</v>
      </c>
      <c r="D743" s="43">
        <v>9</v>
      </c>
      <c r="E743" s="43">
        <f t="shared" si="329"/>
        <v>30.637254901960784</v>
      </c>
      <c r="F743" s="6">
        <f t="shared" si="330"/>
        <v>0.45907308913481559</v>
      </c>
      <c r="G743" s="44">
        <v>1</v>
      </c>
      <c r="H743" s="44">
        <f>((G743/($C743/100000)))</f>
        <v>3.4041394335511979</v>
      </c>
      <c r="I743" s="14">
        <f>((G743/$C743)/(G$2257/$C$2257))</f>
        <v>9.1531710412239953E-2</v>
      </c>
      <c r="J743" s="49">
        <v>27</v>
      </c>
      <c r="K743" s="49">
        <f t="shared" si="333"/>
        <v>91.911764705882348</v>
      </c>
      <c r="L743" s="50">
        <f t="shared" si="334"/>
        <v>0.16729309187690072</v>
      </c>
      <c r="M743" s="45">
        <v>37</v>
      </c>
      <c r="N743" s="45">
        <f t="shared" si="335"/>
        <v>125.95315904139433</v>
      </c>
      <c r="O743" s="18">
        <f t="shared" si="336"/>
        <v>0.19278535558109677</v>
      </c>
      <c r="P743" s="37">
        <f t="shared" si="337"/>
        <v>24.324324324324326</v>
      </c>
      <c r="Q743" s="37">
        <f t="shared" si="338"/>
        <v>2.3812653598665205</v>
      </c>
      <c r="R743" s="37">
        <f t="shared" si="339"/>
        <v>138.12653598665204</v>
      </c>
    </row>
    <row r="744" spans="1:18" x14ac:dyDescent="0.25">
      <c r="A744" s="1" t="s">
        <v>2105</v>
      </c>
      <c r="B744" s="1" t="str">
        <f>VLOOKUP(A744,[2]PROY_COVID!$1:$1048576,5,FALSE)</f>
        <v>Nochistlán de Mejía</v>
      </c>
      <c r="C744" s="130">
        <f>VLOOKUP(A744,[2]PROY_COVID!$1:$1048576,7,FALSE)</f>
        <v>29353</v>
      </c>
      <c r="D744" s="43">
        <v>11</v>
      </c>
      <c r="E744" s="43"/>
      <c r="F744" s="6"/>
      <c r="G744" s="44">
        <v>12</v>
      </c>
      <c r="H744" s="44"/>
      <c r="I744" s="14"/>
      <c r="J744" s="49">
        <v>148</v>
      </c>
      <c r="K744" s="49"/>
      <c r="L744" s="50"/>
      <c r="M744" s="45">
        <v>171</v>
      </c>
      <c r="N744" s="45"/>
      <c r="O744" s="18"/>
      <c r="P744" s="37"/>
      <c r="Q744" s="37"/>
      <c r="R744" s="37"/>
    </row>
    <row r="745" spans="1:18" x14ac:dyDescent="0.25">
      <c r="A745" s="1" t="s">
        <v>148</v>
      </c>
      <c r="B745" s="1" t="str">
        <f>VLOOKUP(A745,[2]PROY_COVID!$1:$1048576,5,FALSE)</f>
        <v>Sabanilla</v>
      </c>
      <c r="C745" s="130">
        <f>VLOOKUP(A745,[2]PROY_COVID!$1:$1048576,7,FALSE)</f>
        <v>29348</v>
      </c>
      <c r="D745" s="43">
        <v>1</v>
      </c>
      <c r="E745" s="43">
        <f t="shared" ref="E745:E769" si="340">((D745/($C745/100000)))</f>
        <v>3.4073872154831673</v>
      </c>
      <c r="F745" s="6">
        <f t="shared" ref="F745:F769" si="341">((D745/$C745)/(D$2257/$C$2257))</f>
        <v>5.1056786252420543E-2</v>
      </c>
      <c r="G745" s="44"/>
      <c r="H745" s="44"/>
      <c r="I745" s="14"/>
      <c r="J745" s="49">
        <v>8</v>
      </c>
      <c r="K745" s="49">
        <f t="shared" ref="K745:K770" si="342">((J745/($C745/100000)))</f>
        <v>27.259097723865338</v>
      </c>
      <c r="L745" s="50">
        <f t="shared" ref="L745:L770" si="343">((J745/$C745)/(J$2257/$C$2257))</f>
        <v>4.9615615091200216E-2</v>
      </c>
      <c r="M745" s="45">
        <v>9</v>
      </c>
      <c r="N745" s="45">
        <f t="shared" ref="N745:N770" si="344">((M745/($C745/100000)))</f>
        <v>30.666484939348507</v>
      </c>
      <c r="O745" s="18">
        <f t="shared" ref="O745:O770" si="345">((M745/$C745)/(M$2257/$C$2257))</f>
        <v>4.6938474973157791E-2</v>
      </c>
      <c r="P745" s="37">
        <f t="shared" ref="P745:P770" si="346">D745/M745*100</f>
        <v>11.111111111111111</v>
      </c>
      <c r="Q745" s="37">
        <f t="shared" ref="Q745:Q770" si="347">P745/P$2257</f>
        <v>1.0877384977168056</v>
      </c>
      <c r="R745" s="37">
        <f t="shared" ref="R745:R770" si="348">(Q745-1)*100</f>
        <v>8.7738497716805632</v>
      </c>
    </row>
    <row r="746" spans="1:18" x14ac:dyDescent="0.25">
      <c r="A746" s="1" t="s">
        <v>664</v>
      </c>
      <c r="B746" s="1" t="str">
        <f>VLOOKUP(A746,[2]PROY_COVID!$1:$1048576,5,FALSE)</f>
        <v>Jaltenco</v>
      </c>
      <c r="C746" s="130">
        <f>VLOOKUP(A746,[2]PROY_COVID!$1:$1048576,7,FALSE)</f>
        <v>29179</v>
      </c>
      <c r="D746" s="43">
        <v>28</v>
      </c>
      <c r="E746" s="43">
        <f t="shared" si="340"/>
        <v>95.959422872613871</v>
      </c>
      <c r="F746" s="6">
        <f t="shared" si="341"/>
        <v>1.4378699668326216</v>
      </c>
      <c r="G746" s="44">
        <v>1</v>
      </c>
      <c r="H746" s="44">
        <f>((G746/($C746/100000)))</f>
        <v>3.4271222454504953</v>
      </c>
      <c r="I746" s="14">
        <f>((G746/$C746)/(G$2257/$C$2257))</f>
        <v>9.2149680423248254E-2</v>
      </c>
      <c r="J746" s="49">
        <v>67</v>
      </c>
      <c r="K746" s="49">
        <f t="shared" si="342"/>
        <v>229.61719044518318</v>
      </c>
      <c r="L746" s="50">
        <f t="shared" si="343"/>
        <v>0.41793746274576077</v>
      </c>
      <c r="M746" s="45">
        <v>96</v>
      </c>
      <c r="N746" s="45">
        <f t="shared" si="344"/>
        <v>329.00373556324757</v>
      </c>
      <c r="O746" s="18">
        <f t="shared" si="345"/>
        <v>0.50357690613559425</v>
      </c>
      <c r="P746" s="37">
        <f t="shared" si="346"/>
        <v>29.166666666666668</v>
      </c>
      <c r="Q746" s="37">
        <f t="shared" si="347"/>
        <v>2.8553135565066152</v>
      </c>
      <c r="R746" s="37">
        <f t="shared" si="348"/>
        <v>185.53135565066151</v>
      </c>
    </row>
    <row r="747" spans="1:18" x14ac:dyDescent="0.25">
      <c r="A747" s="1" t="s">
        <v>1387</v>
      </c>
      <c r="B747" s="1" t="str">
        <f>VLOOKUP(A747,[2]PROY_COVID!$1:$1048576,5,FALSE)</f>
        <v>Los Reyes de Juárez</v>
      </c>
      <c r="C747" s="130">
        <f>VLOOKUP(A747,[2]PROY_COVID!$1:$1048576,7,FALSE)</f>
        <v>29171</v>
      </c>
      <c r="D747" s="43">
        <v>10</v>
      </c>
      <c r="E747" s="43">
        <f t="shared" si="340"/>
        <v>34.280621164855503</v>
      </c>
      <c r="F747" s="6">
        <f t="shared" si="341"/>
        <v>0.51366581979912862</v>
      </c>
      <c r="G747" s="44"/>
      <c r="H747" s="44"/>
      <c r="I747" s="14"/>
      <c r="J747" s="49">
        <v>32</v>
      </c>
      <c r="K747" s="49">
        <f t="shared" si="342"/>
        <v>109.69798772753761</v>
      </c>
      <c r="L747" s="50">
        <f t="shared" si="343"/>
        <v>0.19966666507100117</v>
      </c>
      <c r="M747" s="45">
        <v>42</v>
      </c>
      <c r="N747" s="45">
        <f t="shared" si="344"/>
        <v>143.97860889239311</v>
      </c>
      <c r="O747" s="18">
        <f t="shared" si="345"/>
        <v>0.22037531668633561</v>
      </c>
      <c r="P747" s="37">
        <f t="shared" si="346"/>
        <v>23.809523809523807</v>
      </c>
      <c r="Q747" s="37">
        <f t="shared" si="347"/>
        <v>2.3308682093931545</v>
      </c>
      <c r="R747" s="37">
        <f t="shared" si="348"/>
        <v>133.08682093931546</v>
      </c>
    </row>
    <row r="748" spans="1:18" x14ac:dyDescent="0.25">
      <c r="A748" s="1" t="s">
        <v>1915</v>
      </c>
      <c r="B748" s="1" t="str">
        <f>VLOOKUP(A748,[2]PROY_COVID!$1:$1048576,5,FALSE)</f>
        <v>Soledad de Doblado</v>
      </c>
      <c r="C748" s="130">
        <f>VLOOKUP(A748,[2]PROY_COVID!$1:$1048576,7,FALSE)</f>
        <v>29150</v>
      </c>
      <c r="D748" s="43">
        <v>14</v>
      </c>
      <c r="E748" s="43">
        <f t="shared" si="340"/>
        <v>48.02744425385935</v>
      </c>
      <c r="F748" s="6">
        <f t="shared" si="341"/>
        <v>0.71965021890581582</v>
      </c>
      <c r="G748" s="44">
        <v>5</v>
      </c>
      <c r="H748" s="44">
        <f>((G748/($C748/100000)))</f>
        <v>17.152658662092627</v>
      </c>
      <c r="I748" s="14">
        <f>((G748/$C748)/(G$2257/$C$2257))</f>
        <v>0.46120677960033624</v>
      </c>
      <c r="J748" s="49">
        <v>54</v>
      </c>
      <c r="K748" s="49">
        <f t="shared" si="342"/>
        <v>185.24871355060034</v>
      </c>
      <c r="L748" s="50">
        <f t="shared" si="343"/>
        <v>0.33718023101034894</v>
      </c>
      <c r="M748" s="45">
        <v>73</v>
      </c>
      <c r="N748" s="45">
        <f t="shared" si="344"/>
        <v>250.42881646655232</v>
      </c>
      <c r="O748" s="18">
        <f t="shared" si="345"/>
        <v>0.38330923017493101</v>
      </c>
      <c r="P748" s="37">
        <f t="shared" si="346"/>
        <v>19.17808219178082</v>
      </c>
      <c r="Q748" s="37">
        <f t="shared" si="347"/>
        <v>1.8774664481139385</v>
      </c>
      <c r="R748" s="37">
        <f t="shared" si="348"/>
        <v>87.74664481139385</v>
      </c>
    </row>
    <row r="749" spans="1:18" x14ac:dyDescent="0.25">
      <c r="A749" s="1" t="s">
        <v>695</v>
      </c>
      <c r="B749" s="1" t="str">
        <f>VLOOKUP(A749,[2]PROY_COVID!$1:$1048576,5,FALSE)</f>
        <v>San Martín de las Pirámides</v>
      </c>
      <c r="C749" s="130">
        <f>VLOOKUP(A749,[2]PROY_COVID!$1:$1048576,7,FALSE)</f>
        <v>29145</v>
      </c>
      <c r="D749" s="43">
        <v>12</v>
      </c>
      <c r="E749" s="43">
        <f t="shared" si="340"/>
        <v>41.173443129181678</v>
      </c>
      <c r="F749" s="6">
        <f t="shared" si="341"/>
        <v>0.61694886790984582</v>
      </c>
      <c r="G749" s="44">
        <v>4</v>
      </c>
      <c r="H749" s="44">
        <f>((G749/($C749/100000)))</f>
        <v>13.72448104306056</v>
      </c>
      <c r="I749" s="14">
        <f>((G749/$C749)/(G$2257/$C$2257))</f>
        <v>0.36902872191730457</v>
      </c>
      <c r="J749" s="49">
        <v>154</v>
      </c>
      <c r="K749" s="49">
        <f t="shared" si="342"/>
        <v>528.39252015783154</v>
      </c>
      <c r="L749" s="50">
        <f t="shared" si="343"/>
        <v>0.96175303242952381</v>
      </c>
      <c r="M749" s="45">
        <v>170</v>
      </c>
      <c r="N749" s="45">
        <f t="shared" si="344"/>
        <v>583.2904443300738</v>
      </c>
      <c r="O749" s="18">
        <f t="shared" si="345"/>
        <v>0.89279107068900676</v>
      </c>
      <c r="P749" s="37">
        <f t="shared" si="346"/>
        <v>7.0588235294117645</v>
      </c>
      <c r="Q749" s="37">
        <f t="shared" si="347"/>
        <v>0.69103386913773535</v>
      </c>
      <c r="R749" s="37">
        <f t="shared" si="348"/>
        <v>-30.896613086226466</v>
      </c>
    </row>
    <row r="750" spans="1:18" x14ac:dyDescent="0.25">
      <c r="A750" s="1" t="s">
        <v>816</v>
      </c>
      <c r="B750" s="1" t="str">
        <f>VLOOKUP(A750,[2]PROY_COVID!$1:$1048576,5,FALSE)</f>
        <v>Quiroga</v>
      </c>
      <c r="C750" s="130">
        <f>VLOOKUP(A750,[2]PROY_COVID!$1:$1048576,7,FALSE)</f>
        <v>29118</v>
      </c>
      <c r="D750" s="43">
        <v>6</v>
      </c>
      <c r="E750" s="43">
        <f t="shared" si="340"/>
        <v>20.605810838656502</v>
      </c>
      <c r="F750" s="6">
        <f t="shared" si="341"/>
        <v>0.30876047041748156</v>
      </c>
      <c r="G750" s="44">
        <v>2</v>
      </c>
      <c r="H750" s="44">
        <f>((G750/($C750/100000)))</f>
        <v>6.8686036128855008</v>
      </c>
      <c r="I750" s="14">
        <f>((G750/$C750)/(G$2257/$C$2257))</f>
        <v>0.18468545401950412</v>
      </c>
      <c r="J750" s="49">
        <v>99</v>
      </c>
      <c r="K750" s="49">
        <f t="shared" si="342"/>
        <v>339.99587883783227</v>
      </c>
      <c r="L750" s="50">
        <f t="shared" si="343"/>
        <v>0.61884310434249357</v>
      </c>
      <c r="M750" s="45">
        <v>107</v>
      </c>
      <c r="N750" s="45">
        <f t="shared" si="344"/>
        <v>367.4702932893743</v>
      </c>
      <c r="O750" s="18">
        <f t="shared" si="345"/>
        <v>0.56245426233413898</v>
      </c>
      <c r="P750" s="37">
        <f t="shared" si="346"/>
        <v>5.6074766355140184</v>
      </c>
      <c r="Q750" s="37">
        <f t="shared" si="347"/>
        <v>0.54895213903464957</v>
      </c>
      <c r="R750" s="37">
        <f t="shared" si="348"/>
        <v>-45.104786096535044</v>
      </c>
    </row>
    <row r="751" spans="1:18" x14ac:dyDescent="0.25">
      <c r="A751" s="1" t="s">
        <v>1046</v>
      </c>
      <c r="B751" s="1" t="str">
        <f>VLOOKUP(A751,[2]PROY_COVID!$1:$1048576,5,FALSE)</f>
        <v>San Felipe Jalapa de Díaz</v>
      </c>
      <c r="C751" s="130">
        <f>VLOOKUP(A751,[2]PROY_COVID!$1:$1048576,7,FALSE)</f>
        <v>29048</v>
      </c>
      <c r="D751" s="43">
        <v>5</v>
      </c>
      <c r="E751" s="43">
        <f t="shared" si="340"/>
        <v>17.212889011291654</v>
      </c>
      <c r="F751" s="6">
        <f t="shared" si="341"/>
        <v>0.25792043564721118</v>
      </c>
      <c r="G751" s="44"/>
      <c r="H751" s="44"/>
      <c r="I751" s="14"/>
      <c r="J751" s="49">
        <v>13</v>
      </c>
      <c r="K751" s="49">
        <f t="shared" si="342"/>
        <v>44.753511429358298</v>
      </c>
      <c r="L751" s="50">
        <f t="shared" si="343"/>
        <v>8.1458051897097344E-2</v>
      </c>
      <c r="M751" s="45">
        <v>18</v>
      </c>
      <c r="N751" s="45">
        <f t="shared" si="344"/>
        <v>61.966400440649956</v>
      </c>
      <c r="O751" s="18">
        <f t="shared" si="345"/>
        <v>9.4846486058402291E-2</v>
      </c>
      <c r="P751" s="37">
        <f t="shared" si="346"/>
        <v>27.777777777777779</v>
      </c>
      <c r="Q751" s="37">
        <f t="shared" si="347"/>
        <v>2.7193462442920144</v>
      </c>
      <c r="R751" s="37">
        <f t="shared" si="348"/>
        <v>171.93462442920145</v>
      </c>
    </row>
    <row r="752" spans="1:18" x14ac:dyDescent="0.25">
      <c r="A752" s="1" t="s">
        <v>1695</v>
      </c>
      <c r="B752" s="1" t="str">
        <f>VLOOKUP(A752,[2]PROY_COVID!$1:$1048576,5,FALSE)</f>
        <v>Miguel Alemán</v>
      </c>
      <c r="C752" s="130">
        <f>VLOOKUP(A752,[2]PROY_COVID!$1:$1048576,7,FALSE)</f>
        <v>29033</v>
      </c>
      <c r="D752" s="43">
        <v>18</v>
      </c>
      <c r="E752" s="43">
        <f t="shared" si="340"/>
        <v>61.998415596045881</v>
      </c>
      <c r="F752" s="6">
        <f t="shared" si="341"/>
        <v>0.92899328808075932</v>
      </c>
      <c r="G752" s="44">
        <v>5</v>
      </c>
      <c r="H752" s="44">
        <f>((G752/($C752/100000)))</f>
        <v>17.221782110012747</v>
      </c>
      <c r="I752" s="14">
        <f>((G752/$C752)/(G$2257/$C$2257))</f>
        <v>0.46306539542416564</v>
      </c>
      <c r="J752" s="49">
        <v>248</v>
      </c>
      <c r="K752" s="49">
        <f t="shared" si="342"/>
        <v>854.20039265663218</v>
      </c>
      <c r="L752" s="50">
        <f t="shared" si="343"/>
        <v>1.5547718534974979</v>
      </c>
      <c r="M752" s="45">
        <v>271</v>
      </c>
      <c r="N752" s="45">
        <f t="shared" si="344"/>
        <v>933.42059036269086</v>
      </c>
      <c r="O752" s="18">
        <f t="shared" si="345"/>
        <v>1.4287043039599217</v>
      </c>
      <c r="P752" s="37">
        <f t="shared" si="346"/>
        <v>6.6420664206642073</v>
      </c>
      <c r="Q752" s="37">
        <f t="shared" si="347"/>
        <v>0.65023482151336731</v>
      </c>
      <c r="R752" s="37">
        <f t="shared" si="348"/>
        <v>-34.976517848663271</v>
      </c>
    </row>
    <row r="753" spans="1:18" x14ac:dyDescent="0.25">
      <c r="A753" s="1" t="s">
        <v>1736</v>
      </c>
      <c r="B753" s="1" t="str">
        <f>VLOOKUP(A753,[2]PROY_COVID!$1:$1048576,5,FALSE)</f>
        <v>Panotla</v>
      </c>
      <c r="C753" s="130">
        <f>VLOOKUP(A753,[2]PROY_COVID!$1:$1048576,7,FALSE)</f>
        <v>29017</v>
      </c>
      <c r="D753" s="43">
        <v>15</v>
      </c>
      <c r="E753" s="43">
        <f t="shared" si="340"/>
        <v>51.693834648654239</v>
      </c>
      <c r="F753" s="6">
        <f t="shared" si="341"/>
        <v>0.77458794651551055</v>
      </c>
      <c r="G753" s="44">
        <v>10</v>
      </c>
      <c r="H753" s="44">
        <f>((G753/($C753/100000)))</f>
        <v>34.462556432436159</v>
      </c>
      <c r="I753" s="14">
        <f>((G753/$C753)/(G$2257/$C$2257))</f>
        <v>0.92664146020262617</v>
      </c>
      <c r="J753" s="49">
        <v>129</v>
      </c>
      <c r="K753" s="49">
        <f t="shared" si="342"/>
        <v>444.56697797842645</v>
      </c>
      <c r="L753" s="50">
        <f t="shared" si="343"/>
        <v>0.80917806910110512</v>
      </c>
      <c r="M753" s="45">
        <v>154</v>
      </c>
      <c r="N753" s="45">
        <f t="shared" si="344"/>
        <v>530.72336905951681</v>
      </c>
      <c r="O753" s="18">
        <f t="shared" si="345"/>
        <v>0.81233129996930598</v>
      </c>
      <c r="P753" s="37">
        <f t="shared" si="346"/>
        <v>9.7402597402597415</v>
      </c>
      <c r="Q753" s="37">
        <f t="shared" si="347"/>
        <v>0.95353699475174536</v>
      </c>
      <c r="R753" s="37">
        <f t="shared" si="348"/>
        <v>-4.6463005248254641</v>
      </c>
    </row>
    <row r="754" spans="1:18" x14ac:dyDescent="0.25">
      <c r="A754" s="1" t="s">
        <v>1895</v>
      </c>
      <c r="B754" s="1" t="str">
        <f>VLOOKUP(A754,[2]PROY_COVID!$1:$1048576,5,FALSE)</f>
        <v>La Perla</v>
      </c>
      <c r="C754" s="130">
        <f>VLOOKUP(A754,[2]PROY_COVID!$1:$1048576,7,FALSE)</f>
        <v>28959</v>
      </c>
      <c r="D754" s="43">
        <v>1</v>
      </c>
      <c r="E754" s="43">
        <f t="shared" si="340"/>
        <v>3.4531579129113572</v>
      </c>
      <c r="F754" s="6">
        <f t="shared" si="341"/>
        <v>5.1742621048241927E-2</v>
      </c>
      <c r="G754" s="44"/>
      <c r="H754" s="44"/>
      <c r="I754" s="14"/>
      <c r="J754" s="49">
        <v>8</v>
      </c>
      <c r="K754" s="49">
        <f t="shared" si="342"/>
        <v>27.625263303290858</v>
      </c>
      <c r="L754" s="50">
        <f t="shared" si="343"/>
        <v>5.0282090945700603E-2</v>
      </c>
      <c r="M754" s="45">
        <v>9</v>
      </c>
      <c r="N754" s="45">
        <f t="shared" si="344"/>
        <v>31.078421216202216</v>
      </c>
      <c r="O754" s="18">
        <f t="shared" si="345"/>
        <v>4.7568989381961899E-2</v>
      </c>
      <c r="P754" s="37">
        <f t="shared" si="346"/>
        <v>11.111111111111111</v>
      </c>
      <c r="Q754" s="37">
        <f t="shared" si="347"/>
        <v>1.0877384977168056</v>
      </c>
      <c r="R754" s="37">
        <f t="shared" si="348"/>
        <v>8.7738497716805632</v>
      </c>
    </row>
    <row r="755" spans="1:18" x14ac:dyDescent="0.25">
      <c r="A755" s="1" t="s">
        <v>2009</v>
      </c>
      <c r="B755" s="1" t="str">
        <f>VLOOKUP(A755,[2]PROY_COVID!$1:$1048576,5,FALSE)</f>
        <v>Izamal</v>
      </c>
      <c r="C755" s="130">
        <f>VLOOKUP(A755,[2]PROY_COVID!$1:$1048576,7,FALSE)</f>
        <v>28872</v>
      </c>
      <c r="D755" s="43">
        <v>27</v>
      </c>
      <c r="E755" s="43">
        <f t="shared" si="340"/>
        <v>93.516209476309228</v>
      </c>
      <c r="F755" s="6">
        <f t="shared" si="341"/>
        <v>1.4012605014987887</v>
      </c>
      <c r="G755" s="44">
        <v>11</v>
      </c>
      <c r="H755" s="44">
        <f>((G755/($C755/100000)))</f>
        <v>38.099196453311173</v>
      </c>
      <c r="I755" s="14">
        <f>((G755/$C755)/(G$2257/$C$2257))</f>
        <v>1.024424729002825</v>
      </c>
      <c r="J755" s="49">
        <v>89</v>
      </c>
      <c r="K755" s="49">
        <f t="shared" si="342"/>
        <v>308.25713494042674</v>
      </c>
      <c r="L755" s="50">
        <f t="shared" si="343"/>
        <v>0.56107386646661295</v>
      </c>
      <c r="M755" s="45">
        <v>127</v>
      </c>
      <c r="N755" s="45">
        <f t="shared" si="344"/>
        <v>439.87254087004715</v>
      </c>
      <c r="O755" s="18">
        <f t="shared" si="345"/>
        <v>0.67327397619398199</v>
      </c>
      <c r="P755" s="37">
        <f t="shared" si="346"/>
        <v>21.259842519685041</v>
      </c>
      <c r="Q755" s="37">
        <f t="shared" si="347"/>
        <v>2.0812634247652269</v>
      </c>
      <c r="R755" s="37">
        <f t="shared" si="348"/>
        <v>108.12634247652268</v>
      </c>
    </row>
    <row r="756" spans="1:18" x14ac:dyDescent="0.25">
      <c r="A756" s="1" t="s">
        <v>875</v>
      </c>
      <c r="B756" s="1" t="str">
        <f>VLOOKUP(A756,[2]PROY_COVID!$1:$1048576,5,FALSE)</f>
        <v>Tepalcingo</v>
      </c>
      <c r="C756" s="130">
        <f>VLOOKUP(A756,[2]PROY_COVID!$1:$1048576,7,FALSE)</f>
        <v>28871</v>
      </c>
      <c r="D756" s="43">
        <v>24</v>
      </c>
      <c r="E756" s="43">
        <f t="shared" si="340"/>
        <v>83.128398739219278</v>
      </c>
      <c r="F756" s="6">
        <f t="shared" si="341"/>
        <v>1.2456080326439998</v>
      </c>
      <c r="G756" s="44">
        <v>7</v>
      </c>
      <c r="H756" s="44">
        <f>((G756/($C756/100000)))</f>
        <v>24.245782965605624</v>
      </c>
      <c r="I756" s="14">
        <f>((G756/$C756)/(G$2257/$C$2257))</f>
        <v>0.651929225710565</v>
      </c>
      <c r="J756" s="49">
        <v>47</v>
      </c>
      <c r="K756" s="49">
        <f t="shared" si="342"/>
        <v>162.79311419763775</v>
      </c>
      <c r="L756" s="50">
        <f t="shared" si="343"/>
        <v>0.29630769790506722</v>
      </c>
      <c r="M756" s="45">
        <v>78</v>
      </c>
      <c r="N756" s="45">
        <f t="shared" si="344"/>
        <v>270.16729590246268</v>
      </c>
      <c r="O756" s="18">
        <f t="shared" si="345"/>
        <v>0.41352117408839439</v>
      </c>
      <c r="P756" s="37">
        <f t="shared" si="346"/>
        <v>30.76923076923077</v>
      </c>
      <c r="Q756" s="37">
        <f t="shared" si="347"/>
        <v>3.0121989167542313</v>
      </c>
      <c r="R756" s="37">
        <f t="shared" si="348"/>
        <v>201.21989167542313</v>
      </c>
    </row>
    <row r="757" spans="1:18" x14ac:dyDescent="0.25">
      <c r="A757" s="1" t="s">
        <v>290</v>
      </c>
      <c r="B757" s="1" t="str">
        <f>VLOOKUP(A757,[2]PROY_COVID!$1:$1048576,5,FALSE)</f>
        <v>Nuevo Ideal</v>
      </c>
      <c r="C757" s="130">
        <f>VLOOKUP(A757,[2]PROY_COVID!$1:$1048576,7,FALSE)</f>
        <v>28862</v>
      </c>
      <c r="D757" s="43">
        <v>6</v>
      </c>
      <c r="E757" s="43">
        <f t="shared" si="340"/>
        <v>20.788580139976439</v>
      </c>
      <c r="F757" s="6">
        <f t="shared" si="341"/>
        <v>0.31149911224503596</v>
      </c>
      <c r="G757" s="44">
        <v>17</v>
      </c>
      <c r="H757" s="44">
        <f>((G757/($C757/100000)))</f>
        <v>58.900977063266581</v>
      </c>
      <c r="I757" s="14">
        <f>((G757/$C757)/(G$2257/$C$2257))</f>
        <v>1.5837503958904209</v>
      </c>
      <c r="J757" s="49">
        <v>66</v>
      </c>
      <c r="K757" s="49">
        <f t="shared" si="342"/>
        <v>228.67438153974084</v>
      </c>
      <c r="L757" s="50">
        <f t="shared" si="343"/>
        <v>0.41622141021053588</v>
      </c>
      <c r="M757" s="45">
        <v>89</v>
      </c>
      <c r="N757" s="45">
        <f t="shared" si="344"/>
        <v>308.36393874298386</v>
      </c>
      <c r="O757" s="18">
        <f t="shared" si="345"/>
        <v>0.47198539545495771</v>
      </c>
      <c r="P757" s="37">
        <f t="shared" si="346"/>
        <v>6.7415730337078648</v>
      </c>
      <c r="Q757" s="37">
        <f t="shared" si="347"/>
        <v>0.65997616715401686</v>
      </c>
      <c r="R757" s="37">
        <f t="shared" si="348"/>
        <v>-34.002383284598316</v>
      </c>
    </row>
    <row r="758" spans="1:18" x14ac:dyDescent="0.25">
      <c r="A758" s="1" t="s">
        <v>523</v>
      </c>
      <c r="B758" s="1" t="str">
        <f>VLOOKUP(A758,[2]PROY_COVID!$1:$1048576,5,FALSE)</f>
        <v>Cocula</v>
      </c>
      <c r="C758" s="130">
        <f>VLOOKUP(A758,[2]PROY_COVID!$1:$1048576,7,FALSE)</f>
        <v>28567</v>
      </c>
      <c r="D758" s="43">
        <v>18</v>
      </c>
      <c r="E758" s="43">
        <f t="shared" si="340"/>
        <v>63.009766513809645</v>
      </c>
      <c r="F758" s="6">
        <f t="shared" si="341"/>
        <v>0.94414751751491877</v>
      </c>
      <c r="G758" s="44">
        <v>4</v>
      </c>
      <c r="H758" s="44">
        <f>((G758/($C758/100000)))</f>
        <v>14.002170336402143</v>
      </c>
      <c r="I758" s="14">
        <f>((G758/$C758)/(G$2257/$C$2257))</f>
        <v>0.37649533028598881</v>
      </c>
      <c r="J758" s="49">
        <v>54</v>
      </c>
      <c r="K758" s="49">
        <f t="shared" si="342"/>
        <v>189.02929954142894</v>
      </c>
      <c r="L758" s="50">
        <f t="shared" si="343"/>
        <v>0.34406146021464173</v>
      </c>
      <c r="M758" s="45">
        <v>76</v>
      </c>
      <c r="N758" s="45">
        <f t="shared" si="344"/>
        <v>266.04123639164072</v>
      </c>
      <c r="O758" s="18">
        <f t="shared" si="345"/>
        <v>0.40720577988949891</v>
      </c>
      <c r="P758" s="37">
        <f t="shared" si="346"/>
        <v>23.684210526315788</v>
      </c>
      <c r="Q758" s="37">
        <f t="shared" si="347"/>
        <v>2.3186004819752961</v>
      </c>
      <c r="R758" s="37">
        <f t="shared" si="348"/>
        <v>131.86004819752961</v>
      </c>
    </row>
    <row r="759" spans="1:18" x14ac:dyDescent="0.25">
      <c r="A759" s="1" t="s">
        <v>1806</v>
      </c>
      <c r="B759" s="1" t="str">
        <f>VLOOKUP(A759,[2]PROY_COVID!$1:$1048576,5,FALSE)</f>
        <v>Cerro Azul</v>
      </c>
      <c r="C759" s="130">
        <f>VLOOKUP(A759,[2]PROY_COVID!$1:$1048576,7,FALSE)</f>
        <v>28541</v>
      </c>
      <c r="D759" s="43">
        <v>5</v>
      </c>
      <c r="E759" s="43">
        <f t="shared" si="340"/>
        <v>17.518657370099156</v>
      </c>
      <c r="F759" s="6">
        <f t="shared" si="341"/>
        <v>0.26250211326443329</v>
      </c>
      <c r="G759" s="44">
        <v>2</v>
      </c>
      <c r="H759" s="44">
        <f>((G759/($C759/100000)))</f>
        <v>7.0074629480396622</v>
      </c>
      <c r="I759" s="14">
        <f>((G759/$C759)/(G$2257/$C$2257))</f>
        <v>0.18841915315300517</v>
      </c>
      <c r="J759" s="49">
        <v>47</v>
      </c>
      <c r="K759" s="49">
        <f t="shared" si="342"/>
        <v>164.67537927893207</v>
      </c>
      <c r="L759" s="50">
        <f t="shared" si="343"/>
        <v>0.29973370050864356</v>
      </c>
      <c r="M759" s="45">
        <v>54</v>
      </c>
      <c r="N759" s="45">
        <f t="shared" si="344"/>
        <v>189.20149959707089</v>
      </c>
      <c r="O759" s="18">
        <f t="shared" si="345"/>
        <v>0.28959399394111657</v>
      </c>
      <c r="P759" s="37">
        <f t="shared" si="346"/>
        <v>9.2592592592592595</v>
      </c>
      <c r="Q759" s="37">
        <f t="shared" si="347"/>
        <v>0.90644874809733811</v>
      </c>
      <c r="R759" s="37">
        <f t="shared" si="348"/>
        <v>-9.3551251902661896</v>
      </c>
    </row>
    <row r="760" spans="1:18" x14ac:dyDescent="0.25">
      <c r="A760" s="1" t="s">
        <v>1837</v>
      </c>
      <c r="B760" s="1" t="str">
        <f>VLOOKUP(A760,[2]PROY_COVID!$1:$1048576,5,FALSE)</f>
        <v>Espinal</v>
      </c>
      <c r="C760" s="130">
        <f>VLOOKUP(A760,[2]PROY_COVID!$1:$1048576,7,FALSE)</f>
        <v>28537</v>
      </c>
      <c r="D760" s="43">
        <v>1</v>
      </c>
      <c r="E760" s="43">
        <f t="shared" si="340"/>
        <v>3.5042225882188034</v>
      </c>
      <c r="F760" s="6">
        <f t="shared" si="341"/>
        <v>5.2507781579564705E-2</v>
      </c>
      <c r="G760" s="44"/>
      <c r="H760" s="44"/>
      <c r="I760" s="14"/>
      <c r="J760" s="49">
        <v>17</v>
      </c>
      <c r="K760" s="49">
        <f t="shared" si="342"/>
        <v>59.571783999719656</v>
      </c>
      <c r="L760" s="50">
        <f t="shared" si="343"/>
        <v>0.10842951352122353</v>
      </c>
      <c r="M760" s="45">
        <v>18</v>
      </c>
      <c r="N760" s="45">
        <f t="shared" si="344"/>
        <v>63.076006587938465</v>
      </c>
      <c r="O760" s="18">
        <f t="shared" si="345"/>
        <v>9.6544862004571949E-2</v>
      </c>
      <c r="P760" s="37">
        <f t="shared" si="346"/>
        <v>5.5555555555555554</v>
      </c>
      <c r="Q760" s="37">
        <f t="shared" si="347"/>
        <v>0.54386924885840282</v>
      </c>
      <c r="R760" s="37">
        <f t="shared" si="348"/>
        <v>-45.61307511415972</v>
      </c>
    </row>
    <row r="761" spans="1:18" x14ac:dyDescent="0.25">
      <c r="A761" s="1" t="s">
        <v>1788</v>
      </c>
      <c r="B761" s="1" t="str">
        <f>VLOOKUP(A761,[2]PROY_COVID!$1:$1048576,5,FALSE)</f>
        <v>La Antigua</v>
      </c>
      <c r="C761" s="130">
        <f>VLOOKUP(A761,[2]PROY_COVID!$1:$1048576,7,FALSE)</f>
        <v>28481</v>
      </c>
      <c r="D761" s="43">
        <v>38</v>
      </c>
      <c r="E761" s="43">
        <f t="shared" si="340"/>
        <v>133.42228152101401</v>
      </c>
      <c r="F761" s="6">
        <f t="shared" si="341"/>
        <v>1.999218896512392</v>
      </c>
      <c r="G761" s="44">
        <v>26</v>
      </c>
      <c r="H761" s="44">
        <f t="shared" ref="H761:H769" si="349">((G761/($C761/100000)))</f>
        <v>91.28892946174642</v>
      </c>
      <c r="I761" s="14">
        <f t="shared" ref="I761:I769" si="350">((G761/$C761)/(G$2257/$C$2257))</f>
        <v>2.4546091658234954</v>
      </c>
      <c r="J761" s="49">
        <v>446</v>
      </c>
      <c r="K761" s="49">
        <f t="shared" si="342"/>
        <v>1565.9562515361117</v>
      </c>
      <c r="L761" s="50">
        <f t="shared" si="343"/>
        <v>2.8502734541302028</v>
      </c>
      <c r="M761" s="45">
        <v>510</v>
      </c>
      <c r="N761" s="45">
        <f t="shared" si="344"/>
        <v>1790.6674625188721</v>
      </c>
      <c r="O761" s="18">
        <f t="shared" si="345"/>
        <v>2.7408162376915595</v>
      </c>
      <c r="P761" s="37">
        <f t="shared" si="346"/>
        <v>7.4509803921568629</v>
      </c>
      <c r="Q761" s="37">
        <f t="shared" si="347"/>
        <v>0.7294246396453874</v>
      </c>
      <c r="R761" s="37">
        <f t="shared" si="348"/>
        <v>-27.057536035461261</v>
      </c>
    </row>
    <row r="762" spans="1:18" x14ac:dyDescent="0.25">
      <c r="A762" s="1" t="s">
        <v>841</v>
      </c>
      <c r="B762" s="1" t="str">
        <f>VLOOKUP(A762,[2]PROY_COVID!$1:$1048576,5,FALSE)</f>
        <v>Tuxpan</v>
      </c>
      <c r="C762" s="130">
        <f>VLOOKUP(A762,[2]PROY_COVID!$1:$1048576,7,FALSE)</f>
        <v>28471</v>
      </c>
      <c r="D762" s="43">
        <v>5</v>
      </c>
      <c r="E762" s="43">
        <f t="shared" si="340"/>
        <v>17.561729479119101</v>
      </c>
      <c r="F762" s="6">
        <f t="shared" si="341"/>
        <v>0.26314751201855185</v>
      </c>
      <c r="G762" s="44">
        <v>2</v>
      </c>
      <c r="H762" s="44">
        <f t="shared" si="349"/>
        <v>7.0246917916476406</v>
      </c>
      <c r="I762" s="14">
        <f t="shared" si="350"/>
        <v>0.18888240842049525</v>
      </c>
      <c r="J762" s="49">
        <v>48</v>
      </c>
      <c r="K762" s="49">
        <f t="shared" si="342"/>
        <v>168.59260299954337</v>
      </c>
      <c r="L762" s="50">
        <f t="shared" si="343"/>
        <v>0.30686363071824885</v>
      </c>
      <c r="M762" s="45">
        <v>55</v>
      </c>
      <c r="N762" s="45">
        <f t="shared" si="344"/>
        <v>193.17902427031012</v>
      </c>
      <c r="O762" s="18">
        <f t="shared" si="345"/>
        <v>0.29568203900722728</v>
      </c>
      <c r="P762" s="37">
        <f t="shared" si="346"/>
        <v>9.0909090909090917</v>
      </c>
      <c r="Q762" s="37">
        <f t="shared" si="347"/>
        <v>0.88996786176829568</v>
      </c>
      <c r="R762" s="37">
        <f t="shared" si="348"/>
        <v>-11.003213823170432</v>
      </c>
    </row>
    <row r="763" spans="1:18" x14ac:dyDescent="0.25">
      <c r="A763" s="1" t="s">
        <v>628</v>
      </c>
      <c r="B763" s="1" t="str">
        <f>VLOOKUP(A763,[2]PROY_COVID!$1:$1048576,5,FALSE)</f>
        <v>Amatepec</v>
      </c>
      <c r="C763" s="130">
        <f>VLOOKUP(A763,[2]PROY_COVID!$1:$1048576,7,FALSE)</f>
        <v>28414</v>
      </c>
      <c r="D763" s="43">
        <v>4</v>
      </c>
      <c r="E763" s="43">
        <f t="shared" si="340"/>
        <v>14.07756739635391</v>
      </c>
      <c r="F763" s="6">
        <f t="shared" si="341"/>
        <v>0.21094031997410265</v>
      </c>
      <c r="G763" s="44">
        <v>8</v>
      </c>
      <c r="H763" s="44">
        <f t="shared" si="349"/>
        <v>28.15513479270782</v>
      </c>
      <c r="I763" s="14">
        <f t="shared" si="350"/>
        <v>0.75704526643766046</v>
      </c>
      <c r="J763" s="49">
        <v>11</v>
      </c>
      <c r="K763" s="49">
        <f t="shared" si="342"/>
        <v>38.713310339973255</v>
      </c>
      <c r="L763" s="50">
        <f t="shared" si="343"/>
        <v>7.046398689317758E-2</v>
      </c>
      <c r="M763" s="45">
        <v>23</v>
      </c>
      <c r="N763" s="45">
        <f t="shared" si="344"/>
        <v>80.946012529034988</v>
      </c>
      <c r="O763" s="18">
        <f t="shared" si="345"/>
        <v>0.12389689887137562</v>
      </c>
      <c r="P763" s="37">
        <f t="shared" si="346"/>
        <v>17.391304347826086</v>
      </c>
      <c r="Q763" s="37">
        <f t="shared" si="347"/>
        <v>1.7025472138176088</v>
      </c>
      <c r="R763" s="37">
        <f t="shared" si="348"/>
        <v>70.254721381760874</v>
      </c>
    </row>
    <row r="764" spans="1:18" x14ac:dyDescent="0.25">
      <c r="A764" s="1" t="s">
        <v>266</v>
      </c>
      <c r="B764" s="1" t="str">
        <f>VLOOKUP(A764,[2]PROY_COVID!$1:$1048576,5,FALSE)</f>
        <v>Mapimí</v>
      </c>
      <c r="C764" s="130">
        <f>VLOOKUP(A764,[2]PROY_COVID!$1:$1048576,7,FALSE)</f>
        <v>28301</v>
      </c>
      <c r="D764" s="43">
        <v>1</v>
      </c>
      <c r="E764" s="43">
        <f t="shared" si="340"/>
        <v>3.5334440479135014</v>
      </c>
      <c r="F764" s="6">
        <f t="shared" si="341"/>
        <v>5.2945640187132548E-2</v>
      </c>
      <c r="G764" s="44">
        <v>1</v>
      </c>
      <c r="H764" s="44">
        <f t="shared" si="349"/>
        <v>3.5334440479135014</v>
      </c>
      <c r="I764" s="14">
        <f t="shared" si="350"/>
        <v>9.5008498818768272E-2</v>
      </c>
      <c r="J764" s="49">
        <v>26</v>
      </c>
      <c r="K764" s="49">
        <f t="shared" si="342"/>
        <v>91.869545245751041</v>
      </c>
      <c r="L764" s="50">
        <f t="shared" si="343"/>
        <v>0.1672162461755333</v>
      </c>
      <c r="M764" s="45">
        <v>28</v>
      </c>
      <c r="N764" s="45">
        <f t="shared" si="344"/>
        <v>98.936433341578038</v>
      </c>
      <c r="O764" s="18">
        <f t="shared" si="345"/>
        <v>0.15143324412699424</v>
      </c>
      <c r="P764" s="37">
        <f t="shared" si="346"/>
        <v>3.5714285714285712</v>
      </c>
      <c r="Q764" s="37">
        <f t="shared" si="347"/>
        <v>0.3496302314089732</v>
      </c>
      <c r="R764" s="37">
        <f t="shared" si="348"/>
        <v>-65.03697685910268</v>
      </c>
    </row>
    <row r="765" spans="1:18" x14ac:dyDescent="0.25">
      <c r="A765" s="1" t="s">
        <v>390</v>
      </c>
      <c r="B765" s="1" t="str">
        <f>VLOOKUP(A765,[2]PROY_COVID!$1:$1048576,5,FALSE)</f>
        <v>San Miguel Totolapan</v>
      </c>
      <c r="C765" s="130">
        <f>VLOOKUP(A765,[2]PROY_COVID!$1:$1048576,7,FALSE)</f>
        <v>28289</v>
      </c>
      <c r="D765" s="43">
        <v>6</v>
      </c>
      <c r="E765" s="43">
        <f t="shared" si="340"/>
        <v>21.20965746403196</v>
      </c>
      <c r="F765" s="6">
        <f t="shared" si="341"/>
        <v>0.3178085961899052</v>
      </c>
      <c r="G765" s="44">
        <v>1</v>
      </c>
      <c r="H765" s="44">
        <f t="shared" si="349"/>
        <v>3.534942910671993</v>
      </c>
      <c r="I765" s="14">
        <f t="shared" si="350"/>
        <v>9.5048800773090622E-2</v>
      </c>
      <c r="J765" s="49">
        <v>44</v>
      </c>
      <c r="K765" s="49">
        <f t="shared" si="342"/>
        <v>155.5374880695677</v>
      </c>
      <c r="L765" s="50">
        <f t="shared" si="343"/>
        <v>0.28310137842733896</v>
      </c>
      <c r="M765" s="45">
        <v>51</v>
      </c>
      <c r="N765" s="45">
        <f t="shared" si="344"/>
        <v>180.28208844427164</v>
      </c>
      <c r="O765" s="18">
        <f t="shared" si="345"/>
        <v>0.2759418405235014</v>
      </c>
      <c r="P765" s="37">
        <f t="shared" si="346"/>
        <v>11.76470588235294</v>
      </c>
      <c r="Q765" s="37">
        <f t="shared" si="347"/>
        <v>1.1517231152295588</v>
      </c>
      <c r="R765" s="37">
        <f t="shared" si="348"/>
        <v>15.172311522955884</v>
      </c>
    </row>
    <row r="766" spans="1:18" x14ac:dyDescent="0.25">
      <c r="A766" s="1" t="s">
        <v>871</v>
      </c>
      <c r="B766" s="1" t="str">
        <f>VLOOKUP(A766,[2]PROY_COVID!$1:$1048576,5,FALSE)</f>
        <v>Miacatlán</v>
      </c>
      <c r="C766" s="130">
        <f>VLOOKUP(A766,[2]PROY_COVID!$1:$1048576,7,FALSE)</f>
        <v>28263</v>
      </c>
      <c r="D766" s="43">
        <v>7</v>
      </c>
      <c r="E766" s="43">
        <f t="shared" si="340"/>
        <v>24.767363691044828</v>
      </c>
      <c r="F766" s="6">
        <f t="shared" si="341"/>
        <v>0.37111778440194831</v>
      </c>
      <c r="G766" s="44">
        <v>1</v>
      </c>
      <c r="H766" s="44">
        <f t="shared" si="349"/>
        <v>3.5381948130064043</v>
      </c>
      <c r="I766" s="14">
        <f t="shared" si="350"/>
        <v>9.5136239078298851E-2</v>
      </c>
      <c r="J766" s="49">
        <v>27</v>
      </c>
      <c r="K766" s="49">
        <f t="shared" si="342"/>
        <v>95.531259951172913</v>
      </c>
      <c r="L766" s="50">
        <f t="shared" si="343"/>
        <v>0.1738811119476289</v>
      </c>
      <c r="M766" s="45">
        <v>35</v>
      </c>
      <c r="N766" s="45">
        <f t="shared" si="344"/>
        <v>123.83681845522415</v>
      </c>
      <c r="O766" s="18">
        <f t="shared" si="345"/>
        <v>0.18954606031021404</v>
      </c>
      <c r="P766" s="37">
        <f t="shared" si="346"/>
        <v>20</v>
      </c>
      <c r="Q766" s="37">
        <f t="shared" si="347"/>
        <v>1.9579292958902501</v>
      </c>
      <c r="R766" s="37">
        <f t="shared" si="348"/>
        <v>95.792929589025007</v>
      </c>
    </row>
    <row r="767" spans="1:18" x14ac:dyDescent="0.25">
      <c r="A767" s="1" t="s">
        <v>700</v>
      </c>
      <c r="B767" s="1" t="str">
        <f>VLOOKUP(A767,[2]PROY_COVID!$1:$1048576,5,FALSE)</f>
        <v>Sultepec</v>
      </c>
      <c r="C767" s="130">
        <f>VLOOKUP(A767,[2]PROY_COVID!$1:$1048576,7,FALSE)</f>
        <v>28198</v>
      </c>
      <c r="D767" s="43">
        <v>4</v>
      </c>
      <c r="E767" s="43">
        <f t="shared" si="340"/>
        <v>14.185403220086531</v>
      </c>
      <c r="F767" s="6">
        <f t="shared" si="341"/>
        <v>0.21255614766097425</v>
      </c>
      <c r="G767" s="44">
        <v>1</v>
      </c>
      <c r="H767" s="44">
        <f t="shared" si="349"/>
        <v>3.5463508050216328</v>
      </c>
      <c r="I767" s="14">
        <f t="shared" si="350"/>
        <v>9.5355540289026181E-2</v>
      </c>
      <c r="J767" s="49">
        <v>32</v>
      </c>
      <c r="K767" s="49">
        <f t="shared" si="342"/>
        <v>113.48322576069225</v>
      </c>
      <c r="L767" s="50">
        <f t="shared" si="343"/>
        <v>0.20655636168473562</v>
      </c>
      <c r="M767" s="45">
        <v>37</v>
      </c>
      <c r="N767" s="45">
        <f t="shared" si="344"/>
        <v>131.21497978580041</v>
      </c>
      <c r="O767" s="18">
        <f t="shared" si="345"/>
        <v>0.20083915900242211</v>
      </c>
      <c r="P767" s="37">
        <f t="shared" si="346"/>
        <v>10.810810810810811</v>
      </c>
      <c r="Q767" s="37">
        <f t="shared" si="347"/>
        <v>1.0583401599406759</v>
      </c>
      <c r="R767" s="37">
        <f t="shared" si="348"/>
        <v>5.8340159940675873</v>
      </c>
    </row>
    <row r="768" spans="1:18" x14ac:dyDescent="0.25">
      <c r="A768" s="1" t="s">
        <v>1481</v>
      </c>
      <c r="B768" s="1" t="str">
        <f>VLOOKUP(A768,[2]PROY_COVID!$1:$1048576,5,FALSE)</f>
        <v>Pinal de Amoles</v>
      </c>
      <c r="C768" s="130">
        <f>VLOOKUP(A768,[2]PROY_COVID!$1:$1048576,7,FALSE)</f>
        <v>28189</v>
      </c>
      <c r="D768" s="43">
        <v>2</v>
      </c>
      <c r="E768" s="43">
        <f t="shared" si="340"/>
        <v>7.0949661215367703</v>
      </c>
      <c r="F768" s="6">
        <f t="shared" si="341"/>
        <v>0.10631200560048516</v>
      </c>
      <c r="G768" s="44">
        <v>6</v>
      </c>
      <c r="H768" s="44">
        <f t="shared" si="349"/>
        <v>21.28489836461031</v>
      </c>
      <c r="I768" s="14">
        <f t="shared" si="350"/>
        <v>0.57231590870267701</v>
      </c>
      <c r="J768" s="49">
        <v>36</v>
      </c>
      <c r="K768" s="49">
        <f t="shared" si="342"/>
        <v>127.70939018766187</v>
      </c>
      <c r="L768" s="50">
        <f t="shared" si="343"/>
        <v>0.23245009835873734</v>
      </c>
      <c r="M768" s="45">
        <v>44</v>
      </c>
      <c r="N768" s="45">
        <f t="shared" si="344"/>
        <v>156.08925467380894</v>
      </c>
      <c r="O768" s="18">
        <f t="shared" si="345"/>
        <v>0.23891201057362144</v>
      </c>
      <c r="P768" s="37">
        <f t="shared" si="346"/>
        <v>4.5454545454545459</v>
      </c>
      <c r="Q768" s="37">
        <f t="shared" si="347"/>
        <v>0.44498393088414784</v>
      </c>
      <c r="R768" s="37">
        <f t="shared" si="348"/>
        <v>-55.501606911585213</v>
      </c>
    </row>
    <row r="769" spans="1:18" x14ac:dyDescent="0.25">
      <c r="A769" s="1" t="s">
        <v>377</v>
      </c>
      <c r="B769" s="1" t="str">
        <f>VLOOKUP(A769,[2]PROY_COVID!$1:$1048576,5,FALSE)</f>
        <v>Malinaltepec</v>
      </c>
      <c r="C769" s="130">
        <f>VLOOKUP(A769,[2]PROY_COVID!$1:$1048576,7,FALSE)</f>
        <v>28166</v>
      </c>
      <c r="D769" s="43">
        <v>1</v>
      </c>
      <c r="E769" s="43">
        <f t="shared" si="340"/>
        <v>3.5503798906482991</v>
      </c>
      <c r="F769" s="6">
        <f t="shared" si="341"/>
        <v>5.3199409321026701E-2</v>
      </c>
      <c r="G769" s="44">
        <v>9</v>
      </c>
      <c r="H769" s="44">
        <f t="shared" si="349"/>
        <v>31.95341901583469</v>
      </c>
      <c r="I769" s="14">
        <f t="shared" si="350"/>
        <v>0.85917488197222336</v>
      </c>
      <c r="J769" s="49">
        <v>18</v>
      </c>
      <c r="K769" s="49">
        <f t="shared" si="342"/>
        <v>63.90683803166938</v>
      </c>
      <c r="L769" s="50">
        <f t="shared" si="343"/>
        <v>0.11631995708716976</v>
      </c>
      <c r="M769" s="45">
        <v>28</v>
      </c>
      <c r="N769" s="45">
        <f t="shared" si="344"/>
        <v>99.410636938152379</v>
      </c>
      <c r="O769" s="18">
        <f t="shared" si="345"/>
        <v>0.1521590656123718</v>
      </c>
      <c r="P769" s="37">
        <f t="shared" si="346"/>
        <v>3.5714285714285712</v>
      </c>
      <c r="Q769" s="37">
        <f t="shared" si="347"/>
        <v>0.3496302314089732</v>
      </c>
      <c r="R769" s="37">
        <f t="shared" si="348"/>
        <v>-65.03697685910268</v>
      </c>
    </row>
    <row r="770" spans="1:18" x14ac:dyDescent="0.25">
      <c r="A770" s="1" t="s">
        <v>347</v>
      </c>
      <c r="B770" s="1" t="str">
        <f>VLOOKUP(A770,[2]PROY_COVID!$1:$1048576,5,FALSE)</f>
        <v>Atlixtac</v>
      </c>
      <c r="C770" s="130">
        <f>VLOOKUP(A770,[2]PROY_COVID!$1:$1048576,7,FALSE)</f>
        <v>28136</v>
      </c>
      <c r="D770" s="43"/>
      <c r="E770" s="43"/>
      <c r="F770" s="6"/>
      <c r="G770" s="44"/>
      <c r="H770" s="44"/>
      <c r="I770" s="14"/>
      <c r="J770" s="49">
        <v>4</v>
      </c>
      <c r="K770" s="49">
        <f t="shared" si="342"/>
        <v>14.216661927779358</v>
      </c>
      <c r="L770" s="50">
        <f t="shared" si="343"/>
        <v>2.5876440711127092E-2</v>
      </c>
      <c r="M770" s="45">
        <v>4</v>
      </c>
      <c r="N770" s="45">
        <f t="shared" si="344"/>
        <v>14.216661927779358</v>
      </c>
      <c r="O770" s="18">
        <f t="shared" si="345"/>
        <v>2.1760186451714444E-2</v>
      </c>
      <c r="P770" s="37">
        <f t="shared" si="346"/>
        <v>0</v>
      </c>
      <c r="Q770" s="37">
        <f t="shared" si="347"/>
        <v>0</v>
      </c>
      <c r="R770" s="37">
        <f t="shared" si="348"/>
        <v>-100</v>
      </c>
    </row>
    <row r="771" spans="1:18" x14ac:dyDescent="0.25">
      <c r="A771" s="1" t="s">
        <v>2118</v>
      </c>
      <c r="B771" s="1" t="str">
        <f>VLOOKUP(A771,[2]PROY_COVID!$1:$1048576,5,FALSE)</f>
        <v>Tlaltenango de Sánchez Román</v>
      </c>
      <c r="C771" s="130">
        <f>VLOOKUP(A771,[2]PROY_COVID!$1:$1048576,7,FALSE)</f>
        <v>28112</v>
      </c>
      <c r="D771" s="43">
        <v>7</v>
      </c>
      <c r="E771" s="43"/>
      <c r="F771" s="6"/>
      <c r="G771" s="44">
        <v>20</v>
      </c>
      <c r="H771" s="44"/>
      <c r="I771" s="14"/>
      <c r="J771" s="49">
        <v>111</v>
      </c>
      <c r="K771" s="49"/>
      <c r="L771" s="50"/>
      <c r="M771" s="45">
        <v>138</v>
      </c>
      <c r="N771" s="45"/>
      <c r="O771" s="18"/>
      <c r="P771" s="37"/>
      <c r="Q771" s="37"/>
      <c r="R771" s="37"/>
    </row>
    <row r="772" spans="1:18" x14ac:dyDescent="0.25">
      <c r="A772" s="1" t="s">
        <v>1797</v>
      </c>
      <c r="B772" s="1" t="str">
        <f>VLOOKUP(A772,[2]PROY_COVID!$1:$1048576,5,FALSE)</f>
        <v>Ayahualulco</v>
      </c>
      <c r="C772" s="130">
        <f>VLOOKUP(A772,[2]PROY_COVID!$1:$1048576,7,FALSE)</f>
        <v>28005</v>
      </c>
      <c r="D772" s="43">
        <v>6</v>
      </c>
      <c r="E772" s="43">
        <f t="shared" ref="E772:E779" si="351">((D772/($C772/100000)))</f>
        <v>21.424745581146222</v>
      </c>
      <c r="F772" s="6">
        <f t="shared" ref="F772:F779" si="352">((D772/$C772)/(D$2257/$C$2257))</f>
        <v>0.32103150785989032</v>
      </c>
      <c r="G772" s="44">
        <v>2</v>
      </c>
      <c r="H772" s="44">
        <f>((G772/($C772/100000)))</f>
        <v>7.1415818603820744</v>
      </c>
      <c r="I772" s="14">
        <f>((G772/$C772)/(G$2257/$C$2257))</f>
        <v>0.1920253901139054</v>
      </c>
      <c r="J772" s="49">
        <v>10</v>
      </c>
      <c r="K772" s="49">
        <f t="shared" ref="K772:K803" si="353">((J772/($C772/100000)))</f>
        <v>35.707909301910369</v>
      </c>
      <c r="L772" s="50">
        <f t="shared" ref="L772:L803" si="354">((J772/$C772)/(J$2257/$C$2257))</f>
        <v>6.4993709681152645E-2</v>
      </c>
      <c r="M772" s="45">
        <v>18</v>
      </c>
      <c r="N772" s="45">
        <f t="shared" ref="N772:N803" si="355">((M772/($C772/100000)))</f>
        <v>64.274236743438664</v>
      </c>
      <c r="O772" s="18">
        <f t="shared" ref="O772:O803" si="356">((M772/$C772)/(M$2257/$C$2257))</f>
        <v>9.8378886878217081E-2</v>
      </c>
      <c r="P772" s="37">
        <f t="shared" ref="P772:P803" si="357">D772/M772*100</f>
        <v>33.333333333333329</v>
      </c>
      <c r="Q772" s="37">
        <f t="shared" ref="Q772:Q803" si="358">P772/P$2257</f>
        <v>3.2632154931504167</v>
      </c>
      <c r="R772" s="37">
        <f t="shared" ref="R772:R803" si="359">(Q772-1)*100</f>
        <v>226.32154931504166</v>
      </c>
    </row>
    <row r="773" spans="1:18" x14ac:dyDescent="0.25">
      <c r="A773" s="1" t="s">
        <v>807</v>
      </c>
      <c r="B773" s="1" t="str">
        <f>VLOOKUP(A773,[2]PROY_COVID!$1:$1048576,5,FALSE)</f>
        <v>Parácuaro</v>
      </c>
      <c r="C773" s="130">
        <f>VLOOKUP(A773,[2]PROY_COVID!$1:$1048576,7,FALSE)</f>
        <v>27992</v>
      </c>
      <c r="D773" s="43">
        <v>5</v>
      </c>
      <c r="E773" s="43">
        <f t="shared" si="351"/>
        <v>17.862246356101743</v>
      </c>
      <c r="F773" s="6">
        <f t="shared" si="352"/>
        <v>0.26765050066734031</v>
      </c>
      <c r="G773" s="44">
        <v>3</v>
      </c>
      <c r="H773" s="44">
        <f>((G773/($C773/100000)))</f>
        <v>10.717347813661046</v>
      </c>
      <c r="I773" s="14">
        <f>((G773/$C773)/(G$2257/$C$2257))</f>
        <v>0.2881718553590269</v>
      </c>
      <c r="J773" s="49">
        <v>27</v>
      </c>
      <c r="K773" s="49">
        <f t="shared" si="353"/>
        <v>96.45613032294942</v>
      </c>
      <c r="L773" s="50">
        <f t="shared" si="354"/>
        <v>0.17556451368161743</v>
      </c>
      <c r="M773" s="45">
        <v>35</v>
      </c>
      <c r="N773" s="45">
        <f t="shared" si="355"/>
        <v>125.03572449271221</v>
      </c>
      <c r="O773" s="18">
        <f t="shared" si="356"/>
        <v>0.19138111969661262</v>
      </c>
      <c r="P773" s="37">
        <f t="shared" si="357"/>
        <v>14.285714285714285</v>
      </c>
      <c r="Q773" s="37">
        <f t="shared" si="358"/>
        <v>1.3985209256358928</v>
      </c>
      <c r="R773" s="37">
        <f t="shared" si="359"/>
        <v>39.852092563589281</v>
      </c>
    </row>
    <row r="774" spans="1:18" x14ac:dyDescent="0.25">
      <c r="A774" s="1" t="s">
        <v>1588</v>
      </c>
      <c r="B774" s="1" t="str">
        <f>VLOOKUP(A774,[2]PROY_COVID!$1:$1048576,5,FALSE)</f>
        <v>Alamos</v>
      </c>
      <c r="C774" s="130">
        <f>VLOOKUP(A774,[2]PROY_COVID!$1:$1048576,7,FALSE)</f>
        <v>27922</v>
      </c>
      <c r="D774" s="43">
        <v>3</v>
      </c>
      <c r="E774" s="43">
        <f t="shared" si="351"/>
        <v>10.744216030370316</v>
      </c>
      <c r="F774" s="6">
        <f t="shared" si="352"/>
        <v>0.16099289767237712</v>
      </c>
      <c r="G774" s="44">
        <v>3</v>
      </c>
      <c r="H774" s="44">
        <f>((G774/($C774/100000)))</f>
        <v>10.744216030370316</v>
      </c>
      <c r="I774" s="14">
        <f>((G774/$C774)/(G$2257/$C$2257))</f>
        <v>0.28889429751485862</v>
      </c>
      <c r="J774" s="49">
        <v>64</v>
      </c>
      <c r="K774" s="49">
        <f t="shared" si="353"/>
        <v>229.20994198123341</v>
      </c>
      <c r="L774" s="50">
        <f t="shared" si="354"/>
        <v>0.4171962099266654</v>
      </c>
      <c r="M774" s="45">
        <v>70</v>
      </c>
      <c r="N774" s="45">
        <f t="shared" si="355"/>
        <v>250.69837404197406</v>
      </c>
      <c r="O774" s="18">
        <f t="shared" si="356"/>
        <v>0.38372181810383066</v>
      </c>
      <c r="P774" s="37">
        <f t="shared" si="357"/>
        <v>4.2857142857142856</v>
      </c>
      <c r="Q774" s="37">
        <f t="shared" si="358"/>
        <v>0.41955627769076786</v>
      </c>
      <c r="R774" s="37">
        <f t="shared" si="359"/>
        <v>-58.044372230923216</v>
      </c>
    </row>
    <row r="775" spans="1:18" x14ac:dyDescent="0.25">
      <c r="A775" s="1" t="s">
        <v>360</v>
      </c>
      <c r="B775" s="1" t="str">
        <f>VLOOKUP(A775,[2]PROY_COVID!$1:$1048576,5,FALSE)</f>
        <v>Cuajinicuilapa</v>
      </c>
      <c r="C775" s="130">
        <f>VLOOKUP(A775,[2]PROY_COVID!$1:$1048576,7,FALSE)</f>
        <v>27919</v>
      </c>
      <c r="D775" s="43">
        <v>3</v>
      </c>
      <c r="E775" s="43">
        <f t="shared" si="351"/>
        <v>10.74537053619399</v>
      </c>
      <c r="F775" s="6">
        <f t="shared" si="352"/>
        <v>0.16101019695576896</v>
      </c>
      <c r="G775" s="44">
        <v>1</v>
      </c>
      <c r="H775" s="44">
        <f>((G775/($C775/100000)))</f>
        <v>3.58179017873133</v>
      </c>
      <c r="I775" s="14">
        <f>((G775/$C775)/(G$2257/$C$2257))</f>
        <v>9.6308446759194838E-2</v>
      </c>
      <c r="J775" s="49">
        <v>92</v>
      </c>
      <c r="K775" s="49">
        <f t="shared" si="353"/>
        <v>329.52469644328238</v>
      </c>
      <c r="L775" s="50">
        <f t="shared" si="354"/>
        <v>0.59978399385759706</v>
      </c>
      <c r="M775" s="45">
        <v>96</v>
      </c>
      <c r="N775" s="45">
        <f t="shared" si="355"/>
        <v>343.85185715820768</v>
      </c>
      <c r="O775" s="18">
        <f t="shared" si="356"/>
        <v>0.52630361202516218</v>
      </c>
      <c r="P775" s="37">
        <f t="shared" si="357"/>
        <v>3.125</v>
      </c>
      <c r="Q775" s="37">
        <f t="shared" si="358"/>
        <v>0.30592645248285161</v>
      </c>
      <c r="R775" s="37">
        <f t="shared" si="359"/>
        <v>-69.407354751714848</v>
      </c>
    </row>
    <row r="776" spans="1:18" x14ac:dyDescent="0.25">
      <c r="A776" s="1" t="s">
        <v>1347</v>
      </c>
      <c r="B776" s="1" t="str">
        <f>VLOOKUP(A776,[2]PROY_COVID!$1:$1048576,5,FALSE)</f>
        <v>Hueytamalco</v>
      </c>
      <c r="C776" s="130">
        <f>VLOOKUP(A776,[2]PROY_COVID!$1:$1048576,7,FALSE)</f>
        <v>27794</v>
      </c>
      <c r="D776" s="43">
        <v>11</v>
      </c>
      <c r="E776" s="43">
        <f t="shared" si="351"/>
        <v>39.576887097934801</v>
      </c>
      <c r="F776" s="6">
        <f t="shared" si="352"/>
        <v>0.59302583983220902</v>
      </c>
      <c r="G776" s="44">
        <v>1</v>
      </c>
      <c r="H776" s="44">
        <f>((G776/($C776/100000)))</f>
        <v>3.5978988270849821</v>
      </c>
      <c r="I776" s="14">
        <f>((G776/$C776)/(G$2257/$C$2257))</f>
        <v>9.6741581818736447E-2</v>
      </c>
      <c r="J776" s="49">
        <v>18</v>
      </c>
      <c r="K776" s="49">
        <f t="shared" si="353"/>
        <v>64.762178887529672</v>
      </c>
      <c r="L776" s="50">
        <f t="shared" si="354"/>
        <v>0.11787680475344403</v>
      </c>
      <c r="M776" s="45">
        <v>30</v>
      </c>
      <c r="N776" s="45">
        <f t="shared" si="355"/>
        <v>107.93696481254946</v>
      </c>
      <c r="O776" s="18">
        <f t="shared" si="356"/>
        <v>0.16520956123770533</v>
      </c>
      <c r="P776" s="37">
        <f t="shared" si="357"/>
        <v>36.666666666666664</v>
      </c>
      <c r="Q776" s="37">
        <f t="shared" si="358"/>
        <v>3.5895370424654587</v>
      </c>
      <c r="R776" s="37">
        <f t="shared" si="359"/>
        <v>258.95370424654584</v>
      </c>
    </row>
    <row r="777" spans="1:18" x14ac:dyDescent="0.25">
      <c r="A777" s="1" t="s">
        <v>1525</v>
      </c>
      <c r="B777" s="1" t="str">
        <f>VLOOKUP(A777,[2]PROY_COVID!$1:$1048576,5,FALSE)</f>
        <v>Guadalcázar</v>
      </c>
      <c r="C777" s="130">
        <f>VLOOKUP(A777,[2]PROY_COVID!$1:$1048576,7,FALSE)</f>
        <v>27705</v>
      </c>
      <c r="D777" s="43">
        <v>2</v>
      </c>
      <c r="E777" s="43">
        <f t="shared" si="351"/>
        <v>7.2189135535101965</v>
      </c>
      <c r="F777" s="6">
        <f t="shared" si="352"/>
        <v>0.10816925197156022</v>
      </c>
      <c r="G777" s="44"/>
      <c r="H777" s="44"/>
      <c r="I777" s="14"/>
      <c r="J777" s="49">
        <v>20</v>
      </c>
      <c r="K777" s="49">
        <f t="shared" si="353"/>
        <v>72.189135535101968</v>
      </c>
      <c r="L777" s="50">
        <f t="shared" si="354"/>
        <v>0.13139497127743582</v>
      </c>
      <c r="M777" s="45">
        <v>22</v>
      </c>
      <c r="N777" s="45">
        <f t="shared" si="355"/>
        <v>79.408049088612159</v>
      </c>
      <c r="O777" s="18">
        <f t="shared" si="356"/>
        <v>0.12154287431979452</v>
      </c>
      <c r="P777" s="37">
        <f t="shared" si="357"/>
        <v>9.0909090909090917</v>
      </c>
      <c r="Q777" s="37">
        <f t="shared" si="358"/>
        <v>0.88996786176829568</v>
      </c>
      <c r="R777" s="37">
        <f t="shared" si="359"/>
        <v>-11.003213823170432</v>
      </c>
    </row>
    <row r="778" spans="1:18" x14ac:dyDescent="0.25">
      <c r="A778" s="1" t="s">
        <v>650</v>
      </c>
      <c r="B778" s="1" t="str">
        <f>VLOOKUP(A778,[2]PROY_COVID!$1:$1048576,5,FALSE)</f>
        <v>Chiconcuac</v>
      </c>
      <c r="C778" s="130">
        <f>VLOOKUP(A778,[2]PROY_COVID!$1:$1048576,7,FALSE)</f>
        <v>27570</v>
      </c>
      <c r="D778" s="43">
        <v>10</v>
      </c>
      <c r="E778" s="43">
        <f t="shared" si="351"/>
        <v>36.271309394269132</v>
      </c>
      <c r="F778" s="6">
        <f t="shared" si="352"/>
        <v>0.54349458213131596</v>
      </c>
      <c r="G778" s="44">
        <v>2</v>
      </c>
      <c r="H778" s="44">
        <f>((G778/($C778/100000)))</f>
        <v>7.2542618788538267</v>
      </c>
      <c r="I778" s="14">
        <f>((G778/$C778)/(G$2257/$C$2257))</f>
        <v>0.19505517048022927</v>
      </c>
      <c r="J778" s="49">
        <v>81</v>
      </c>
      <c r="K778" s="49">
        <f t="shared" si="353"/>
        <v>293.79760609357999</v>
      </c>
      <c r="L778" s="50">
        <f t="shared" si="354"/>
        <v>0.53475537181456323</v>
      </c>
      <c r="M778" s="45">
        <v>93</v>
      </c>
      <c r="N778" s="45">
        <f t="shared" si="355"/>
        <v>337.32317736670296</v>
      </c>
      <c r="O778" s="18">
        <f t="shared" si="356"/>
        <v>0.51631073955844853</v>
      </c>
      <c r="P778" s="37">
        <f t="shared" si="357"/>
        <v>10.75268817204301</v>
      </c>
      <c r="Q778" s="37">
        <f t="shared" si="358"/>
        <v>1.0526501590807795</v>
      </c>
      <c r="R778" s="37">
        <f t="shared" si="359"/>
        <v>5.2650159080779524</v>
      </c>
    </row>
    <row r="779" spans="1:18" x14ac:dyDescent="0.25">
      <c r="A779" s="1" t="s">
        <v>856</v>
      </c>
      <c r="B779" s="1" t="str">
        <f>VLOOKUP(A779,[2]PROY_COVID!$1:$1048576,5,FALSE)</f>
        <v>José Sixto Verduzco</v>
      </c>
      <c r="C779" s="130">
        <f>VLOOKUP(A779,[2]PROY_COVID!$1:$1048576,7,FALSE)</f>
        <v>27504</v>
      </c>
      <c r="D779" s="43">
        <v>9</v>
      </c>
      <c r="E779" s="43">
        <f t="shared" si="351"/>
        <v>32.722513089005233</v>
      </c>
      <c r="F779" s="6">
        <f t="shared" si="352"/>
        <v>0.49031890148430568</v>
      </c>
      <c r="G779" s="44">
        <v>1</v>
      </c>
      <c r="H779" s="44">
        <f>((G779/($C779/100000)))</f>
        <v>3.6358347876672483</v>
      </c>
      <c r="I779" s="14">
        <f>((G779/$C779)/(G$2257/$C$2257))</f>
        <v>9.7761617403648929E-2</v>
      </c>
      <c r="J779" s="49">
        <v>93</v>
      </c>
      <c r="K779" s="49">
        <f t="shared" si="353"/>
        <v>338.1326352530541</v>
      </c>
      <c r="L779" s="50">
        <f t="shared" si="354"/>
        <v>0.61545172369372891</v>
      </c>
      <c r="M779" s="45">
        <v>103</v>
      </c>
      <c r="N779" s="45">
        <f t="shared" si="355"/>
        <v>374.4909831297266</v>
      </c>
      <c r="O779" s="18">
        <f t="shared" si="356"/>
        <v>0.57320021104712116</v>
      </c>
      <c r="P779" s="37">
        <f t="shared" si="357"/>
        <v>8.7378640776699026</v>
      </c>
      <c r="Q779" s="37">
        <f t="shared" si="358"/>
        <v>0.85540600305884718</v>
      </c>
      <c r="R779" s="37">
        <f t="shared" si="359"/>
        <v>-14.459399694115282</v>
      </c>
    </row>
    <row r="780" spans="1:18" x14ac:dyDescent="0.25">
      <c r="A780" s="1" t="s">
        <v>1324</v>
      </c>
      <c r="B780" s="1" t="str">
        <f>VLOOKUP(A780,[2]PROY_COVID!$1:$1048576,5,FALSE)</f>
        <v>Chichiquila</v>
      </c>
      <c r="C780" s="130">
        <f>VLOOKUP(A780,[2]PROY_COVID!$1:$1048576,7,FALSE)</f>
        <v>27408</v>
      </c>
      <c r="D780" s="43"/>
      <c r="E780" s="43"/>
      <c r="F780" s="6"/>
      <c r="G780" s="44"/>
      <c r="H780" s="44"/>
      <c r="I780" s="14"/>
      <c r="J780" s="49">
        <v>2</v>
      </c>
      <c r="K780" s="49">
        <f t="shared" si="353"/>
        <v>7.2971395213076473</v>
      </c>
      <c r="L780" s="50">
        <f t="shared" si="354"/>
        <v>1.3281880032258317E-2</v>
      </c>
      <c r="M780" s="45">
        <v>2</v>
      </c>
      <c r="N780" s="45">
        <f t="shared" si="355"/>
        <v>7.2971395213076473</v>
      </c>
      <c r="O780" s="18">
        <f t="shared" si="356"/>
        <v>1.1169085777974272E-2</v>
      </c>
      <c r="P780" s="37">
        <f t="shared" si="357"/>
        <v>0</v>
      </c>
      <c r="Q780" s="37">
        <f t="shared" si="358"/>
        <v>0</v>
      </c>
      <c r="R780" s="37">
        <f t="shared" si="359"/>
        <v>-100</v>
      </c>
    </row>
    <row r="781" spans="1:18" x14ac:dyDescent="0.25">
      <c r="A781" s="1" t="s">
        <v>285</v>
      </c>
      <c r="B781" s="1" t="str">
        <f>VLOOKUP(A781,[2]PROY_COVID!$1:$1048576,5,FALSE)</f>
        <v>Tamazula</v>
      </c>
      <c r="C781" s="130">
        <f>VLOOKUP(A781,[2]PROY_COVID!$1:$1048576,7,FALSE)</f>
        <v>27368</v>
      </c>
      <c r="D781" s="43">
        <v>3</v>
      </c>
      <c r="E781" s="43">
        <f t="shared" ref="E781:E798" si="360">((D781/($C781/100000)))</f>
        <v>10.961707103186203</v>
      </c>
      <c r="F781" s="6">
        <f t="shared" ref="F781:F798" si="361">((D781/$C781)/(D$2257/$C$2257))</f>
        <v>0.16425181558053617</v>
      </c>
      <c r="G781" s="44">
        <v>11</v>
      </c>
      <c r="H781" s="44">
        <f>((G781/($C781/100000)))</f>
        <v>40.19292604501608</v>
      </c>
      <c r="I781" s="14">
        <f>((G781/$C781)/(G$2257/$C$2257))</f>
        <v>1.0807216740634888</v>
      </c>
      <c r="J781" s="49">
        <v>70</v>
      </c>
      <c r="K781" s="49">
        <f t="shared" si="353"/>
        <v>255.77316574101141</v>
      </c>
      <c r="L781" s="50">
        <f t="shared" si="354"/>
        <v>0.46554523082960969</v>
      </c>
      <c r="M781" s="45">
        <v>84</v>
      </c>
      <c r="N781" s="45">
        <f t="shared" si="355"/>
        <v>306.9277988892137</v>
      </c>
      <c r="O781" s="18">
        <f t="shared" si="356"/>
        <v>0.46978722325760708</v>
      </c>
      <c r="P781" s="37">
        <f t="shared" si="357"/>
        <v>3.5714285714285712</v>
      </c>
      <c r="Q781" s="37">
        <f t="shared" si="358"/>
        <v>0.3496302314089732</v>
      </c>
      <c r="R781" s="37">
        <f t="shared" si="359"/>
        <v>-65.03697685910268</v>
      </c>
    </row>
    <row r="782" spans="1:18" x14ac:dyDescent="0.25">
      <c r="A782" s="1" t="s">
        <v>339</v>
      </c>
      <c r="B782" s="1" t="str">
        <f>VLOOKUP(A782,[2]PROY_COVID!$1:$1048576,5,FALSE)</f>
        <v>Ahuacuotzingo</v>
      </c>
      <c r="C782" s="130">
        <f>VLOOKUP(A782,[2]PROY_COVID!$1:$1048576,7,FALSE)</f>
        <v>27366</v>
      </c>
      <c r="D782" s="43">
        <v>3</v>
      </c>
      <c r="E782" s="43">
        <f t="shared" si="360"/>
        <v>10.962508221881166</v>
      </c>
      <c r="F782" s="6">
        <f t="shared" si="361"/>
        <v>0.16426381965972792</v>
      </c>
      <c r="G782" s="44"/>
      <c r="H782" s="44"/>
      <c r="I782" s="14"/>
      <c r="J782" s="49">
        <v>103</v>
      </c>
      <c r="K782" s="49">
        <f t="shared" si="353"/>
        <v>376.37944895125338</v>
      </c>
      <c r="L782" s="50">
        <f t="shared" si="354"/>
        <v>0.68506661726569473</v>
      </c>
      <c r="M782" s="45">
        <v>106</v>
      </c>
      <c r="N782" s="45">
        <f t="shared" si="355"/>
        <v>387.34195717313452</v>
      </c>
      <c r="O782" s="18">
        <f t="shared" si="356"/>
        <v>0.59287005989710218</v>
      </c>
      <c r="P782" s="37">
        <f t="shared" si="357"/>
        <v>2.8301886792452833</v>
      </c>
      <c r="Q782" s="37">
        <f t="shared" si="358"/>
        <v>0.27706546639956375</v>
      </c>
      <c r="R782" s="37">
        <f t="shared" si="359"/>
        <v>-72.293453360043628</v>
      </c>
    </row>
    <row r="783" spans="1:18" x14ac:dyDescent="0.25">
      <c r="A783" s="1" t="s">
        <v>1850</v>
      </c>
      <c r="B783" s="1" t="str">
        <f>VLOOKUP(A783,[2]PROY_COVID!$1:$1048576,5,FALSE)</f>
        <v>Ixhuatlancillo</v>
      </c>
      <c r="C783" s="130">
        <f>VLOOKUP(A783,[2]PROY_COVID!$1:$1048576,7,FALSE)</f>
        <v>27351</v>
      </c>
      <c r="D783" s="43">
        <v>9</v>
      </c>
      <c r="E783" s="43">
        <f t="shared" si="360"/>
        <v>32.90556103981573</v>
      </c>
      <c r="F783" s="6">
        <f t="shared" si="361"/>
        <v>0.49306171863640608</v>
      </c>
      <c r="G783" s="44">
        <v>11</v>
      </c>
      <c r="H783" s="44">
        <f t="shared" ref="H783:H793" si="362">((G783/($C783/100000)))</f>
        <v>40.21790793755256</v>
      </c>
      <c r="I783" s="14">
        <f t="shared" ref="I783:I793" si="363">((G783/$C783)/(G$2257/$C$2257))</f>
        <v>1.0813933960648447</v>
      </c>
      <c r="J783" s="49">
        <v>125</v>
      </c>
      <c r="K783" s="49">
        <f t="shared" si="353"/>
        <v>457.02168110855183</v>
      </c>
      <c r="L783" s="50">
        <f t="shared" si="354"/>
        <v>0.83184748255122287</v>
      </c>
      <c r="M783" s="45">
        <v>145</v>
      </c>
      <c r="N783" s="45">
        <f t="shared" si="355"/>
        <v>530.14515008592014</v>
      </c>
      <c r="O783" s="18">
        <f t="shared" si="356"/>
        <v>0.81144627135011949</v>
      </c>
      <c r="P783" s="37">
        <f t="shared" si="357"/>
        <v>6.2068965517241379</v>
      </c>
      <c r="Q783" s="37">
        <f t="shared" si="358"/>
        <v>0.60763322975904321</v>
      </c>
      <c r="R783" s="37">
        <f t="shared" si="359"/>
        <v>-39.236677024095677</v>
      </c>
    </row>
    <row r="784" spans="1:18" x14ac:dyDescent="0.25">
      <c r="A784" s="1" t="s">
        <v>443</v>
      </c>
      <c r="B784" s="1" t="str">
        <f>VLOOKUP(A784,[2]PROY_COVID!$1:$1048576,5,FALSE)</f>
        <v>Huehuetla</v>
      </c>
      <c r="C784" s="130">
        <f>VLOOKUP(A784,[2]PROY_COVID!$1:$1048576,7,FALSE)</f>
        <v>27313</v>
      </c>
      <c r="D784" s="43">
        <v>12</v>
      </c>
      <c r="E784" s="43">
        <f t="shared" si="360"/>
        <v>43.935122469153889</v>
      </c>
      <c r="F784" s="6">
        <f t="shared" si="361"/>
        <v>0.65833027332158511</v>
      </c>
      <c r="G784" s="44">
        <v>2</v>
      </c>
      <c r="H784" s="44">
        <f t="shared" si="362"/>
        <v>7.3225204115256473</v>
      </c>
      <c r="I784" s="14">
        <f t="shared" si="363"/>
        <v>0.19689053015560065</v>
      </c>
      <c r="J784" s="49">
        <v>47</v>
      </c>
      <c r="K784" s="49">
        <f t="shared" si="353"/>
        <v>172.07922967085273</v>
      </c>
      <c r="L784" s="50">
        <f t="shared" si="354"/>
        <v>0.31320981020822303</v>
      </c>
      <c r="M784" s="45">
        <v>61</v>
      </c>
      <c r="N784" s="45">
        <f t="shared" si="355"/>
        <v>223.33687255153225</v>
      </c>
      <c r="O784" s="18">
        <f t="shared" si="356"/>
        <v>0.34184198885449874</v>
      </c>
      <c r="P784" s="37">
        <f t="shared" si="357"/>
        <v>19.672131147540984</v>
      </c>
      <c r="Q784" s="37">
        <f t="shared" si="358"/>
        <v>1.925832094318279</v>
      </c>
      <c r="R784" s="37">
        <f t="shared" si="359"/>
        <v>92.583209431827896</v>
      </c>
    </row>
    <row r="785" spans="1:18" x14ac:dyDescent="0.25">
      <c r="A785" s="1" t="s">
        <v>1735</v>
      </c>
      <c r="B785" s="1" t="str">
        <f>VLOOKUP(A785,[2]PROY_COVID!$1:$1048576,5,FALSE)</f>
        <v>Natívitas</v>
      </c>
      <c r="C785" s="130">
        <f>VLOOKUP(A785,[2]PROY_COVID!$1:$1048576,7,FALSE)</f>
        <v>27294</v>
      </c>
      <c r="D785" s="43">
        <v>20</v>
      </c>
      <c r="E785" s="43">
        <f t="shared" si="360"/>
        <v>73.276177914559966</v>
      </c>
      <c r="F785" s="6">
        <f t="shared" si="361"/>
        <v>1.0979809210346876</v>
      </c>
      <c r="G785" s="44">
        <v>2</v>
      </c>
      <c r="H785" s="44">
        <f t="shared" si="362"/>
        <v>7.3276177914559968</v>
      </c>
      <c r="I785" s="14">
        <f t="shared" si="363"/>
        <v>0.19702759031801573</v>
      </c>
      <c r="J785" s="49">
        <v>87</v>
      </c>
      <c r="K785" s="49">
        <f t="shared" si="353"/>
        <v>318.75137392833585</v>
      </c>
      <c r="L785" s="50">
        <f t="shared" si="354"/>
        <v>0.580174943383158</v>
      </c>
      <c r="M785" s="45">
        <v>109</v>
      </c>
      <c r="N785" s="45">
        <f t="shared" si="355"/>
        <v>399.35516963435185</v>
      </c>
      <c r="O785" s="18">
        <f t="shared" si="356"/>
        <v>0.61125762122254623</v>
      </c>
      <c r="P785" s="37">
        <f t="shared" si="357"/>
        <v>18.348623853211009</v>
      </c>
      <c r="Q785" s="37">
        <f t="shared" si="358"/>
        <v>1.7962654090736241</v>
      </c>
      <c r="R785" s="37">
        <f t="shared" si="359"/>
        <v>79.626540907362411</v>
      </c>
    </row>
    <row r="786" spans="1:18" x14ac:dyDescent="0.25">
      <c r="A786" s="1" t="s">
        <v>670</v>
      </c>
      <c r="B786" s="1" t="str">
        <f>VLOOKUP(A786,[2]PROY_COVID!$1:$1048576,5,FALSE)</f>
        <v>Juchitepec</v>
      </c>
      <c r="C786" s="130">
        <f>VLOOKUP(A786,[2]PROY_COVID!$1:$1048576,7,FALSE)</f>
        <v>27241</v>
      </c>
      <c r="D786" s="43">
        <v>7</v>
      </c>
      <c r="E786" s="43">
        <f t="shared" si="360"/>
        <v>25.696560331852723</v>
      </c>
      <c r="F786" s="6">
        <f t="shared" si="361"/>
        <v>0.38504100218612625</v>
      </c>
      <c r="G786" s="44">
        <v>9</v>
      </c>
      <c r="H786" s="44">
        <f t="shared" si="362"/>
        <v>33.03843471238207</v>
      </c>
      <c r="I786" s="14">
        <f t="shared" si="363"/>
        <v>0.88834916947357456</v>
      </c>
      <c r="J786" s="49">
        <v>61</v>
      </c>
      <c r="K786" s="49">
        <f t="shared" si="353"/>
        <v>223.92716860614516</v>
      </c>
      <c r="L786" s="50">
        <f t="shared" si="354"/>
        <v>0.40758077609801935</v>
      </c>
      <c r="M786" s="45">
        <v>77</v>
      </c>
      <c r="N786" s="45">
        <f t="shared" si="355"/>
        <v>282.66216365037997</v>
      </c>
      <c r="O786" s="18">
        <f t="shared" si="356"/>
        <v>0.43264596254192855</v>
      </c>
      <c r="P786" s="37">
        <f t="shared" si="357"/>
        <v>9.0909090909090917</v>
      </c>
      <c r="Q786" s="37">
        <f t="shared" si="358"/>
        <v>0.88996786176829568</v>
      </c>
      <c r="R786" s="37">
        <f t="shared" si="359"/>
        <v>-11.003213823170432</v>
      </c>
    </row>
    <row r="787" spans="1:18" x14ac:dyDescent="0.25">
      <c r="A787" s="1" t="s">
        <v>1416</v>
      </c>
      <c r="B787" s="1" t="str">
        <f>VLOOKUP(A787,[2]PROY_COVID!$1:$1048576,5,FALSE)</f>
        <v>Santiago Miahuatlán</v>
      </c>
      <c r="C787" s="130">
        <f>VLOOKUP(A787,[2]PROY_COVID!$1:$1048576,7,FALSE)</f>
        <v>27176</v>
      </c>
      <c r="D787" s="43">
        <v>10</v>
      </c>
      <c r="E787" s="43">
        <f t="shared" si="360"/>
        <v>36.797173977038561</v>
      </c>
      <c r="F787" s="6">
        <f t="shared" si="361"/>
        <v>0.55137421362085592</v>
      </c>
      <c r="G787" s="44">
        <v>1</v>
      </c>
      <c r="H787" s="44">
        <f t="shared" si="362"/>
        <v>3.6797173977038562</v>
      </c>
      <c r="I787" s="14">
        <f t="shared" si="363"/>
        <v>9.8941548611641172E-2</v>
      </c>
      <c r="J787" s="49">
        <v>27</v>
      </c>
      <c r="K787" s="49">
        <f t="shared" si="353"/>
        <v>99.352369738004114</v>
      </c>
      <c r="L787" s="50">
        <f t="shared" si="354"/>
        <v>0.18083610049219292</v>
      </c>
      <c r="M787" s="45">
        <v>38</v>
      </c>
      <c r="N787" s="45">
        <f t="shared" si="355"/>
        <v>139.82926111274654</v>
      </c>
      <c r="O787" s="18">
        <f t="shared" si="356"/>
        <v>0.21402427719501244</v>
      </c>
      <c r="P787" s="37">
        <f t="shared" si="357"/>
        <v>26.315789473684209</v>
      </c>
      <c r="Q787" s="37">
        <f t="shared" si="358"/>
        <v>2.5762227577503292</v>
      </c>
      <c r="R787" s="37">
        <f t="shared" si="359"/>
        <v>157.6222757750329</v>
      </c>
    </row>
    <row r="788" spans="1:18" x14ac:dyDescent="0.25">
      <c r="A788" s="1" t="s">
        <v>1563</v>
      </c>
      <c r="B788" s="1" t="str">
        <f>VLOOKUP(A788,[2]PROY_COVID!$1:$1048576,5,FALSE)</f>
        <v>Zaragoza</v>
      </c>
      <c r="C788" s="130">
        <f>VLOOKUP(A788,[2]PROY_COVID!$1:$1048576,7,FALSE)</f>
        <v>27163</v>
      </c>
      <c r="D788" s="43">
        <v>7</v>
      </c>
      <c r="E788" s="43">
        <f t="shared" si="360"/>
        <v>25.770349372307919</v>
      </c>
      <c r="F788" s="6">
        <f t="shared" si="361"/>
        <v>0.38614666791415775</v>
      </c>
      <c r="G788" s="44">
        <v>3</v>
      </c>
      <c r="H788" s="44">
        <f t="shared" si="362"/>
        <v>11.044435445274823</v>
      </c>
      <c r="I788" s="14">
        <f t="shared" si="363"/>
        <v>0.29696670379596812</v>
      </c>
      <c r="J788" s="49">
        <v>32</v>
      </c>
      <c r="K788" s="49">
        <f t="shared" si="353"/>
        <v>117.80731141626478</v>
      </c>
      <c r="L788" s="50">
        <f t="shared" si="354"/>
        <v>0.21442684117314637</v>
      </c>
      <c r="M788" s="45">
        <v>42</v>
      </c>
      <c r="N788" s="45">
        <f t="shared" si="355"/>
        <v>154.62209623384751</v>
      </c>
      <c r="O788" s="18">
        <f t="shared" si="356"/>
        <v>0.23666636097106708</v>
      </c>
      <c r="P788" s="37">
        <f t="shared" si="357"/>
        <v>16.666666666666664</v>
      </c>
      <c r="Q788" s="37">
        <f t="shared" si="358"/>
        <v>1.6316077465752084</v>
      </c>
      <c r="R788" s="37">
        <f t="shared" si="359"/>
        <v>63.160774657520832</v>
      </c>
    </row>
    <row r="789" spans="1:18" x14ac:dyDescent="0.25">
      <c r="A789" s="1" t="s">
        <v>404</v>
      </c>
      <c r="B789" s="1" t="str">
        <f>VLOOKUP(A789,[2]PROY_COVID!$1:$1048576,5,FALSE)</f>
        <v>La Unión de Isidoro Montes de Oca</v>
      </c>
      <c r="C789" s="130">
        <f>VLOOKUP(A789,[2]PROY_COVID!$1:$1048576,7,FALSE)</f>
        <v>26968</v>
      </c>
      <c r="D789" s="43">
        <v>8</v>
      </c>
      <c r="E789" s="43">
        <f t="shared" si="360"/>
        <v>29.664787896766541</v>
      </c>
      <c r="F789" s="6">
        <f t="shared" si="361"/>
        <v>0.44450150190923704</v>
      </c>
      <c r="G789" s="44">
        <v>7</v>
      </c>
      <c r="H789" s="44">
        <f t="shared" si="362"/>
        <v>25.956689409670723</v>
      </c>
      <c r="I789" s="14">
        <f t="shared" si="363"/>
        <v>0.69793268597929847</v>
      </c>
      <c r="J789" s="49">
        <v>81</v>
      </c>
      <c r="K789" s="49">
        <f t="shared" si="353"/>
        <v>300.35597745476122</v>
      </c>
      <c r="L789" s="50">
        <f t="shared" si="354"/>
        <v>0.5466925838374187</v>
      </c>
      <c r="M789" s="45">
        <v>96</v>
      </c>
      <c r="N789" s="45">
        <f t="shared" si="355"/>
        <v>355.97745476119849</v>
      </c>
      <c r="O789" s="18">
        <f t="shared" si="356"/>
        <v>0.54486319134272121</v>
      </c>
      <c r="P789" s="37">
        <f t="shared" si="357"/>
        <v>8.3333333333333321</v>
      </c>
      <c r="Q789" s="37">
        <f t="shared" si="358"/>
        <v>0.81580387328760418</v>
      </c>
      <c r="R789" s="37">
        <f t="shared" si="359"/>
        <v>-18.419612671239584</v>
      </c>
    </row>
    <row r="790" spans="1:18" x14ac:dyDescent="0.25">
      <c r="A790" s="1" t="s">
        <v>275</v>
      </c>
      <c r="B790" s="1" t="str">
        <f>VLOOKUP(A790,[2]PROY_COVID!$1:$1048576,5,FALSE)</f>
        <v>Poanas</v>
      </c>
      <c r="C790" s="130">
        <f>VLOOKUP(A790,[2]PROY_COVID!$1:$1048576,7,FALSE)</f>
        <v>26935</v>
      </c>
      <c r="D790" s="43">
        <v>7</v>
      </c>
      <c r="E790" s="43">
        <f t="shared" si="360"/>
        <v>25.988490811212181</v>
      </c>
      <c r="F790" s="6">
        <f t="shared" si="361"/>
        <v>0.38941533100249737</v>
      </c>
      <c r="G790" s="44">
        <v>5</v>
      </c>
      <c r="H790" s="44">
        <f t="shared" si="362"/>
        <v>18.563207722294415</v>
      </c>
      <c r="I790" s="14">
        <f t="shared" si="363"/>
        <v>0.49913412382958244</v>
      </c>
      <c r="J790" s="49">
        <v>35</v>
      </c>
      <c r="K790" s="49">
        <f t="shared" si="353"/>
        <v>129.94245405606091</v>
      </c>
      <c r="L790" s="50">
        <f t="shared" si="354"/>
        <v>0.23651460696760271</v>
      </c>
      <c r="M790" s="45">
        <v>47</v>
      </c>
      <c r="N790" s="45">
        <f t="shared" si="355"/>
        <v>174.49415258956748</v>
      </c>
      <c r="O790" s="18">
        <f t="shared" si="356"/>
        <v>0.26708275925613117</v>
      </c>
      <c r="P790" s="37">
        <f t="shared" si="357"/>
        <v>14.893617021276595</v>
      </c>
      <c r="Q790" s="37">
        <f t="shared" si="358"/>
        <v>1.4580324543863565</v>
      </c>
      <c r="R790" s="37">
        <f t="shared" si="359"/>
        <v>45.803245438635656</v>
      </c>
    </row>
    <row r="791" spans="1:18" x14ac:dyDescent="0.25">
      <c r="A791" s="1" t="s">
        <v>902</v>
      </c>
      <c r="B791" s="1" t="str">
        <f>VLOOKUP(A791,[2]PROY_COVID!$1:$1048576,5,FALSE)</f>
        <v>Ruíz</v>
      </c>
      <c r="C791" s="130">
        <f>VLOOKUP(A791,[2]PROY_COVID!$1:$1048576,7,FALSE)</f>
        <v>26928</v>
      </c>
      <c r="D791" s="43">
        <v>15</v>
      </c>
      <c r="E791" s="43">
        <f t="shared" si="360"/>
        <v>55.70409982174688</v>
      </c>
      <c r="F791" s="6">
        <f t="shared" si="361"/>
        <v>0.83467834388148288</v>
      </c>
      <c r="G791" s="44">
        <v>5</v>
      </c>
      <c r="H791" s="44">
        <f t="shared" si="362"/>
        <v>18.568033273915624</v>
      </c>
      <c r="I791" s="14">
        <f t="shared" si="363"/>
        <v>0.49926387497585423</v>
      </c>
      <c r="J791" s="49">
        <v>43</v>
      </c>
      <c r="K791" s="49">
        <f t="shared" si="353"/>
        <v>159.68508615567438</v>
      </c>
      <c r="L791" s="50">
        <f t="shared" si="354"/>
        <v>0.29065062427097899</v>
      </c>
      <c r="M791" s="45">
        <v>63</v>
      </c>
      <c r="N791" s="45">
        <f t="shared" si="355"/>
        <v>233.95721925133688</v>
      </c>
      <c r="O791" s="18">
        <f t="shared" si="356"/>
        <v>0.35809761380665639</v>
      </c>
      <c r="P791" s="37">
        <f t="shared" si="357"/>
        <v>23.809523809523807</v>
      </c>
      <c r="Q791" s="37">
        <f t="shared" si="358"/>
        <v>2.3308682093931545</v>
      </c>
      <c r="R791" s="37">
        <f t="shared" si="359"/>
        <v>133.08682093931546</v>
      </c>
    </row>
    <row r="792" spans="1:18" x14ac:dyDescent="0.25">
      <c r="A792" s="1" t="s">
        <v>2027</v>
      </c>
      <c r="B792" s="1" t="str">
        <f>VLOOKUP(A792,[2]PROY_COVID!$1:$1048576,5,FALSE)</f>
        <v>Peto</v>
      </c>
      <c r="C792" s="130">
        <f>VLOOKUP(A792,[2]PROY_COVID!$1:$1048576,7,FALSE)</f>
        <v>26894</v>
      </c>
      <c r="D792" s="43">
        <v>3</v>
      </c>
      <c r="E792" s="43">
        <f t="shared" si="360"/>
        <v>11.154904439651967</v>
      </c>
      <c r="F792" s="6">
        <f t="shared" si="361"/>
        <v>0.16714671260534372</v>
      </c>
      <c r="G792" s="44">
        <v>11</v>
      </c>
      <c r="H792" s="44">
        <f t="shared" si="362"/>
        <v>40.901316278723876</v>
      </c>
      <c r="I792" s="14">
        <f t="shared" si="363"/>
        <v>1.0997691223235504</v>
      </c>
      <c r="J792" s="49">
        <v>185</v>
      </c>
      <c r="K792" s="49">
        <f t="shared" si="353"/>
        <v>687.8857737785379</v>
      </c>
      <c r="L792" s="50">
        <f t="shared" si="354"/>
        <v>1.2520544929345794</v>
      </c>
      <c r="M792" s="45">
        <v>199</v>
      </c>
      <c r="N792" s="45">
        <f t="shared" si="355"/>
        <v>739.94199449691382</v>
      </c>
      <c r="O792" s="18">
        <f t="shared" si="356"/>
        <v>1.132563737219102</v>
      </c>
      <c r="P792" s="37">
        <f t="shared" si="357"/>
        <v>1.5075376884422109</v>
      </c>
      <c r="Q792" s="37">
        <f t="shared" si="358"/>
        <v>0.14758261024298366</v>
      </c>
      <c r="R792" s="37">
        <f t="shared" si="359"/>
        <v>-85.241738975701637</v>
      </c>
    </row>
    <row r="793" spans="1:18" x14ac:dyDescent="0.25">
      <c r="A793" s="1" t="s">
        <v>376</v>
      </c>
      <c r="B793" s="1" t="str">
        <f>VLOOKUP(A793,[2]PROY_COVID!$1:$1048576,5,FALSE)</f>
        <v>Leonardo Bravo</v>
      </c>
      <c r="C793" s="130">
        <f>VLOOKUP(A793,[2]PROY_COVID!$1:$1048576,7,FALSE)</f>
        <v>26857</v>
      </c>
      <c r="D793" s="43">
        <v>1</v>
      </c>
      <c r="E793" s="43">
        <f t="shared" si="360"/>
        <v>3.723424060766281</v>
      </c>
      <c r="F793" s="6">
        <f t="shared" si="361"/>
        <v>5.579232836638634E-2</v>
      </c>
      <c r="G793" s="44">
        <v>4</v>
      </c>
      <c r="H793" s="44">
        <f t="shared" si="362"/>
        <v>14.893696243065124</v>
      </c>
      <c r="I793" s="14">
        <f t="shared" si="363"/>
        <v>0.40046699557954502</v>
      </c>
      <c r="J793" s="49">
        <v>59</v>
      </c>
      <c r="K793" s="49">
        <f t="shared" si="353"/>
        <v>219.68201958521058</v>
      </c>
      <c r="L793" s="50">
        <f t="shared" si="354"/>
        <v>0.39985397303354847</v>
      </c>
      <c r="M793" s="45">
        <v>64</v>
      </c>
      <c r="N793" s="45">
        <f t="shared" si="355"/>
        <v>238.29913988904198</v>
      </c>
      <c r="O793" s="18">
        <f t="shared" si="356"/>
        <v>0.36474340753200291</v>
      </c>
      <c r="P793" s="37">
        <f t="shared" si="357"/>
        <v>1.5625</v>
      </c>
      <c r="Q793" s="37">
        <f t="shared" si="358"/>
        <v>0.1529632262414258</v>
      </c>
      <c r="R793" s="37">
        <f t="shared" si="359"/>
        <v>-84.703677375857424</v>
      </c>
    </row>
    <row r="794" spans="1:18" x14ac:dyDescent="0.25">
      <c r="A794" s="1" t="s">
        <v>158</v>
      </c>
      <c r="B794" s="1" t="str">
        <f>VLOOKUP(A794,[2]PROY_COVID!$1:$1048576,5,FALSE)</f>
        <v>Suchiapa</v>
      </c>
      <c r="C794" s="130">
        <f>VLOOKUP(A794,[2]PROY_COVID!$1:$1048576,7,FALSE)</f>
        <v>26510</v>
      </c>
      <c r="D794" s="43">
        <v>4</v>
      </c>
      <c r="E794" s="43">
        <f t="shared" si="360"/>
        <v>15.088645794039985</v>
      </c>
      <c r="F794" s="6">
        <f t="shared" si="361"/>
        <v>0.22609046592773113</v>
      </c>
      <c r="G794" s="44"/>
      <c r="H794" s="44"/>
      <c r="I794" s="14"/>
      <c r="J794" s="49">
        <v>19</v>
      </c>
      <c r="K794" s="49">
        <f t="shared" si="353"/>
        <v>71.671067521689935</v>
      </c>
      <c r="L794" s="50">
        <f t="shared" si="354"/>
        <v>0.1304520103839793</v>
      </c>
      <c r="M794" s="45">
        <v>23</v>
      </c>
      <c r="N794" s="45">
        <f t="shared" si="355"/>
        <v>86.759713315729911</v>
      </c>
      <c r="O794" s="18">
        <f t="shared" si="356"/>
        <v>0.13279541624033447</v>
      </c>
      <c r="P794" s="37">
        <f t="shared" si="357"/>
        <v>17.391304347826086</v>
      </c>
      <c r="Q794" s="37">
        <f t="shared" si="358"/>
        <v>1.7025472138176088</v>
      </c>
      <c r="R794" s="37">
        <f t="shared" si="359"/>
        <v>70.254721381760874</v>
      </c>
    </row>
    <row r="795" spans="1:18" x14ac:dyDescent="0.25">
      <c r="A795" s="1" t="s">
        <v>545</v>
      </c>
      <c r="B795" s="1" t="str">
        <f>VLOOKUP(A795,[2]PROY_COVID!$1:$1048576,5,FALSE)</f>
        <v>Jamay</v>
      </c>
      <c r="C795" s="130">
        <f>VLOOKUP(A795,[2]PROY_COVID!$1:$1048576,7,FALSE)</f>
        <v>26504</v>
      </c>
      <c r="D795" s="43">
        <v>5</v>
      </c>
      <c r="E795" s="43">
        <f t="shared" si="360"/>
        <v>18.865076969514035</v>
      </c>
      <c r="F795" s="6">
        <f t="shared" si="361"/>
        <v>0.28267706062029091</v>
      </c>
      <c r="G795" s="44">
        <v>4</v>
      </c>
      <c r="H795" s="44">
        <f>((G795/($C795/100000)))</f>
        <v>15.092061575611229</v>
      </c>
      <c r="I795" s="14">
        <f>((G795/$C795)/(G$2257/$C$2257))</f>
        <v>0.40580071311046789</v>
      </c>
      <c r="J795" s="49">
        <v>51</v>
      </c>
      <c r="K795" s="49">
        <f t="shared" si="353"/>
        <v>192.42378508904318</v>
      </c>
      <c r="L795" s="50">
        <f t="shared" si="354"/>
        <v>0.35023992914524094</v>
      </c>
      <c r="M795" s="45">
        <v>60</v>
      </c>
      <c r="N795" s="45">
        <f t="shared" si="355"/>
        <v>226.38092363416843</v>
      </c>
      <c r="O795" s="18">
        <f t="shared" si="356"/>
        <v>0.34650124849387132</v>
      </c>
      <c r="P795" s="37">
        <f t="shared" si="357"/>
        <v>8.3333333333333321</v>
      </c>
      <c r="Q795" s="37">
        <f t="shared" si="358"/>
        <v>0.81580387328760418</v>
      </c>
      <c r="R795" s="37">
        <f t="shared" si="359"/>
        <v>-18.419612671239584</v>
      </c>
    </row>
    <row r="796" spans="1:18" x14ac:dyDescent="0.25">
      <c r="A796" s="1" t="s">
        <v>1705</v>
      </c>
      <c r="B796" s="1" t="str">
        <f>VLOOKUP(A796,[2]PROY_COVID!$1:$1048576,5,FALSE)</f>
        <v>Soto la Marina</v>
      </c>
      <c r="C796" s="130">
        <f>VLOOKUP(A796,[2]PROY_COVID!$1:$1048576,7,FALSE)</f>
        <v>26467</v>
      </c>
      <c r="D796" s="43">
        <v>1</v>
      </c>
      <c r="E796" s="43">
        <f t="shared" si="360"/>
        <v>3.7782899459704535</v>
      </c>
      <c r="F796" s="6">
        <f t="shared" si="361"/>
        <v>5.6614446780369442E-2</v>
      </c>
      <c r="G796" s="44">
        <v>2</v>
      </c>
      <c r="H796" s="44">
        <f>((G796/($C796/100000)))</f>
        <v>7.5565798919409071</v>
      </c>
      <c r="I796" s="14">
        <f>((G796/$C796)/(G$2257/$C$2257))</f>
        <v>0.20318400461480035</v>
      </c>
      <c r="J796" s="49">
        <v>95</v>
      </c>
      <c r="K796" s="49">
        <f t="shared" si="353"/>
        <v>358.93754486719308</v>
      </c>
      <c r="L796" s="50">
        <f t="shared" si="354"/>
        <v>0.65331975578631718</v>
      </c>
      <c r="M796" s="45">
        <v>98</v>
      </c>
      <c r="N796" s="45">
        <f t="shared" si="355"/>
        <v>370.27241470510444</v>
      </c>
      <c r="O796" s="18">
        <f t="shared" si="356"/>
        <v>0.56674322163952173</v>
      </c>
      <c r="P796" s="37">
        <f t="shared" si="357"/>
        <v>1.0204081632653061</v>
      </c>
      <c r="Q796" s="37">
        <f t="shared" si="358"/>
        <v>9.9894351831135222E-2</v>
      </c>
      <c r="R796" s="37">
        <f t="shared" si="359"/>
        <v>-90.010564816886472</v>
      </c>
    </row>
    <row r="797" spans="1:18" x14ac:dyDescent="0.25">
      <c r="A797" s="1" t="s">
        <v>1470</v>
      </c>
      <c r="B797" s="1" t="str">
        <f>VLOOKUP(A797,[2]PROY_COVID!$1:$1048576,5,FALSE)</f>
        <v>Yehualtepec</v>
      </c>
      <c r="C797" s="130">
        <f>VLOOKUP(A797,[2]PROY_COVID!$1:$1048576,7,FALSE)</f>
        <v>26450</v>
      </c>
      <c r="D797" s="43">
        <v>5</v>
      </c>
      <c r="E797" s="43">
        <f t="shared" si="360"/>
        <v>18.903591682419659</v>
      </c>
      <c r="F797" s="6">
        <f t="shared" si="361"/>
        <v>0.28325417068734182</v>
      </c>
      <c r="G797" s="44"/>
      <c r="H797" s="44"/>
      <c r="I797" s="14"/>
      <c r="J797" s="49">
        <v>18</v>
      </c>
      <c r="K797" s="49">
        <f t="shared" si="353"/>
        <v>68.052930056710778</v>
      </c>
      <c r="L797" s="50">
        <f t="shared" si="354"/>
        <v>0.12386646167550941</v>
      </c>
      <c r="M797" s="45">
        <v>23</v>
      </c>
      <c r="N797" s="45">
        <f t="shared" si="355"/>
        <v>86.956521739130437</v>
      </c>
      <c r="O797" s="18">
        <f t="shared" si="356"/>
        <v>0.13309665347944297</v>
      </c>
      <c r="P797" s="37">
        <f t="shared" si="357"/>
        <v>21.739130434782609</v>
      </c>
      <c r="Q797" s="37">
        <f t="shared" si="358"/>
        <v>2.128184017272011</v>
      </c>
      <c r="R797" s="37">
        <f t="shared" si="359"/>
        <v>112.81840172720111</v>
      </c>
    </row>
    <row r="798" spans="1:18" x14ac:dyDescent="0.25">
      <c r="A798" s="1" t="s">
        <v>190</v>
      </c>
      <c r="B798" s="1" t="str">
        <f>VLOOKUP(A798,[2]PROY_COVID!$1:$1048576,5,FALSE)</f>
        <v>Ascensión</v>
      </c>
      <c r="C798" s="130">
        <f>VLOOKUP(A798,[2]PROY_COVID!$1:$1048576,7,FALSE)</f>
        <v>26409</v>
      </c>
      <c r="D798" s="43">
        <v>6</v>
      </c>
      <c r="E798" s="43">
        <f t="shared" si="360"/>
        <v>22.719527433829377</v>
      </c>
      <c r="F798" s="6">
        <f t="shared" si="361"/>
        <v>0.34043270769874773</v>
      </c>
      <c r="G798" s="44">
        <v>1</v>
      </c>
      <c r="H798" s="44">
        <f t="shared" ref="H798:H805" si="364">((G798/($C798/100000)))</f>
        <v>3.7865879056382297</v>
      </c>
      <c r="I798" s="14">
        <f t="shared" ref="I798:I805" si="365">((G798/$C798)/(G$2257/$C$2257))</f>
        <v>0.10181512079480332</v>
      </c>
      <c r="J798" s="49">
        <v>42</v>
      </c>
      <c r="K798" s="49">
        <f t="shared" si="353"/>
        <v>159.03669203680565</v>
      </c>
      <c r="L798" s="50">
        <f t="shared" si="354"/>
        <v>0.28947045046790315</v>
      </c>
      <c r="M798" s="45">
        <v>49</v>
      </c>
      <c r="N798" s="45">
        <f t="shared" si="355"/>
        <v>185.54280737627326</v>
      </c>
      <c r="O798" s="18">
        <f t="shared" si="356"/>
        <v>0.28399395749807305</v>
      </c>
      <c r="P798" s="37">
        <f t="shared" si="357"/>
        <v>12.244897959183673</v>
      </c>
      <c r="Q798" s="37">
        <f t="shared" si="358"/>
        <v>1.1987322219736225</v>
      </c>
      <c r="R798" s="37">
        <f t="shared" si="359"/>
        <v>19.873222197362249</v>
      </c>
    </row>
    <row r="799" spans="1:18" x14ac:dyDescent="0.25">
      <c r="A799" s="1" t="s">
        <v>1211</v>
      </c>
      <c r="B799" s="1" t="str">
        <f>VLOOKUP(A799,[2]PROY_COVID!$1:$1048576,5,FALSE)</f>
        <v>Santa María Tonameca</v>
      </c>
      <c r="C799" s="130">
        <f>VLOOKUP(A799,[2]PROY_COVID!$1:$1048576,7,FALSE)</f>
        <v>26383</v>
      </c>
      <c r="D799" s="43"/>
      <c r="E799" s="43"/>
      <c r="F799" s="6"/>
      <c r="G799" s="44">
        <v>1</v>
      </c>
      <c r="H799" s="44">
        <f t="shared" si="364"/>
        <v>3.7903195239358678</v>
      </c>
      <c r="I799" s="14">
        <f t="shared" si="365"/>
        <v>0.10191545787325021</v>
      </c>
      <c r="J799" s="49">
        <v>24</v>
      </c>
      <c r="K799" s="49">
        <f t="shared" si="353"/>
        <v>90.967668574460831</v>
      </c>
      <c r="L799" s="50">
        <f t="shared" si="354"/>
        <v>0.16557469639880346</v>
      </c>
      <c r="M799" s="45">
        <v>25</v>
      </c>
      <c r="N799" s="45">
        <f t="shared" si="355"/>
        <v>94.757988098396694</v>
      </c>
      <c r="O799" s="18">
        <f t="shared" si="356"/>
        <v>0.14503766772292709</v>
      </c>
      <c r="P799" s="37">
        <f t="shared" si="357"/>
        <v>0</v>
      </c>
      <c r="Q799" s="37">
        <f t="shared" si="358"/>
        <v>0</v>
      </c>
      <c r="R799" s="37">
        <f t="shared" si="359"/>
        <v>-100</v>
      </c>
    </row>
    <row r="800" spans="1:18" x14ac:dyDescent="0.25">
      <c r="A800" s="1" t="s">
        <v>381</v>
      </c>
      <c r="B800" s="1" t="str">
        <f>VLOOKUP(A800,[2]PROY_COVID!$1:$1048576,5,FALSE)</f>
        <v>Olinalá</v>
      </c>
      <c r="C800" s="130">
        <f>VLOOKUP(A800,[2]PROY_COVID!$1:$1048576,7,FALSE)</f>
        <v>26372</v>
      </c>
      <c r="D800" s="43">
        <v>2</v>
      </c>
      <c r="E800" s="43">
        <f t="shared" ref="E800:E816" si="366">((D800/($C800/100000)))</f>
        <v>7.5838010010617323</v>
      </c>
      <c r="F800" s="6">
        <f t="shared" ref="F800:F816" si="367">((D800/$C800)/(D$2257/$C$2257))</f>
        <v>0.11363677862399803</v>
      </c>
      <c r="G800" s="44">
        <v>2</v>
      </c>
      <c r="H800" s="44">
        <f t="shared" si="364"/>
        <v>7.5838010010617323</v>
      </c>
      <c r="I800" s="14">
        <f t="shared" si="365"/>
        <v>0.20391593546715914</v>
      </c>
      <c r="J800" s="49">
        <v>19</v>
      </c>
      <c r="K800" s="49">
        <f t="shared" si="353"/>
        <v>72.046109510086453</v>
      </c>
      <c r="L800" s="50">
        <f t="shared" si="354"/>
        <v>0.13113464262396826</v>
      </c>
      <c r="M800" s="45">
        <v>23</v>
      </c>
      <c r="N800" s="45">
        <f t="shared" si="355"/>
        <v>87.213711512209912</v>
      </c>
      <c r="O800" s="18">
        <f t="shared" si="356"/>
        <v>0.13349031110766216</v>
      </c>
      <c r="P800" s="37">
        <f t="shared" si="357"/>
        <v>8.695652173913043</v>
      </c>
      <c r="Q800" s="37">
        <f t="shared" si="358"/>
        <v>0.85127360690880438</v>
      </c>
      <c r="R800" s="37">
        <f t="shared" si="359"/>
        <v>-14.872639309119561</v>
      </c>
    </row>
    <row r="801" spans="1:18" x14ac:dyDescent="0.25">
      <c r="A801" s="1" t="s">
        <v>535</v>
      </c>
      <c r="B801" s="1" t="str">
        <f>VLOOKUP(A801,[2]PROY_COVID!$1:$1048576,5,FALSE)</f>
        <v>El Grullo</v>
      </c>
      <c r="C801" s="130">
        <f>VLOOKUP(A801,[2]PROY_COVID!$1:$1048576,7,FALSE)</f>
        <v>26326</v>
      </c>
      <c r="D801" s="43">
        <v>9</v>
      </c>
      <c r="E801" s="43">
        <f t="shared" si="366"/>
        <v>34.18673554660792</v>
      </c>
      <c r="F801" s="6">
        <f t="shared" si="367"/>
        <v>0.5122590240228041</v>
      </c>
      <c r="G801" s="44">
        <v>11</v>
      </c>
      <c r="H801" s="44">
        <f t="shared" si="364"/>
        <v>41.783787890298562</v>
      </c>
      <c r="I801" s="14">
        <f t="shared" si="365"/>
        <v>1.1234973325142279</v>
      </c>
      <c r="J801" s="49">
        <v>56</v>
      </c>
      <c r="K801" s="49">
        <f t="shared" si="353"/>
        <v>212.71746562333814</v>
      </c>
      <c r="L801" s="50">
        <f t="shared" si="354"/>
        <v>0.38717744822137073</v>
      </c>
      <c r="M801" s="45">
        <v>76</v>
      </c>
      <c r="N801" s="45">
        <f t="shared" si="355"/>
        <v>288.6879890602446</v>
      </c>
      <c r="O801" s="18">
        <f t="shared" si="356"/>
        <v>0.4418691603017289</v>
      </c>
      <c r="P801" s="37">
        <f t="shared" si="357"/>
        <v>11.842105263157894</v>
      </c>
      <c r="Q801" s="37">
        <f t="shared" si="358"/>
        <v>1.1593002409876481</v>
      </c>
      <c r="R801" s="37">
        <f t="shared" si="359"/>
        <v>15.930024098764806</v>
      </c>
    </row>
    <row r="802" spans="1:18" x14ac:dyDescent="0.25">
      <c r="A802" s="1" t="s">
        <v>1340</v>
      </c>
      <c r="B802" s="1" t="str">
        <f>VLOOKUP(A802,[2]PROY_COVID!$1:$1048576,5,FALSE)</f>
        <v>Huaquechula</v>
      </c>
      <c r="C802" s="130">
        <f>VLOOKUP(A802,[2]PROY_COVID!$1:$1048576,7,FALSE)</f>
        <v>26310</v>
      </c>
      <c r="D802" s="43">
        <v>5</v>
      </c>
      <c r="E802" s="43">
        <f t="shared" si="366"/>
        <v>19.004180919802355</v>
      </c>
      <c r="F802" s="6">
        <f t="shared" si="367"/>
        <v>0.28476141446903042</v>
      </c>
      <c r="G802" s="44">
        <v>1</v>
      </c>
      <c r="H802" s="44">
        <f t="shared" si="364"/>
        <v>3.8008361839604712</v>
      </c>
      <c r="I802" s="14">
        <f t="shared" si="365"/>
        <v>0.10219823356404259</v>
      </c>
      <c r="J802" s="49">
        <v>24</v>
      </c>
      <c r="K802" s="49">
        <f t="shared" si="353"/>
        <v>91.220068415051315</v>
      </c>
      <c r="L802" s="50">
        <f t="shared" si="354"/>
        <v>0.16603410167577468</v>
      </c>
      <c r="M802" s="45">
        <v>30</v>
      </c>
      <c r="N802" s="45">
        <f t="shared" si="355"/>
        <v>114.02508551881414</v>
      </c>
      <c r="O802" s="18">
        <f t="shared" si="356"/>
        <v>0.17452810889550677</v>
      </c>
      <c r="P802" s="37">
        <f t="shared" si="357"/>
        <v>16.666666666666664</v>
      </c>
      <c r="Q802" s="37">
        <f t="shared" si="358"/>
        <v>1.6316077465752084</v>
      </c>
      <c r="R802" s="37">
        <f t="shared" si="359"/>
        <v>63.160774657520832</v>
      </c>
    </row>
    <row r="803" spans="1:18" x14ac:dyDescent="0.25">
      <c r="A803" s="1" t="s">
        <v>187</v>
      </c>
      <c r="B803" s="1" t="str">
        <f>VLOOKUP(A803,[2]PROY_COVID!$1:$1048576,5,FALSE)</f>
        <v>Aldama</v>
      </c>
      <c r="C803" s="130">
        <f>VLOOKUP(A803,[2]PROY_COVID!$1:$1048576,7,FALSE)</f>
        <v>26197</v>
      </c>
      <c r="D803" s="43">
        <v>1</v>
      </c>
      <c r="E803" s="43">
        <f t="shared" si="366"/>
        <v>3.8172309806466393</v>
      </c>
      <c r="F803" s="6">
        <f t="shared" si="367"/>
        <v>5.7197944914915373E-2</v>
      </c>
      <c r="G803" s="44">
        <v>2</v>
      </c>
      <c r="H803" s="44">
        <f t="shared" si="364"/>
        <v>7.6344619612932787</v>
      </c>
      <c r="I803" s="14">
        <f t="shared" si="365"/>
        <v>0.2052781253632065</v>
      </c>
      <c r="J803" s="49">
        <v>21</v>
      </c>
      <c r="K803" s="49">
        <f t="shared" si="353"/>
        <v>80.16185059357943</v>
      </c>
      <c r="L803" s="50">
        <f t="shared" si="354"/>
        <v>0.14590649933974986</v>
      </c>
      <c r="M803" s="45">
        <v>24</v>
      </c>
      <c r="N803" s="45">
        <f t="shared" si="355"/>
        <v>91.613543535519341</v>
      </c>
      <c r="O803" s="18">
        <f t="shared" si="356"/>
        <v>0.14022474466666512</v>
      </c>
      <c r="P803" s="37">
        <f t="shared" si="357"/>
        <v>4.1666666666666661</v>
      </c>
      <c r="Q803" s="37">
        <f t="shared" si="358"/>
        <v>0.40790193664380209</v>
      </c>
      <c r="R803" s="37">
        <f t="shared" si="359"/>
        <v>-59.209806335619788</v>
      </c>
    </row>
    <row r="804" spans="1:18" x14ac:dyDescent="0.25">
      <c r="A804" s="1" t="s">
        <v>753</v>
      </c>
      <c r="B804" s="1" t="str">
        <f>VLOOKUP(A804,[2]PROY_COVID!$1:$1048576,5,FALSE)</f>
        <v>Aquila</v>
      </c>
      <c r="C804" s="130">
        <f>VLOOKUP(A804,[2]PROY_COVID!$1:$1048576,7,FALSE)</f>
        <v>26147</v>
      </c>
      <c r="D804" s="43">
        <v>3</v>
      </c>
      <c r="E804" s="43">
        <f t="shared" si="366"/>
        <v>11.47359161662906</v>
      </c>
      <c r="F804" s="6">
        <f t="shared" si="367"/>
        <v>0.17192196767537821</v>
      </c>
      <c r="G804" s="44">
        <v>1</v>
      </c>
      <c r="H804" s="44">
        <f t="shared" si="364"/>
        <v>3.8245305388763531</v>
      </c>
      <c r="I804" s="14">
        <f t="shared" si="365"/>
        <v>0.10283533579645697</v>
      </c>
      <c r="J804" s="49">
        <v>31</v>
      </c>
      <c r="K804" s="49">
        <f t="shared" ref="K804:K825" si="368">((J804/($C804/100000)))</f>
        <v>118.56044670516695</v>
      </c>
      <c r="L804" s="50">
        <f t="shared" ref="L804:L825" si="369">((J804/$C804)/(J$2257/$C$2257))</f>
        <v>0.21579765949531904</v>
      </c>
      <c r="M804" s="45">
        <v>35</v>
      </c>
      <c r="N804" s="45">
        <f t="shared" ref="N804:N825" si="370">((M804/($C804/100000)))</f>
        <v>133.85856886067236</v>
      </c>
      <c r="O804" s="18">
        <f t="shared" ref="O804:O825" si="371">((M804/$C804)/(M$2257/$C$2257))</f>
        <v>0.20488546688138523</v>
      </c>
      <c r="P804" s="37">
        <f t="shared" ref="P804:P825" si="372">D804/M804*100</f>
        <v>8.5714285714285712</v>
      </c>
      <c r="Q804" s="37">
        <f t="shared" ref="Q804:Q825" si="373">P804/P$2257</f>
        <v>0.83911255538153573</v>
      </c>
      <c r="R804" s="37">
        <f t="shared" ref="R804:R825" si="374">(Q804-1)*100</f>
        <v>-16.088744461846428</v>
      </c>
    </row>
    <row r="805" spans="1:18" x14ac:dyDescent="0.25">
      <c r="A805" s="1" t="s">
        <v>495</v>
      </c>
      <c r="B805" s="1" t="str">
        <f>VLOOKUP(A805,[2]PROY_COVID!$1:$1048576,5,FALSE)</f>
        <v>Yahualica</v>
      </c>
      <c r="C805" s="130">
        <f>VLOOKUP(A805,[2]PROY_COVID!$1:$1048576,7,FALSE)</f>
        <v>26131</v>
      </c>
      <c r="D805" s="43">
        <v>5</v>
      </c>
      <c r="E805" s="43">
        <f t="shared" si="366"/>
        <v>19.1343614863572</v>
      </c>
      <c r="F805" s="6">
        <f t="shared" si="367"/>
        <v>0.28671205903640079</v>
      </c>
      <c r="G805" s="44">
        <v>1</v>
      </c>
      <c r="H805" s="44">
        <f t="shared" si="364"/>
        <v>3.8268722972714402</v>
      </c>
      <c r="I805" s="14">
        <f t="shared" si="365"/>
        <v>0.1028983018280954</v>
      </c>
      <c r="J805" s="49">
        <v>10</v>
      </c>
      <c r="K805" s="49">
        <f t="shared" si="368"/>
        <v>38.2687229727144</v>
      </c>
      <c r="L805" s="50">
        <f t="shared" si="369"/>
        <v>6.9654771712551369E-2</v>
      </c>
      <c r="M805" s="45">
        <v>16</v>
      </c>
      <c r="N805" s="45">
        <f t="shared" si="370"/>
        <v>61.229956756343043</v>
      </c>
      <c r="O805" s="18">
        <f t="shared" si="371"/>
        <v>9.3719276875043084E-2</v>
      </c>
      <c r="P805" s="37">
        <f t="shared" si="372"/>
        <v>31.25</v>
      </c>
      <c r="Q805" s="37">
        <f t="shared" si="373"/>
        <v>3.059264524828516</v>
      </c>
      <c r="R805" s="37">
        <f t="shared" si="374"/>
        <v>205.9264524828516</v>
      </c>
    </row>
    <row r="806" spans="1:18" x14ac:dyDescent="0.25">
      <c r="A806" s="1" t="s">
        <v>846</v>
      </c>
      <c r="B806" s="1" t="str">
        <f>VLOOKUP(A806,[2]PROY_COVID!$1:$1048576,5,FALSE)</f>
        <v>Venustiano Carranza</v>
      </c>
      <c r="C806" s="130">
        <f>VLOOKUP(A806,[2]PROY_COVID!$1:$1048576,7,FALSE)</f>
        <v>26074</v>
      </c>
      <c r="D806" s="43">
        <v>2</v>
      </c>
      <c r="E806" s="43">
        <f t="shared" si="366"/>
        <v>7.6704763365805011</v>
      </c>
      <c r="F806" s="6">
        <f t="shared" si="367"/>
        <v>0.11493553447388495</v>
      </c>
      <c r="G806" s="44"/>
      <c r="H806" s="44"/>
      <c r="I806" s="14"/>
      <c r="J806" s="49">
        <v>22</v>
      </c>
      <c r="K806" s="49">
        <f t="shared" si="368"/>
        <v>84.375239702385514</v>
      </c>
      <c r="L806" s="50">
        <f t="shared" si="369"/>
        <v>0.15357549463701373</v>
      </c>
      <c r="M806" s="45">
        <v>24</v>
      </c>
      <c r="N806" s="45">
        <f t="shared" si="370"/>
        <v>92.045716038966006</v>
      </c>
      <c r="O806" s="18">
        <f t="shared" si="371"/>
        <v>0.14088623287691288</v>
      </c>
      <c r="P806" s="37">
        <f t="shared" si="372"/>
        <v>8.3333333333333321</v>
      </c>
      <c r="Q806" s="37">
        <f t="shared" si="373"/>
        <v>0.81580387328760418</v>
      </c>
      <c r="R806" s="37">
        <f t="shared" si="374"/>
        <v>-18.419612671239584</v>
      </c>
    </row>
    <row r="807" spans="1:18" x14ac:dyDescent="0.25">
      <c r="A807" s="1" t="s">
        <v>1740</v>
      </c>
      <c r="B807" s="1" t="str">
        <f>VLOOKUP(A807,[2]PROY_COVID!$1:$1048576,5,FALSE)</f>
        <v>Teolocholco</v>
      </c>
      <c r="C807" s="130">
        <f>VLOOKUP(A807,[2]PROY_COVID!$1:$1048576,7,FALSE)</f>
        <v>26065</v>
      </c>
      <c r="D807" s="43">
        <v>19</v>
      </c>
      <c r="E807" s="43">
        <f t="shared" si="366"/>
        <v>72.894686361020533</v>
      </c>
      <c r="F807" s="6">
        <f t="shared" si="367"/>
        <v>1.0922645960400814</v>
      </c>
      <c r="G807" s="44">
        <v>5</v>
      </c>
      <c r="H807" s="44">
        <f>((G807/($C807/100000)))</f>
        <v>19.182812200268561</v>
      </c>
      <c r="I807" s="14">
        <f>((G807/$C807)/(G$2257/$C$2257))</f>
        <v>0.51579426914827553</v>
      </c>
      <c r="J807" s="49">
        <v>80</v>
      </c>
      <c r="K807" s="49">
        <f t="shared" si="368"/>
        <v>306.92499520429698</v>
      </c>
      <c r="L807" s="50">
        <f t="shared" si="369"/>
        <v>0.55864917387168378</v>
      </c>
      <c r="M807" s="45">
        <v>104</v>
      </c>
      <c r="N807" s="45">
        <f t="shared" si="370"/>
        <v>399.00249376558605</v>
      </c>
      <c r="O807" s="18">
        <f t="shared" si="371"/>
        <v>0.61071781147674575</v>
      </c>
      <c r="P807" s="37">
        <f t="shared" si="372"/>
        <v>18.269230769230766</v>
      </c>
      <c r="Q807" s="37">
        <f t="shared" si="373"/>
        <v>1.7884931068228245</v>
      </c>
      <c r="R807" s="37">
        <f t="shared" si="374"/>
        <v>78.84931068228245</v>
      </c>
    </row>
    <row r="808" spans="1:18" x14ac:dyDescent="0.25">
      <c r="A808" s="1" t="s">
        <v>541</v>
      </c>
      <c r="B808" s="1" t="str">
        <f>VLOOKUP(A808,[2]PROY_COVID!$1:$1048576,5,FALSE)</f>
        <v>La Huerta</v>
      </c>
      <c r="C808" s="130">
        <f>VLOOKUP(A808,[2]PROY_COVID!$1:$1048576,7,FALSE)</f>
        <v>26051</v>
      </c>
      <c r="D808" s="43">
        <v>7</v>
      </c>
      <c r="E808" s="43">
        <f t="shared" si="366"/>
        <v>26.870369659514029</v>
      </c>
      <c r="F808" s="6">
        <f t="shared" si="367"/>
        <v>0.40262953209290492</v>
      </c>
      <c r="G808" s="44">
        <v>4</v>
      </c>
      <c r="H808" s="44">
        <f>((G808/($C808/100000)))</f>
        <v>15.354496948293731</v>
      </c>
      <c r="I808" s="14">
        <f>((G808/$C808)/(G$2257/$C$2257))</f>
        <v>0.41285716864150485</v>
      </c>
      <c r="J808" s="49">
        <v>55</v>
      </c>
      <c r="K808" s="49">
        <f t="shared" si="368"/>
        <v>211.12433303903879</v>
      </c>
      <c r="L808" s="50">
        <f t="shared" si="369"/>
        <v>0.38427770979669645</v>
      </c>
      <c r="M808" s="45">
        <v>66</v>
      </c>
      <c r="N808" s="45">
        <f t="shared" si="370"/>
        <v>253.34919964684656</v>
      </c>
      <c r="O808" s="18">
        <f t="shared" si="371"/>
        <v>0.38777920229894136</v>
      </c>
      <c r="P808" s="37">
        <f t="shared" si="372"/>
        <v>10.606060606060606</v>
      </c>
      <c r="Q808" s="37">
        <f t="shared" si="373"/>
        <v>1.0382958387296781</v>
      </c>
      <c r="R808" s="37">
        <f t="shared" si="374"/>
        <v>3.8295838729678122</v>
      </c>
    </row>
    <row r="809" spans="1:18" x14ac:dyDescent="0.25">
      <c r="A809" s="1" t="s">
        <v>1968</v>
      </c>
      <c r="B809" s="1" t="str">
        <f>VLOOKUP(A809,[2]PROY_COVID!$1:$1048576,5,FALSE)</f>
        <v>Carlos A. Carrillo</v>
      </c>
      <c r="C809" s="130">
        <f>VLOOKUP(A809,[2]PROY_COVID!$1:$1048576,7,FALSE)</f>
        <v>25991</v>
      </c>
      <c r="D809" s="43">
        <v>21</v>
      </c>
      <c r="E809" s="43">
        <f t="shared" si="366"/>
        <v>80.797199030433617</v>
      </c>
      <c r="F809" s="6">
        <f t="shared" si="367"/>
        <v>1.2106769967164326</v>
      </c>
      <c r="G809" s="44">
        <v>6</v>
      </c>
      <c r="H809" s="44">
        <f>((G809/($C809/100000)))</f>
        <v>23.084914008695321</v>
      </c>
      <c r="I809" s="14">
        <f>((G809/$C809)/(G$2257/$C$2257))</f>
        <v>0.62071536879765155</v>
      </c>
      <c r="J809" s="49">
        <v>110</v>
      </c>
      <c r="K809" s="49">
        <f t="shared" si="368"/>
        <v>423.22342349274754</v>
      </c>
      <c r="L809" s="50">
        <f t="shared" si="369"/>
        <v>0.77032962317061582</v>
      </c>
      <c r="M809" s="45">
        <v>137</v>
      </c>
      <c r="N809" s="45">
        <f t="shared" si="370"/>
        <v>527.10553653187651</v>
      </c>
      <c r="O809" s="18">
        <f t="shared" si="371"/>
        <v>0.80679380384310884</v>
      </c>
      <c r="P809" s="37">
        <f t="shared" si="372"/>
        <v>15.328467153284672</v>
      </c>
      <c r="Q809" s="37">
        <f t="shared" si="373"/>
        <v>1.5006027450253743</v>
      </c>
      <c r="R809" s="37">
        <f t="shared" si="374"/>
        <v>50.060274502537425</v>
      </c>
    </row>
    <row r="810" spans="1:18" x14ac:dyDescent="0.25">
      <c r="A810" s="1" t="s">
        <v>1461</v>
      </c>
      <c r="B810" s="1" t="str">
        <f>VLOOKUP(A810,[2]PROY_COVID!$1:$1048576,5,FALSE)</f>
        <v>Vicente Guerrero</v>
      </c>
      <c r="C810" s="130">
        <f>VLOOKUP(A810,[2]PROY_COVID!$1:$1048576,7,FALSE)</f>
        <v>25910</v>
      </c>
      <c r="D810" s="43">
        <v>1</v>
      </c>
      <c r="E810" s="43">
        <f t="shared" si="366"/>
        <v>3.8595137012736394</v>
      </c>
      <c r="F810" s="6">
        <f t="shared" si="367"/>
        <v>5.783151535839591E-2</v>
      </c>
      <c r="G810" s="44"/>
      <c r="H810" s="44"/>
      <c r="I810" s="14"/>
      <c r="J810" s="49">
        <v>1</v>
      </c>
      <c r="K810" s="49">
        <f t="shared" si="368"/>
        <v>3.8595137012736394</v>
      </c>
      <c r="L810" s="50">
        <f t="shared" si="369"/>
        <v>7.0248893848733297E-3</v>
      </c>
      <c r="M810" s="45">
        <v>2</v>
      </c>
      <c r="N810" s="45">
        <f t="shared" si="370"/>
        <v>7.7190274025472787</v>
      </c>
      <c r="O810" s="18">
        <f t="shared" si="371"/>
        <v>1.1814832227044339E-2</v>
      </c>
      <c r="P810" s="37">
        <f t="shared" si="372"/>
        <v>50</v>
      </c>
      <c r="Q810" s="37">
        <f t="shared" si="373"/>
        <v>4.8948232397256257</v>
      </c>
      <c r="R810" s="37">
        <f t="shared" si="374"/>
        <v>389.4823239725626</v>
      </c>
    </row>
    <row r="811" spans="1:18" x14ac:dyDescent="0.25">
      <c r="A811" s="1" t="s">
        <v>1840</v>
      </c>
      <c r="B811" s="1" t="str">
        <f>VLOOKUP(A811,[2]PROY_COVID!$1:$1048576,5,FALSE)</f>
        <v>Gutiérrez Zamora</v>
      </c>
      <c r="C811" s="130">
        <f>VLOOKUP(A811,[2]PROY_COVID!$1:$1048576,7,FALSE)</f>
        <v>25874</v>
      </c>
      <c r="D811" s="43">
        <v>9</v>
      </c>
      <c r="E811" s="43">
        <f t="shared" si="366"/>
        <v>34.783953003014609</v>
      </c>
      <c r="F811" s="6">
        <f t="shared" si="367"/>
        <v>0.52120781736199828</v>
      </c>
      <c r="G811" s="44">
        <v>5</v>
      </c>
      <c r="H811" s="44">
        <f t="shared" ref="H811:H817" si="375">((G811/($C811/100000)))</f>
        <v>19.324418335008115</v>
      </c>
      <c r="I811" s="14">
        <f t="shared" ref="I811:I817" si="376">((G811/$C811)/(G$2257/$C$2257))</f>
        <v>0.51960182520483111</v>
      </c>
      <c r="J811" s="49">
        <v>47</v>
      </c>
      <c r="K811" s="49">
        <f t="shared" si="368"/>
        <v>181.64953234907628</v>
      </c>
      <c r="L811" s="50">
        <f t="shared" si="369"/>
        <v>0.33062918552281034</v>
      </c>
      <c r="M811" s="45">
        <v>61</v>
      </c>
      <c r="N811" s="45">
        <f t="shared" si="370"/>
        <v>235.757903687099</v>
      </c>
      <c r="O811" s="18">
        <f t="shared" si="371"/>
        <v>0.36085376213893966</v>
      </c>
      <c r="P811" s="37">
        <f t="shared" si="372"/>
        <v>14.754098360655737</v>
      </c>
      <c r="Q811" s="37">
        <f t="shared" si="373"/>
        <v>1.4443740707387092</v>
      </c>
      <c r="R811" s="37">
        <f t="shared" si="374"/>
        <v>44.437407073870915</v>
      </c>
    </row>
    <row r="812" spans="1:18" x14ac:dyDescent="0.25">
      <c r="A812" s="1" t="s">
        <v>627</v>
      </c>
      <c r="B812" s="1" t="str">
        <f>VLOOKUP(A812,[2]PROY_COVID!$1:$1048576,5,FALSE)</f>
        <v>Amanalco</v>
      </c>
      <c r="C812" s="130">
        <f>VLOOKUP(A812,[2]PROY_COVID!$1:$1048576,7,FALSE)</f>
        <v>25851</v>
      </c>
      <c r="D812" s="43">
        <v>5</v>
      </c>
      <c r="E812" s="43">
        <f t="shared" si="366"/>
        <v>19.341611543073768</v>
      </c>
      <c r="F812" s="6">
        <f t="shared" si="367"/>
        <v>0.2898175240679351</v>
      </c>
      <c r="G812" s="44">
        <v>5</v>
      </c>
      <c r="H812" s="44">
        <f t="shared" si="375"/>
        <v>19.341611543073768</v>
      </c>
      <c r="I812" s="14">
        <f t="shared" si="376"/>
        <v>0.52006412229119969</v>
      </c>
      <c r="J812" s="49">
        <v>107</v>
      </c>
      <c r="K812" s="49">
        <f t="shared" si="368"/>
        <v>413.91048702177864</v>
      </c>
      <c r="L812" s="50">
        <f t="shared" si="369"/>
        <v>0.75337869265952095</v>
      </c>
      <c r="M812" s="45">
        <v>117</v>
      </c>
      <c r="N812" s="45">
        <f t="shared" si="370"/>
        <v>452.59371010792614</v>
      </c>
      <c r="O812" s="18">
        <f t="shared" si="371"/>
        <v>0.69274514431391643</v>
      </c>
      <c r="P812" s="37">
        <f t="shared" si="372"/>
        <v>4.2735042735042734</v>
      </c>
      <c r="Q812" s="37">
        <f t="shared" si="373"/>
        <v>0.41836096066030987</v>
      </c>
      <c r="R812" s="37">
        <f t="shared" si="374"/>
        <v>-58.163903933969017</v>
      </c>
    </row>
    <row r="813" spans="1:18" x14ac:dyDescent="0.25">
      <c r="A813" s="1" t="s">
        <v>58</v>
      </c>
      <c r="B813" s="1" t="str">
        <f>VLOOKUP(A813,[2]PROY_COVID!$1:$1048576,5,FALSE)</f>
        <v>San Buenaventura</v>
      </c>
      <c r="C813" s="130">
        <f>VLOOKUP(A813,[2]PROY_COVID!$1:$1048576,7,FALSE)</f>
        <v>25820</v>
      </c>
      <c r="D813" s="43">
        <v>17</v>
      </c>
      <c r="E813" s="43">
        <f t="shared" si="366"/>
        <v>65.840433772269563</v>
      </c>
      <c r="F813" s="6">
        <f t="shared" si="367"/>
        <v>0.98656264794394444</v>
      </c>
      <c r="G813" s="44">
        <v>11</v>
      </c>
      <c r="H813" s="44">
        <f t="shared" si="375"/>
        <v>42.602633617350897</v>
      </c>
      <c r="I813" s="14">
        <f t="shared" si="376"/>
        <v>1.1455147473187284</v>
      </c>
      <c r="J813" s="49">
        <v>138</v>
      </c>
      <c r="K813" s="49">
        <f t="shared" si="368"/>
        <v>534.46940356312939</v>
      </c>
      <c r="L813" s="50">
        <f t="shared" si="369"/>
        <v>0.97281386470818676</v>
      </c>
      <c r="M813" s="45">
        <v>166</v>
      </c>
      <c r="N813" s="45">
        <f t="shared" si="370"/>
        <v>642.9124709527498</v>
      </c>
      <c r="O813" s="18">
        <f t="shared" si="371"/>
        <v>0.98404923118612175</v>
      </c>
      <c r="P813" s="37">
        <f t="shared" si="372"/>
        <v>10.240963855421686</v>
      </c>
      <c r="Q813" s="37">
        <f t="shared" si="373"/>
        <v>1.0025541575341641</v>
      </c>
      <c r="R813" s="37">
        <f t="shared" si="374"/>
        <v>0.25541575341641032</v>
      </c>
    </row>
    <row r="814" spans="1:18" x14ac:dyDescent="0.25">
      <c r="A814" s="1" t="s">
        <v>1751</v>
      </c>
      <c r="B814" s="1" t="str">
        <f>VLOOKUP(A814,[2]PROY_COVID!$1:$1048576,5,FALSE)</f>
        <v>Xaloztoc</v>
      </c>
      <c r="C814" s="130">
        <f>VLOOKUP(A814,[2]PROY_COVID!$1:$1048576,7,FALSE)</f>
        <v>25784</v>
      </c>
      <c r="D814" s="43">
        <v>22</v>
      </c>
      <c r="E814" s="43">
        <f t="shared" si="366"/>
        <v>85.324232081911262</v>
      </c>
      <c r="F814" s="6">
        <f t="shared" si="367"/>
        <v>1.2785107192287013</v>
      </c>
      <c r="G814" s="44">
        <v>6</v>
      </c>
      <c r="H814" s="44">
        <f t="shared" si="375"/>
        <v>23.270245113248524</v>
      </c>
      <c r="I814" s="14">
        <f t="shared" si="376"/>
        <v>0.62569861737588284</v>
      </c>
      <c r="J814" s="49">
        <v>91</v>
      </c>
      <c r="K814" s="49">
        <f t="shared" si="368"/>
        <v>352.9320508842693</v>
      </c>
      <c r="L814" s="50">
        <f t="shared" si="369"/>
        <v>0.64238886288194952</v>
      </c>
      <c r="M814" s="45">
        <v>119</v>
      </c>
      <c r="N814" s="45">
        <f t="shared" si="370"/>
        <v>461.52652807942906</v>
      </c>
      <c r="O814" s="18">
        <f t="shared" si="371"/>
        <v>0.70641781836261908</v>
      </c>
      <c r="P814" s="37">
        <f t="shared" si="372"/>
        <v>18.487394957983195</v>
      </c>
      <c r="Q814" s="37">
        <f t="shared" si="373"/>
        <v>1.8098506096464499</v>
      </c>
      <c r="R814" s="37">
        <f t="shared" si="374"/>
        <v>80.985060964645001</v>
      </c>
    </row>
    <row r="815" spans="1:18" x14ac:dyDescent="0.25">
      <c r="A815" s="1" t="s">
        <v>1353</v>
      </c>
      <c r="B815" s="1" t="str">
        <f>VLOOKUP(A815,[2]PROY_COVID!$1:$1048576,5,FALSE)</f>
        <v>Ixtacamaxtitlán</v>
      </c>
      <c r="C815" s="130">
        <f>VLOOKUP(A815,[2]PROY_COVID!$1:$1048576,7,FALSE)</f>
        <v>25772</v>
      </c>
      <c r="D815" s="43">
        <v>3</v>
      </c>
      <c r="E815" s="43">
        <f t="shared" si="366"/>
        <v>11.640540121061617</v>
      </c>
      <c r="F815" s="6">
        <f t="shared" si="367"/>
        <v>0.17442354837839957</v>
      </c>
      <c r="G815" s="44">
        <v>3</v>
      </c>
      <c r="H815" s="44">
        <f t="shared" si="375"/>
        <v>11.640540121061617</v>
      </c>
      <c r="I815" s="14">
        <f t="shared" si="376"/>
        <v>0.31299497808512655</v>
      </c>
      <c r="J815" s="49">
        <v>11</v>
      </c>
      <c r="K815" s="49">
        <f t="shared" si="368"/>
        <v>42.681980443892598</v>
      </c>
      <c r="L815" s="50">
        <f t="shared" si="369"/>
        <v>7.7687557177663652E-2</v>
      </c>
      <c r="M815" s="45">
        <v>17</v>
      </c>
      <c r="N815" s="45">
        <f t="shared" si="370"/>
        <v>65.963060686015837</v>
      </c>
      <c r="O815" s="18">
        <f t="shared" si="371"/>
        <v>0.10096382025155634</v>
      </c>
      <c r="P815" s="37">
        <f t="shared" si="372"/>
        <v>17.647058823529413</v>
      </c>
      <c r="Q815" s="37">
        <f t="shared" si="373"/>
        <v>1.7275846728443385</v>
      </c>
      <c r="R815" s="37">
        <f t="shared" si="374"/>
        <v>72.758467284433848</v>
      </c>
    </row>
    <row r="816" spans="1:18" x14ac:dyDescent="0.25">
      <c r="A816" s="1" t="s">
        <v>375</v>
      </c>
      <c r="B816" s="1" t="str">
        <f>VLOOKUP(A816,[2]PROY_COVID!$1:$1048576,5,FALSE)</f>
        <v>Juan R. Escudero</v>
      </c>
      <c r="C816" s="130">
        <f>VLOOKUP(A816,[2]PROY_COVID!$1:$1048576,7,FALSE)</f>
        <v>25742</v>
      </c>
      <c r="D816" s="43">
        <v>12</v>
      </c>
      <c r="E816" s="43">
        <f t="shared" si="366"/>
        <v>46.616424520239299</v>
      </c>
      <c r="F816" s="6">
        <f t="shared" si="367"/>
        <v>0.69850729373135179</v>
      </c>
      <c r="G816" s="44">
        <v>19</v>
      </c>
      <c r="H816" s="44">
        <f t="shared" si="375"/>
        <v>73.809338823712224</v>
      </c>
      <c r="I816" s="14">
        <f t="shared" si="376"/>
        <v>1.9846117231112288</v>
      </c>
      <c r="J816" s="49">
        <v>194</v>
      </c>
      <c r="K816" s="49">
        <f t="shared" si="368"/>
        <v>753.63219641053536</v>
      </c>
      <c r="L816" s="50">
        <f t="shared" si="369"/>
        <v>1.3717227677974202</v>
      </c>
      <c r="M816" s="45">
        <v>225</v>
      </c>
      <c r="N816" s="45">
        <f t="shared" si="370"/>
        <v>874.05795975448689</v>
      </c>
      <c r="O816" s="18">
        <f t="shared" si="371"/>
        <v>1.3378431779895061</v>
      </c>
      <c r="P816" s="37">
        <f t="shared" si="372"/>
        <v>5.3333333333333339</v>
      </c>
      <c r="Q816" s="37">
        <f t="shared" si="373"/>
        <v>0.52211447890406681</v>
      </c>
      <c r="R816" s="37">
        <f t="shared" si="374"/>
        <v>-47.788552109593319</v>
      </c>
    </row>
    <row r="817" spans="1:18" x14ac:dyDescent="0.25">
      <c r="A817" s="1" t="s">
        <v>121</v>
      </c>
      <c r="B817" s="1" t="str">
        <f>VLOOKUP(A817,[2]PROY_COVID!$1:$1048576,5,FALSE)</f>
        <v>Larráinzar</v>
      </c>
      <c r="C817" s="130">
        <f>VLOOKUP(A817,[2]PROY_COVID!$1:$1048576,7,FALSE)</f>
        <v>25725</v>
      </c>
      <c r="D817" s="43"/>
      <c r="E817" s="43"/>
      <c r="F817" s="6"/>
      <c r="G817" s="44">
        <v>1</v>
      </c>
      <c r="H817" s="44">
        <f t="shared" si="375"/>
        <v>3.8872691933916426</v>
      </c>
      <c r="I817" s="14">
        <f t="shared" si="376"/>
        <v>0.10452227502701499</v>
      </c>
      <c r="J817" s="49">
        <v>2</v>
      </c>
      <c r="K817" s="49">
        <f t="shared" si="368"/>
        <v>7.7745383867832851</v>
      </c>
      <c r="L817" s="50">
        <f t="shared" si="369"/>
        <v>1.4150817023290027E-2</v>
      </c>
      <c r="M817" s="45">
        <v>3</v>
      </c>
      <c r="N817" s="45">
        <f t="shared" si="370"/>
        <v>11.661807580174928</v>
      </c>
      <c r="O817" s="18">
        <f t="shared" si="371"/>
        <v>1.7849696968088562E-2</v>
      </c>
      <c r="P817" s="37">
        <f t="shared" si="372"/>
        <v>0</v>
      </c>
      <c r="Q817" s="37">
        <f t="shared" si="373"/>
        <v>0</v>
      </c>
      <c r="R817" s="37">
        <f t="shared" si="374"/>
        <v>-100</v>
      </c>
    </row>
    <row r="818" spans="1:18" x14ac:dyDescent="0.25">
      <c r="A818" s="1" t="s">
        <v>1023</v>
      </c>
      <c r="B818" s="1" t="str">
        <f>VLOOKUP(A818,[2]PROY_COVID!$1:$1048576,5,FALSE)</f>
        <v>San Agustín Loxicha</v>
      </c>
      <c r="C818" s="130">
        <f>VLOOKUP(A818,[2]PROY_COVID!$1:$1048576,7,FALSE)</f>
        <v>25684</v>
      </c>
      <c r="D818" s="43"/>
      <c r="E818" s="43"/>
      <c r="F818" s="6"/>
      <c r="G818" s="44"/>
      <c r="H818" s="44"/>
      <c r="I818" s="14"/>
      <c r="J818" s="49">
        <v>7</v>
      </c>
      <c r="K818" s="49">
        <f t="shared" si="368"/>
        <v>27.25432175673571</v>
      </c>
      <c r="L818" s="50">
        <f t="shared" si="369"/>
        <v>4.9606922120171155E-2</v>
      </c>
      <c r="M818" s="45">
        <v>7</v>
      </c>
      <c r="N818" s="45">
        <f t="shared" si="370"/>
        <v>27.25432175673571</v>
      </c>
      <c r="O818" s="18">
        <f t="shared" si="371"/>
        <v>4.1715778714745209E-2</v>
      </c>
      <c r="P818" s="37">
        <f t="shared" si="372"/>
        <v>0</v>
      </c>
      <c r="Q818" s="37">
        <f t="shared" si="373"/>
        <v>0</v>
      </c>
      <c r="R818" s="37">
        <f t="shared" si="374"/>
        <v>-100</v>
      </c>
    </row>
    <row r="819" spans="1:18" x14ac:dyDescent="0.25">
      <c r="A819" s="1" t="s">
        <v>111</v>
      </c>
      <c r="B819" s="1" t="str">
        <f>VLOOKUP(A819,[2]PROY_COVID!$1:$1048576,5,FALSE)</f>
        <v>Huixtán</v>
      </c>
      <c r="C819" s="130">
        <f>VLOOKUP(A819,[2]PROY_COVID!$1:$1048576,7,FALSE)</f>
        <v>25616</v>
      </c>
      <c r="D819" s="43">
        <v>1</v>
      </c>
      <c r="E819" s="43">
        <f t="shared" ref="E819:E825" si="377">((D819/($C819/100000)))</f>
        <v>3.9038101186758278</v>
      </c>
      <c r="F819" s="6">
        <f t="shared" ref="F819:F825" si="378">((D819/$C819)/(D$2257/$C$2257))</f>
        <v>5.8495259327609225E-2</v>
      </c>
      <c r="G819" s="44"/>
      <c r="H819" s="44"/>
      <c r="I819" s="14"/>
      <c r="J819" s="49">
        <v>3</v>
      </c>
      <c r="K819" s="49">
        <f t="shared" si="368"/>
        <v>11.711430356027483</v>
      </c>
      <c r="L819" s="50">
        <f t="shared" si="369"/>
        <v>2.1316546372821828E-2</v>
      </c>
      <c r="M819" s="45">
        <v>4</v>
      </c>
      <c r="N819" s="45">
        <f t="shared" si="370"/>
        <v>15.615240474703311</v>
      </c>
      <c r="O819" s="18">
        <f t="shared" si="371"/>
        <v>2.3900866880287228E-2</v>
      </c>
      <c r="P819" s="37">
        <f t="shared" si="372"/>
        <v>25</v>
      </c>
      <c r="Q819" s="37">
        <f t="shared" si="373"/>
        <v>2.4474116198628129</v>
      </c>
      <c r="R819" s="37">
        <f t="shared" si="374"/>
        <v>144.7411619862813</v>
      </c>
    </row>
    <row r="820" spans="1:18" x14ac:dyDescent="0.25">
      <c r="A820" s="1" t="s">
        <v>303</v>
      </c>
      <c r="B820" s="1" t="str">
        <f>VLOOKUP(A820,[2]PROY_COVID!$1:$1048576,5,FALSE)</f>
        <v>Doctor Mora</v>
      </c>
      <c r="C820" s="130">
        <f>VLOOKUP(A820,[2]PROY_COVID!$1:$1048576,7,FALSE)</f>
        <v>25606</v>
      </c>
      <c r="D820" s="43">
        <v>8</v>
      </c>
      <c r="E820" s="43">
        <f t="shared" si="377"/>
        <v>31.242677497461532</v>
      </c>
      <c r="F820" s="6">
        <f t="shared" si="378"/>
        <v>0.46814482947310415</v>
      </c>
      <c r="G820" s="44">
        <v>4</v>
      </c>
      <c r="H820" s="44">
        <f>((G820/($C820/100000)))</f>
        <v>15.621338748730766</v>
      </c>
      <c r="I820" s="14">
        <f>((G820/$C820)/(G$2257/$C$2257))</f>
        <v>0.42003210576739208</v>
      </c>
      <c r="J820" s="49">
        <v>41</v>
      </c>
      <c r="K820" s="49">
        <f t="shared" si="368"/>
        <v>160.11872217449036</v>
      </c>
      <c r="L820" s="50">
        <f t="shared" si="369"/>
        <v>0.2914399063674446</v>
      </c>
      <c r="M820" s="45">
        <v>53</v>
      </c>
      <c r="N820" s="45">
        <f t="shared" si="370"/>
        <v>206.98273842068264</v>
      </c>
      <c r="O820" s="18">
        <f t="shared" si="371"/>
        <v>0.31681016283574359</v>
      </c>
      <c r="P820" s="37">
        <f t="shared" si="372"/>
        <v>15.09433962264151</v>
      </c>
      <c r="Q820" s="37">
        <f t="shared" si="373"/>
        <v>1.4776824874643397</v>
      </c>
      <c r="R820" s="37">
        <f t="shared" si="374"/>
        <v>47.768248746433969</v>
      </c>
    </row>
    <row r="821" spans="1:18" x14ac:dyDescent="0.25">
      <c r="A821" s="1" t="s">
        <v>1034</v>
      </c>
      <c r="B821" s="1" t="str">
        <f>VLOOKUP(A821,[2]PROY_COVID!$1:$1048576,5,FALSE)</f>
        <v>San Antonio de la Cal</v>
      </c>
      <c r="C821" s="130">
        <f>VLOOKUP(A821,[2]PROY_COVID!$1:$1048576,7,FALSE)</f>
        <v>25602</v>
      </c>
      <c r="D821" s="43">
        <v>39</v>
      </c>
      <c r="E821" s="43">
        <f t="shared" si="377"/>
        <v>152.33184907429106</v>
      </c>
      <c r="F821" s="6">
        <f t="shared" si="378"/>
        <v>2.2825626105189238</v>
      </c>
      <c r="G821" s="44">
        <v>15</v>
      </c>
      <c r="H821" s="44">
        <f>((G821/($C821/100000)))</f>
        <v>58.589172720881173</v>
      </c>
      <c r="I821" s="14">
        <f>((G821/$C821)/(G$2257/$C$2257))</f>
        <v>1.5753664899636515</v>
      </c>
      <c r="J821" s="49">
        <v>267</v>
      </c>
      <c r="K821" s="49">
        <f t="shared" si="368"/>
        <v>1042.887274431685</v>
      </c>
      <c r="L821" s="50">
        <f t="shared" si="369"/>
        <v>1.8982100624120049</v>
      </c>
      <c r="M821" s="45">
        <v>321</v>
      </c>
      <c r="N821" s="45">
        <f t="shared" si="370"/>
        <v>1253.8082962268572</v>
      </c>
      <c r="O821" s="18">
        <f t="shared" si="371"/>
        <v>1.9190934158244033</v>
      </c>
      <c r="P821" s="37">
        <f t="shared" si="372"/>
        <v>12.149532710280374</v>
      </c>
      <c r="Q821" s="37">
        <f t="shared" si="373"/>
        <v>1.1893963012417408</v>
      </c>
      <c r="R821" s="37">
        <f t="shared" si="374"/>
        <v>18.93963012417408</v>
      </c>
    </row>
    <row r="822" spans="1:18" x14ac:dyDescent="0.25">
      <c r="A822" s="1" t="s">
        <v>226</v>
      </c>
      <c r="B822" s="1" t="str">
        <f>VLOOKUP(A822,[2]PROY_COVID!$1:$1048576,5,FALSE)</f>
        <v>Namiquipa</v>
      </c>
      <c r="C822" s="130">
        <f>VLOOKUP(A822,[2]PROY_COVID!$1:$1048576,7,FALSE)</f>
        <v>25596</v>
      </c>
      <c r="D822" s="43">
        <v>7</v>
      </c>
      <c r="E822" s="43">
        <f t="shared" si="377"/>
        <v>27.348023128613843</v>
      </c>
      <c r="F822" s="6">
        <f t="shared" si="378"/>
        <v>0.40978676123426572</v>
      </c>
      <c r="G822" s="44">
        <v>2</v>
      </c>
      <c r="H822" s="44">
        <f>((G822/($C822/100000)))</f>
        <v>7.8137208938896698</v>
      </c>
      <c r="I822" s="14">
        <f>((G822/$C822)/(G$2257/$C$2257))</f>
        <v>0.21009810322471953</v>
      </c>
      <c r="J822" s="49">
        <v>44</v>
      </c>
      <c r="K822" s="49">
        <f t="shared" si="368"/>
        <v>171.90185966557274</v>
      </c>
      <c r="L822" s="50">
        <f t="shared" si="369"/>
        <v>0.31288697039892921</v>
      </c>
      <c r="M822" s="45">
        <v>53</v>
      </c>
      <c r="N822" s="45">
        <f t="shared" si="370"/>
        <v>207.06360368807626</v>
      </c>
      <c r="O822" s="18">
        <f t="shared" si="371"/>
        <v>0.31693393614518084</v>
      </c>
      <c r="P822" s="37">
        <f t="shared" si="372"/>
        <v>13.20754716981132</v>
      </c>
      <c r="Q822" s="37">
        <f t="shared" si="373"/>
        <v>1.2929721765312974</v>
      </c>
      <c r="R822" s="37">
        <f t="shared" si="374"/>
        <v>29.297217653129735</v>
      </c>
    </row>
    <row r="823" spans="1:18" x14ac:dyDescent="0.25">
      <c r="A823" s="1" t="s">
        <v>905</v>
      </c>
      <c r="B823" s="1" t="str">
        <f>VLOOKUP(A823,[2]PROY_COVID!$1:$1048576,5,FALSE)</f>
        <v>Santa María del Oro</v>
      </c>
      <c r="C823" s="130">
        <f>VLOOKUP(A823,[2]PROY_COVID!$1:$1048576,7,FALSE)</f>
        <v>25510</v>
      </c>
      <c r="D823" s="43">
        <v>14</v>
      </c>
      <c r="E823" s="43">
        <f t="shared" si="377"/>
        <v>54.880439043512347</v>
      </c>
      <c r="F823" s="6">
        <f t="shared" si="378"/>
        <v>0.8223364908312244</v>
      </c>
      <c r="G823" s="44">
        <v>5</v>
      </c>
      <c r="H823" s="44">
        <f>((G823/($C823/100000)))</f>
        <v>19.600156801254411</v>
      </c>
      <c r="I823" s="14">
        <f>((G823/$C823)/(G$2257/$C$2257))</f>
        <v>0.52701597904154462</v>
      </c>
      <c r="J823" s="49">
        <v>38</v>
      </c>
      <c r="K823" s="49">
        <f t="shared" si="368"/>
        <v>148.96119168953351</v>
      </c>
      <c r="L823" s="50">
        <f t="shared" si="369"/>
        <v>0.27113154020221808</v>
      </c>
      <c r="M823" s="45">
        <v>57</v>
      </c>
      <c r="N823" s="45">
        <f t="shared" si="370"/>
        <v>223.44178753430029</v>
      </c>
      <c r="O823" s="18">
        <f t="shared" si="371"/>
        <v>0.34200257293522096</v>
      </c>
      <c r="P823" s="37">
        <f t="shared" si="372"/>
        <v>24.561403508771928</v>
      </c>
      <c r="Q823" s="37">
        <f t="shared" si="373"/>
        <v>2.4044745739003073</v>
      </c>
      <c r="R823" s="37">
        <f t="shared" si="374"/>
        <v>140.44745739003073</v>
      </c>
    </row>
    <row r="824" spans="1:18" x14ac:dyDescent="0.25">
      <c r="A824" s="1" t="s">
        <v>32</v>
      </c>
      <c r="B824" s="1" t="str">
        <f>VLOOKUP(A824,[2]PROY_COVID!$1:$1048576,5,FALSE)</f>
        <v>Arteaga</v>
      </c>
      <c r="C824" s="130">
        <f>VLOOKUP(A824,[2]PROY_COVID!$1:$1048576,7,FALSE)</f>
        <v>25477</v>
      </c>
      <c r="D824" s="43">
        <v>3</v>
      </c>
      <c r="E824" s="43">
        <f t="shared" si="377"/>
        <v>11.775326765317738</v>
      </c>
      <c r="F824" s="6">
        <f t="shared" si="378"/>
        <v>0.17644321108482608</v>
      </c>
      <c r="G824" s="44">
        <v>7</v>
      </c>
      <c r="H824" s="44">
        <f>((G824/($C824/100000)))</f>
        <v>27.475762452408055</v>
      </c>
      <c r="I824" s="14">
        <f>((G824/$C824)/(G$2257/$C$2257))</f>
        <v>0.73877806160418114</v>
      </c>
      <c r="J824" s="49">
        <v>49</v>
      </c>
      <c r="K824" s="49">
        <f t="shared" si="368"/>
        <v>192.3303371668564</v>
      </c>
      <c r="L824" s="50">
        <f t="shared" si="369"/>
        <v>0.35006984001810776</v>
      </c>
      <c r="M824" s="45">
        <v>59</v>
      </c>
      <c r="N824" s="45">
        <f t="shared" si="370"/>
        <v>231.58142638458219</v>
      </c>
      <c r="O824" s="18">
        <f t="shared" si="371"/>
        <v>0.35446119788751446</v>
      </c>
      <c r="P824" s="37">
        <f t="shared" si="372"/>
        <v>5.0847457627118651</v>
      </c>
      <c r="Q824" s="37">
        <f t="shared" si="373"/>
        <v>0.49777863454836874</v>
      </c>
      <c r="R824" s="37">
        <f t="shared" si="374"/>
        <v>-50.222136545163124</v>
      </c>
    </row>
    <row r="825" spans="1:18" x14ac:dyDescent="0.25">
      <c r="A825" s="1" t="s">
        <v>435</v>
      </c>
      <c r="B825" s="1" t="str">
        <f>VLOOKUP(A825,[2]PROY_COVID!$1:$1048576,5,FALSE)</f>
        <v>Chapulhuacán</v>
      </c>
      <c r="C825" s="130">
        <f>VLOOKUP(A825,[2]PROY_COVID!$1:$1048576,7,FALSE)</f>
        <v>25460</v>
      </c>
      <c r="D825" s="43">
        <v>4</v>
      </c>
      <c r="E825" s="43">
        <f t="shared" si="377"/>
        <v>15.710919088766694</v>
      </c>
      <c r="F825" s="6">
        <f t="shared" si="378"/>
        <v>0.23541469959717801</v>
      </c>
      <c r="G825" s="44"/>
      <c r="H825" s="44"/>
      <c r="I825" s="14"/>
      <c r="J825" s="49">
        <v>18</v>
      </c>
      <c r="K825" s="49">
        <f t="shared" si="368"/>
        <v>70.699135899450113</v>
      </c>
      <c r="L825" s="50">
        <f t="shared" si="369"/>
        <v>0.12868295016956888</v>
      </c>
      <c r="M825" s="45">
        <v>22</v>
      </c>
      <c r="N825" s="45">
        <f t="shared" si="370"/>
        <v>86.410054988216814</v>
      </c>
      <c r="O825" s="18">
        <f t="shared" si="371"/>
        <v>0.13226022517792252</v>
      </c>
      <c r="P825" s="37">
        <f t="shared" si="372"/>
        <v>18.181818181818183</v>
      </c>
      <c r="Q825" s="37">
        <f t="shared" si="373"/>
        <v>1.7799357235365914</v>
      </c>
      <c r="R825" s="37">
        <f t="shared" si="374"/>
        <v>77.993572353659133</v>
      </c>
    </row>
    <row r="826" spans="1:18" x14ac:dyDescent="0.25">
      <c r="A826" s="1" t="s">
        <v>2092</v>
      </c>
      <c r="B826" s="1" t="str">
        <f>VLOOKUP(A826,[2]PROY_COVID!$1:$1048576,5,FALSE)</f>
        <v>Jalpa</v>
      </c>
      <c r="C826" s="130">
        <f>VLOOKUP(A826,[2]PROY_COVID!$1:$1048576,7,FALSE)</f>
        <v>25422</v>
      </c>
      <c r="D826" s="43">
        <v>4</v>
      </c>
      <c r="E826" s="43"/>
      <c r="F826" s="6"/>
      <c r="G826" s="44">
        <v>6</v>
      </c>
      <c r="H826" s="44"/>
      <c r="I826" s="14"/>
      <c r="J826" s="49">
        <v>72</v>
      </c>
      <c r="K826" s="49"/>
      <c r="L826" s="50"/>
      <c r="M826" s="45">
        <v>82</v>
      </c>
      <c r="N826" s="45"/>
      <c r="O826" s="18"/>
      <c r="P826" s="37"/>
      <c r="Q826" s="37"/>
      <c r="R826" s="37"/>
    </row>
    <row r="827" spans="1:18" x14ac:dyDescent="0.25">
      <c r="A827" s="1" t="s">
        <v>804</v>
      </c>
      <c r="B827" s="1" t="str">
        <f>VLOOKUP(A827,[2]PROY_COVID!$1:$1048576,5,FALSE)</f>
        <v>Ocampo</v>
      </c>
      <c r="C827" s="130">
        <f>VLOOKUP(A827,[2]PROY_COVID!$1:$1048576,7,FALSE)</f>
        <v>25418</v>
      </c>
      <c r="D827" s="43">
        <v>3</v>
      </c>
      <c r="E827" s="43">
        <f>((D827/($C827/100000)))</f>
        <v>11.802659532614681</v>
      </c>
      <c r="F827" s="6">
        <f>((D827/$C827)/(D$2257/$C$2257))</f>
        <v>0.17685276925045693</v>
      </c>
      <c r="G827" s="44">
        <v>3</v>
      </c>
      <c r="H827" s="44">
        <f>((G827/($C827/100000)))</f>
        <v>11.802659532614681</v>
      </c>
      <c r="I827" s="14">
        <f>((G827/$C827)/(G$2257/$C$2257))</f>
        <v>0.31735410241599976</v>
      </c>
      <c r="J827" s="49">
        <v>21</v>
      </c>
      <c r="K827" s="49">
        <f t="shared" ref="K827:K839" si="379">((J827/($C827/100000)))</f>
        <v>82.618616728302769</v>
      </c>
      <c r="L827" s="50">
        <f t="shared" ref="L827:L839" si="380">((J827/$C827)/(J$2257/$C$2257))</f>
        <v>0.15037817936908598</v>
      </c>
      <c r="M827" s="45">
        <v>27</v>
      </c>
      <c r="N827" s="45">
        <f t="shared" ref="N827:N839" si="381">((M827/($C827/100000)))</f>
        <v>106.22393579353214</v>
      </c>
      <c r="O827" s="18">
        <f t="shared" ref="O827:O839" si="382">((M827/$C827)/(M$2257/$C$2257))</f>
        <v>0.16258757929564499</v>
      </c>
      <c r="P827" s="37">
        <f t="shared" ref="P827:P839" si="383">D827/M827*100</f>
        <v>11.111111111111111</v>
      </c>
      <c r="Q827" s="37">
        <f t="shared" ref="Q827:Q839" si="384">P827/P$2257</f>
        <v>1.0877384977168056</v>
      </c>
      <c r="R827" s="37">
        <f t="shared" ref="R827:R839" si="385">(Q827-1)*100</f>
        <v>8.7738497716805632</v>
      </c>
    </row>
    <row r="828" spans="1:18" x14ac:dyDescent="0.25">
      <c r="A828" s="1" t="s">
        <v>465</v>
      </c>
      <c r="B828" s="1" t="str">
        <f>VLOOKUP(A828,[2]PROY_COVID!$1:$1048576,5,FALSE)</f>
        <v>Progreso de Obregón</v>
      </c>
      <c r="C828" s="130">
        <f>VLOOKUP(A828,[2]PROY_COVID!$1:$1048576,7,FALSE)</f>
        <v>25375</v>
      </c>
      <c r="D828" s="43">
        <v>23</v>
      </c>
      <c r="E828" s="43">
        <f>((D828/($C828/100000)))</f>
        <v>90.640394088669964</v>
      </c>
      <c r="F828" s="6">
        <f>((D828/$C828)/(D$2257/$C$2257))</f>
        <v>1.3581688649272463</v>
      </c>
      <c r="G828" s="44">
        <v>6</v>
      </c>
      <c r="H828" s="44">
        <f>((G828/($C828/100000)))</f>
        <v>23.645320197044338</v>
      </c>
      <c r="I828" s="14">
        <f>((G828/$C828)/(G$2257/$C$2257))</f>
        <v>0.63578376947467041</v>
      </c>
      <c r="J828" s="49">
        <v>77</v>
      </c>
      <c r="K828" s="49">
        <f t="shared" si="379"/>
        <v>303.44827586206901</v>
      </c>
      <c r="L828" s="50">
        <f t="shared" si="380"/>
        <v>0.55232102719524079</v>
      </c>
      <c r="M828" s="45">
        <v>106</v>
      </c>
      <c r="N828" s="45">
        <f t="shared" si="381"/>
        <v>417.73399014778329</v>
      </c>
      <c r="O828" s="18">
        <f t="shared" si="382"/>
        <v>0.63938845553277246</v>
      </c>
      <c r="P828" s="37">
        <f t="shared" si="383"/>
        <v>21.69811320754717</v>
      </c>
      <c r="Q828" s="37">
        <f t="shared" si="384"/>
        <v>2.1241685757299886</v>
      </c>
      <c r="R828" s="37">
        <f t="shared" si="385"/>
        <v>112.41685757299886</v>
      </c>
    </row>
    <row r="829" spans="1:18" x14ac:dyDescent="0.25">
      <c r="A829" s="1" t="s">
        <v>1924</v>
      </c>
      <c r="B829" s="1" t="str">
        <f>VLOOKUP(A829,[2]PROY_COVID!$1:$1048576,5,FALSE)</f>
        <v>Tecolutla</v>
      </c>
      <c r="C829" s="130">
        <f>VLOOKUP(A829,[2]PROY_COVID!$1:$1048576,7,FALSE)</f>
        <v>25352</v>
      </c>
      <c r="D829" s="43">
        <v>4</v>
      </c>
      <c r="E829" s="43">
        <f>((D829/($C829/100000)))</f>
        <v>15.777847901546227</v>
      </c>
      <c r="F829" s="6">
        <f>((D829/$C829)/(D$2257/$C$2257))</f>
        <v>0.23641757067466679</v>
      </c>
      <c r="G829" s="44">
        <v>2</v>
      </c>
      <c r="H829" s="44">
        <f>((G829/($C829/100000)))</f>
        <v>7.8889239507731137</v>
      </c>
      <c r="I829" s="14">
        <f>((G829/$C829)/(G$2257/$C$2257))</f>
        <v>0.21212018973414015</v>
      </c>
      <c r="J829" s="49">
        <v>18</v>
      </c>
      <c r="K829" s="49">
        <f t="shared" si="379"/>
        <v>71.000315556958029</v>
      </c>
      <c r="L829" s="50">
        <f t="shared" si="380"/>
        <v>0.12923114197369925</v>
      </c>
      <c r="M829" s="45">
        <v>24</v>
      </c>
      <c r="N829" s="45">
        <f t="shared" si="381"/>
        <v>94.667087409277372</v>
      </c>
      <c r="O829" s="18">
        <f t="shared" si="382"/>
        <v>0.14489853408143841</v>
      </c>
      <c r="P829" s="37">
        <f t="shared" si="383"/>
        <v>16.666666666666664</v>
      </c>
      <c r="Q829" s="37">
        <f t="shared" si="384"/>
        <v>1.6316077465752084</v>
      </c>
      <c r="R829" s="37">
        <f t="shared" si="385"/>
        <v>63.160774657520832</v>
      </c>
    </row>
    <row r="830" spans="1:18" x14ac:dyDescent="0.25">
      <c r="A830" s="1" t="s">
        <v>1192</v>
      </c>
      <c r="B830" s="1" t="str">
        <f>VLOOKUP(A830,[2]PROY_COVID!$1:$1048576,5,FALSE)</f>
        <v>Santa María Colotepec</v>
      </c>
      <c r="C830" s="130">
        <f>VLOOKUP(A830,[2]PROY_COVID!$1:$1048576,7,FALSE)</f>
        <v>25179</v>
      </c>
      <c r="D830" s="43">
        <v>3</v>
      </c>
      <c r="E830" s="43">
        <f>((D830/($C830/100000)))</f>
        <v>11.914690813773381</v>
      </c>
      <c r="F830" s="6">
        <f>((D830/$C830)/(D$2257/$C$2257))</f>
        <v>0.1785314622823827</v>
      </c>
      <c r="G830" s="44">
        <v>9</v>
      </c>
      <c r="H830" s="44">
        <f>((G830/($C830/100000)))</f>
        <v>35.744072441320142</v>
      </c>
      <c r="I830" s="14">
        <f>((G830/$C830)/(G$2257/$C$2257))</f>
        <v>0.96109931790895753</v>
      </c>
      <c r="J830" s="49">
        <v>40</v>
      </c>
      <c r="K830" s="49">
        <f t="shared" si="379"/>
        <v>158.8625441836451</v>
      </c>
      <c r="L830" s="50">
        <f t="shared" si="380"/>
        <v>0.2891534754550506</v>
      </c>
      <c r="M830" s="45">
        <v>52</v>
      </c>
      <c r="N830" s="45">
        <f t="shared" si="381"/>
        <v>206.52130743873863</v>
      </c>
      <c r="O830" s="18">
        <f t="shared" si="382"/>
        <v>0.31610389126139599</v>
      </c>
      <c r="P830" s="37">
        <f t="shared" si="383"/>
        <v>5.7692307692307692</v>
      </c>
      <c r="Q830" s="37">
        <f t="shared" si="384"/>
        <v>0.56478729689141838</v>
      </c>
      <c r="R830" s="37">
        <f t="shared" si="385"/>
        <v>-43.521270310858164</v>
      </c>
    </row>
    <row r="831" spans="1:18" x14ac:dyDescent="0.25">
      <c r="A831" s="1" t="s">
        <v>1711</v>
      </c>
      <c r="B831" s="1" t="str">
        <f>VLOOKUP(A831,[2]PROY_COVID!$1:$1048576,5,FALSE)</f>
        <v>Xicoténcatl</v>
      </c>
      <c r="C831" s="130">
        <f>VLOOKUP(A831,[2]PROY_COVID!$1:$1048576,7,FALSE)</f>
        <v>25174</v>
      </c>
      <c r="D831" s="43">
        <v>7</v>
      </c>
      <c r="E831" s="43">
        <f>((D831/($C831/100000)))</f>
        <v>27.806466989751328</v>
      </c>
      <c r="F831" s="6">
        <f>((D831/$C831)/(D$2257/$C$2257))</f>
        <v>0.41665615081243607</v>
      </c>
      <c r="G831" s="44"/>
      <c r="H831" s="44"/>
      <c r="I831" s="14"/>
      <c r="J831" s="49">
        <v>105</v>
      </c>
      <c r="K831" s="49">
        <f t="shared" si="379"/>
        <v>417.09700484626995</v>
      </c>
      <c r="L831" s="50">
        <f t="shared" si="380"/>
        <v>0.75917862938019931</v>
      </c>
      <c r="M831" s="45">
        <v>112</v>
      </c>
      <c r="N831" s="45">
        <f t="shared" si="381"/>
        <v>444.90347183602125</v>
      </c>
      <c r="O831" s="18">
        <f t="shared" si="382"/>
        <v>0.68097437706174047</v>
      </c>
      <c r="P831" s="37">
        <f t="shared" si="383"/>
        <v>6.25</v>
      </c>
      <c r="Q831" s="37">
        <f t="shared" si="384"/>
        <v>0.61185290496570321</v>
      </c>
      <c r="R831" s="37">
        <f t="shared" si="385"/>
        <v>-38.814709503429675</v>
      </c>
    </row>
    <row r="832" spans="1:18" x14ac:dyDescent="0.25">
      <c r="A832" s="1" t="s">
        <v>1885</v>
      </c>
      <c r="B832" s="1" t="str">
        <f>VLOOKUP(A832,[2]PROY_COVID!$1:$1048576,5,FALSE)</f>
        <v>Omealca</v>
      </c>
      <c r="C832" s="130">
        <f>VLOOKUP(A832,[2]PROY_COVID!$1:$1048576,7,FALSE)</f>
        <v>25159</v>
      </c>
      <c r="D832" s="43"/>
      <c r="E832" s="43"/>
      <c r="F832" s="6"/>
      <c r="G832" s="44">
        <v>1</v>
      </c>
      <c r="H832" s="44">
        <f>((G832/($C832/100000)))</f>
        <v>3.9747207758654959</v>
      </c>
      <c r="I832" s="14">
        <f>((G832/$C832)/(G$2257/$C$2257))</f>
        <v>0.10687370424380781</v>
      </c>
      <c r="J832" s="49">
        <v>23</v>
      </c>
      <c r="K832" s="49">
        <f t="shared" si="379"/>
        <v>91.418577844906409</v>
      </c>
      <c r="L832" s="50">
        <f t="shared" si="380"/>
        <v>0.16639541838417918</v>
      </c>
      <c r="M832" s="45">
        <v>24</v>
      </c>
      <c r="N832" s="45">
        <f t="shared" si="381"/>
        <v>95.393298620771901</v>
      </c>
      <c r="O832" s="18">
        <f t="shared" si="382"/>
        <v>0.14601008132408386</v>
      </c>
      <c r="P832" s="37">
        <f t="shared" si="383"/>
        <v>0</v>
      </c>
      <c r="Q832" s="37">
        <f t="shared" si="384"/>
        <v>0</v>
      </c>
      <c r="R832" s="37">
        <f t="shared" si="385"/>
        <v>-100</v>
      </c>
    </row>
    <row r="833" spans="1:18" x14ac:dyDescent="0.25">
      <c r="A833" s="1" t="s">
        <v>1793</v>
      </c>
      <c r="B833" s="1" t="str">
        <f>VLOOKUP(A833,[2]PROY_COVID!$1:$1048576,5,FALSE)</f>
        <v>Atoyac</v>
      </c>
      <c r="C833" s="130">
        <f>VLOOKUP(A833,[2]PROY_COVID!$1:$1048576,7,FALSE)</f>
        <v>25040</v>
      </c>
      <c r="D833" s="43">
        <v>10</v>
      </c>
      <c r="E833" s="43">
        <f>((D833/($C833/100000)))</f>
        <v>39.936102236421725</v>
      </c>
      <c r="F833" s="6">
        <f>((D833/$C833)/(D$2257/$C$2257))</f>
        <v>0.59840837177956785</v>
      </c>
      <c r="G833" s="44">
        <v>2</v>
      </c>
      <c r="H833" s="44">
        <f>((G833/($C833/100000)))</f>
        <v>7.9872204472843444</v>
      </c>
      <c r="I833" s="14">
        <f>((G833/$C833)/(G$2257/$C$2257))</f>
        <v>0.21476322085223326</v>
      </c>
      <c r="J833" s="49">
        <v>37</v>
      </c>
      <c r="K833" s="49">
        <f t="shared" si="379"/>
        <v>147.76357827476036</v>
      </c>
      <c r="L833" s="50">
        <f t="shared" si="380"/>
        <v>0.26895170553500458</v>
      </c>
      <c r="M833" s="45">
        <v>49</v>
      </c>
      <c r="N833" s="45">
        <f t="shared" si="381"/>
        <v>195.68690095846645</v>
      </c>
      <c r="O833" s="18">
        <f t="shared" si="382"/>
        <v>0.29952062394435353</v>
      </c>
      <c r="P833" s="37">
        <f t="shared" si="383"/>
        <v>20.408163265306122</v>
      </c>
      <c r="Q833" s="37">
        <f t="shared" si="384"/>
        <v>1.9978870366227042</v>
      </c>
      <c r="R833" s="37">
        <f t="shared" si="385"/>
        <v>99.788703662270422</v>
      </c>
    </row>
    <row r="834" spans="1:18" x14ac:dyDescent="0.25">
      <c r="A834" s="1" t="s">
        <v>195</v>
      </c>
      <c r="B834" s="1" t="str">
        <f>VLOOKUP(A834,[2]PROY_COVID!$1:$1048576,5,FALSE)</f>
        <v>Buenaventura</v>
      </c>
      <c r="C834" s="130">
        <f>VLOOKUP(A834,[2]PROY_COVID!$1:$1048576,7,FALSE)</f>
        <v>25001</v>
      </c>
      <c r="D834" s="43">
        <v>2</v>
      </c>
      <c r="E834" s="43">
        <f>((D834/($C834/100000)))</f>
        <v>7.9996800127994874</v>
      </c>
      <c r="F834" s="6">
        <f>((D834/$C834)/(D$2257/$C$2257))</f>
        <v>0.11986837030007104</v>
      </c>
      <c r="G834" s="44"/>
      <c r="H834" s="44"/>
      <c r="I834" s="14"/>
      <c r="J834" s="49">
        <v>3</v>
      </c>
      <c r="K834" s="49">
        <f t="shared" si="379"/>
        <v>11.999520019199231</v>
      </c>
      <c r="L834" s="50">
        <f t="shared" si="380"/>
        <v>2.1840912438950599E-2</v>
      </c>
      <c r="M834" s="45">
        <v>5</v>
      </c>
      <c r="N834" s="45">
        <f t="shared" si="381"/>
        <v>19.999200031998718</v>
      </c>
      <c r="O834" s="18">
        <f t="shared" si="382"/>
        <v>3.0611005860037482E-2</v>
      </c>
      <c r="P834" s="37">
        <f t="shared" si="383"/>
        <v>40</v>
      </c>
      <c r="Q834" s="37">
        <f t="shared" si="384"/>
        <v>3.9158585917805002</v>
      </c>
      <c r="R834" s="37">
        <f t="shared" si="385"/>
        <v>291.58585917805004</v>
      </c>
    </row>
    <row r="835" spans="1:18" x14ac:dyDescent="0.25">
      <c r="A835" s="1" t="s">
        <v>1805</v>
      </c>
      <c r="B835" s="1" t="str">
        <f>VLOOKUP(A835,[2]PROY_COVID!$1:$1048576,5,FALSE)</f>
        <v>Cazones de Herrera</v>
      </c>
      <c r="C835" s="130">
        <f>VLOOKUP(A835,[2]PROY_COVID!$1:$1048576,7,FALSE)</f>
        <v>24958</v>
      </c>
      <c r="D835" s="43">
        <v>8</v>
      </c>
      <c r="E835" s="43">
        <f>((D835/($C835/100000)))</f>
        <v>32.053850468787566</v>
      </c>
      <c r="F835" s="6">
        <f>((D835/$C835)/(D$2257/$C$2257))</f>
        <v>0.48029956340605434</v>
      </c>
      <c r="G835" s="44">
        <v>1</v>
      </c>
      <c r="H835" s="44">
        <f>((G835/($C835/100000)))</f>
        <v>4.0067313085984457</v>
      </c>
      <c r="I835" s="14">
        <f>((G835/$C835)/(G$2257/$C$2257))</f>
        <v>0.10773441481969551</v>
      </c>
      <c r="J835" s="49">
        <v>22</v>
      </c>
      <c r="K835" s="49">
        <f t="shared" si="379"/>
        <v>88.148088789165797</v>
      </c>
      <c r="L835" s="50">
        <f t="shared" si="380"/>
        <v>0.16044264152438079</v>
      </c>
      <c r="M835" s="45">
        <v>31</v>
      </c>
      <c r="N835" s="45">
        <f t="shared" si="381"/>
        <v>124.2086705665518</v>
      </c>
      <c r="O835" s="18">
        <f t="shared" si="382"/>
        <v>0.1901152214336943</v>
      </c>
      <c r="P835" s="37">
        <f t="shared" si="383"/>
        <v>25.806451612903224</v>
      </c>
      <c r="Q835" s="37">
        <f t="shared" si="384"/>
        <v>2.5263603817938711</v>
      </c>
      <c r="R835" s="37">
        <f t="shared" si="385"/>
        <v>152.6360381793871</v>
      </c>
    </row>
    <row r="836" spans="1:18" x14ac:dyDescent="0.25">
      <c r="A836" s="1" t="s">
        <v>287</v>
      </c>
      <c r="B836" s="1" t="str">
        <f>VLOOKUP(A836,[2]PROY_COVID!$1:$1048576,5,FALSE)</f>
        <v>Tlahualilo</v>
      </c>
      <c r="C836" s="130">
        <f>VLOOKUP(A836,[2]PROY_COVID!$1:$1048576,7,FALSE)</f>
        <v>24946</v>
      </c>
      <c r="D836" s="43">
        <v>16</v>
      </c>
      <c r="E836" s="43">
        <f>((D836/($C836/100000)))</f>
        <v>64.138539244768708</v>
      </c>
      <c r="F836" s="6">
        <f>((D836/$C836)/(D$2257/$C$2257))</f>
        <v>0.9610612124980602</v>
      </c>
      <c r="G836" s="44">
        <v>1</v>
      </c>
      <c r="H836" s="44">
        <f>((G836/($C836/100000)))</f>
        <v>4.0086587027980443</v>
      </c>
      <c r="I836" s="14">
        <f>((G836/$C836)/(G$2257/$C$2257))</f>
        <v>0.10778623927964245</v>
      </c>
      <c r="J836" s="49">
        <v>66</v>
      </c>
      <c r="K836" s="49">
        <f t="shared" si="379"/>
        <v>264.57147438467092</v>
      </c>
      <c r="L836" s="50">
        <f t="shared" si="380"/>
        <v>0.48155946209799116</v>
      </c>
      <c r="M836" s="45">
        <v>83</v>
      </c>
      <c r="N836" s="45">
        <f t="shared" si="381"/>
        <v>332.71867233223765</v>
      </c>
      <c r="O836" s="18">
        <f t="shared" si="382"/>
        <v>0.50926303113175786</v>
      </c>
      <c r="P836" s="37">
        <f t="shared" si="383"/>
        <v>19.277108433734941</v>
      </c>
      <c r="Q836" s="37">
        <f t="shared" si="384"/>
        <v>1.887160767123133</v>
      </c>
      <c r="R836" s="37">
        <f t="shared" si="385"/>
        <v>88.716076712313296</v>
      </c>
    </row>
    <row r="837" spans="1:18" x14ac:dyDescent="0.25">
      <c r="A837" s="1" t="s">
        <v>832</v>
      </c>
      <c r="B837" s="1" t="str">
        <f>VLOOKUP(A837,[2]PROY_COVID!$1:$1048576,5,FALSE)</f>
        <v>Tepalcatepec</v>
      </c>
      <c r="C837" s="130">
        <f>VLOOKUP(A837,[2]PROY_COVID!$1:$1048576,7,FALSE)</f>
        <v>24911</v>
      </c>
      <c r="D837" s="43"/>
      <c r="E837" s="43"/>
      <c r="F837" s="6"/>
      <c r="G837" s="44">
        <v>11</v>
      </c>
      <c r="H837" s="44">
        <f>((G837/($C837/100000)))</f>
        <v>44.157199630685241</v>
      </c>
      <c r="I837" s="14">
        <f>((G837/$C837)/(G$2257/$C$2257))</f>
        <v>1.187314470545926</v>
      </c>
      <c r="J837" s="49">
        <v>123</v>
      </c>
      <c r="K837" s="49">
        <f t="shared" si="379"/>
        <v>493.75777768857131</v>
      </c>
      <c r="L837" s="50">
        <f t="shared" si="380"/>
        <v>0.89871264611353863</v>
      </c>
      <c r="M837" s="45">
        <v>134</v>
      </c>
      <c r="N837" s="45">
        <f t="shared" si="381"/>
        <v>537.91497731925654</v>
      </c>
      <c r="O837" s="18">
        <f t="shared" si="382"/>
        <v>0.82333885838313037</v>
      </c>
      <c r="P837" s="37">
        <f t="shared" si="383"/>
        <v>0</v>
      </c>
      <c r="Q837" s="37">
        <f t="shared" si="384"/>
        <v>0</v>
      </c>
      <c r="R837" s="37">
        <f t="shared" si="385"/>
        <v>-100</v>
      </c>
    </row>
    <row r="838" spans="1:18" x14ac:dyDescent="0.25">
      <c r="A838" s="1" t="s">
        <v>1595</v>
      </c>
      <c r="B838" s="1" t="str">
        <f>VLOOKUP(A838,[2]PROY_COVID!$1:$1048576,5,FALSE)</f>
        <v>Bácum</v>
      </c>
      <c r="C838" s="130">
        <f>VLOOKUP(A838,[2]PROY_COVID!$1:$1048576,7,FALSE)</f>
        <v>24900</v>
      </c>
      <c r="D838" s="43">
        <v>22</v>
      </c>
      <c r="E838" s="43">
        <f>((D838/($C838/100000)))</f>
        <v>88.353413654618478</v>
      </c>
      <c r="F838" s="6">
        <f>((D838/$C838)/(D$2257/$C$2257))</f>
        <v>1.3239004170519213</v>
      </c>
      <c r="G838" s="44">
        <v>1</v>
      </c>
      <c r="H838" s="44">
        <f>((G838/($C838/100000)))</f>
        <v>4.0160642570281126</v>
      </c>
      <c r="I838" s="14">
        <f>((G838/$C838)/(G$2257/$C$2257))</f>
        <v>0.10798536245260885</v>
      </c>
      <c r="J838" s="49">
        <v>129</v>
      </c>
      <c r="K838" s="49">
        <f t="shared" si="379"/>
        <v>518.07228915662654</v>
      </c>
      <c r="L838" s="50">
        <f t="shared" si="380"/>
        <v>0.942968675948063</v>
      </c>
      <c r="M838" s="45">
        <v>152</v>
      </c>
      <c r="N838" s="45">
        <f t="shared" si="381"/>
        <v>610.44176706827307</v>
      </c>
      <c r="O838" s="18">
        <f t="shared" si="382"/>
        <v>0.93434919791994508</v>
      </c>
      <c r="P838" s="37">
        <f t="shared" si="383"/>
        <v>14.473684210526317</v>
      </c>
      <c r="Q838" s="37">
        <f t="shared" si="384"/>
        <v>1.4169225167626811</v>
      </c>
      <c r="R838" s="37">
        <f t="shared" si="385"/>
        <v>41.692251676268114</v>
      </c>
    </row>
    <row r="839" spans="1:18" x14ac:dyDescent="0.25">
      <c r="A839" s="1" t="s">
        <v>1869</v>
      </c>
      <c r="B839" s="1" t="str">
        <f>VLOOKUP(A839,[2]PROY_COVID!$1:$1048576,5,FALSE)</f>
        <v>Manlio Fabio Altamirano</v>
      </c>
      <c r="C839" s="130">
        <f>VLOOKUP(A839,[2]PROY_COVID!$1:$1048576,7,FALSE)</f>
        <v>24849</v>
      </c>
      <c r="D839" s="43">
        <v>17</v>
      </c>
      <c r="E839" s="43">
        <f>((D839/($C839/100000)))</f>
        <v>68.41321582357439</v>
      </c>
      <c r="F839" s="6">
        <f>((D839/$C839)/(D$2257/$C$2257))</f>
        <v>1.0251135888733005</v>
      </c>
      <c r="G839" s="44">
        <v>2</v>
      </c>
      <c r="H839" s="44">
        <f>((G839/($C839/100000)))</f>
        <v>8.0486136263028705</v>
      </c>
      <c r="I839" s="14">
        <f>((G839/$C839)/(G$2257/$C$2257))</f>
        <v>0.21641398245965315</v>
      </c>
      <c r="J839" s="49">
        <v>53</v>
      </c>
      <c r="K839" s="49">
        <f t="shared" si="379"/>
        <v>213.28826109702604</v>
      </c>
      <c r="L839" s="50">
        <f t="shared" si="380"/>
        <v>0.38821638094046457</v>
      </c>
      <c r="M839" s="45">
        <v>72</v>
      </c>
      <c r="N839" s="45">
        <f t="shared" si="381"/>
        <v>289.75009054690332</v>
      </c>
      <c r="O839" s="18">
        <f t="shared" si="382"/>
        <v>0.44349482506732174</v>
      </c>
      <c r="P839" s="37">
        <f t="shared" si="383"/>
        <v>23.611111111111111</v>
      </c>
      <c r="Q839" s="37">
        <f t="shared" si="384"/>
        <v>2.3114443076482121</v>
      </c>
      <c r="R839" s="37">
        <f t="shared" si="385"/>
        <v>131.14443076482121</v>
      </c>
    </row>
    <row r="840" spans="1:18" x14ac:dyDescent="0.25">
      <c r="A840" s="1" t="s">
        <v>2101</v>
      </c>
      <c r="B840" s="1" t="str">
        <f>VLOOKUP(A840,[2]PROY_COVID!$1:$1048576,5,FALSE)</f>
        <v>Miguel Auza</v>
      </c>
      <c r="C840" s="130">
        <f>VLOOKUP(A840,[2]PROY_COVID!$1:$1048576,7,FALSE)</f>
        <v>24847</v>
      </c>
      <c r="D840" s="43">
        <v>10</v>
      </c>
      <c r="E840" s="43"/>
      <c r="F840" s="6"/>
      <c r="G840" s="44">
        <v>3</v>
      </c>
      <c r="H840" s="44"/>
      <c r="I840" s="14"/>
      <c r="J840" s="49">
        <v>37</v>
      </c>
      <c r="K840" s="49"/>
      <c r="L840" s="50"/>
      <c r="M840" s="45">
        <v>50</v>
      </c>
      <c r="N840" s="45"/>
      <c r="O840" s="18"/>
      <c r="P840" s="37"/>
      <c r="Q840" s="37"/>
      <c r="R840" s="37"/>
    </row>
    <row r="841" spans="1:18" x14ac:dyDescent="0.25">
      <c r="A841" s="1" t="s">
        <v>502</v>
      </c>
      <c r="B841" s="1" t="str">
        <f>VLOOKUP(A841,[2]PROY_COVID!$1:$1048576,5,FALSE)</f>
        <v>Ahualulco de Mercado</v>
      </c>
      <c r="C841" s="130">
        <f>VLOOKUP(A841,[2]PROY_COVID!$1:$1048576,7,FALSE)</f>
        <v>24796</v>
      </c>
      <c r="D841" s="43">
        <v>17</v>
      </c>
      <c r="E841" s="43">
        <f t="shared" ref="E841:E850" si="386">((D841/($C841/100000)))</f>
        <v>68.559445071785774</v>
      </c>
      <c r="F841" s="6">
        <f t="shared" ref="F841:F850" si="387">((D841/$C841)/(D$2257/$C$2257))</f>
        <v>1.0273047092237719</v>
      </c>
      <c r="G841" s="44">
        <v>13</v>
      </c>
      <c r="H841" s="44">
        <f t="shared" ref="H841:H850" si="388">((G841/($C841/100000)))</f>
        <v>52.427810937247941</v>
      </c>
      <c r="I841" s="14">
        <f t="shared" ref="I841:I850" si="389">((G841/$C841)/(G$2257/$C$2257))</f>
        <v>1.409697605497237</v>
      </c>
      <c r="J841" s="49">
        <v>36</v>
      </c>
      <c r="K841" s="49">
        <f t="shared" ref="K841:K852" si="390">((J841/($C841/100000)))</f>
        <v>145.18470721084046</v>
      </c>
      <c r="L841" s="50">
        <f t="shared" ref="L841:L852" si="391">((J841/$C841)/(J$2257/$C$2257))</f>
        <v>0.26425777636047942</v>
      </c>
      <c r="M841" s="45">
        <v>66</v>
      </c>
      <c r="N841" s="45">
        <f t="shared" ref="N841:N852" si="392">((M841/($C841/100000)))</f>
        <v>266.17196321987416</v>
      </c>
      <c r="O841" s="18">
        <f t="shared" ref="O841:O852" si="393">((M841/$C841)/(M$2257/$C$2257))</f>
        <v>0.40740587187811428</v>
      </c>
      <c r="P841" s="37">
        <f t="shared" ref="P841:P852" si="394">D841/M841*100</f>
        <v>25.757575757575758</v>
      </c>
      <c r="Q841" s="37">
        <f t="shared" ref="Q841:Q852" si="395">P841/P$2257</f>
        <v>2.5215756083435039</v>
      </c>
      <c r="R841" s="37">
        <f t="shared" ref="R841:R852" si="396">(Q841-1)*100</f>
        <v>152.15756083435039</v>
      </c>
    </row>
    <row r="842" spans="1:18" x14ac:dyDescent="0.25">
      <c r="A842" s="1" t="s">
        <v>312</v>
      </c>
      <c r="B842" s="1" t="str">
        <f>VLOOKUP(A842,[2]PROY_COVID!$1:$1048576,5,FALSE)</f>
        <v>Ocampo</v>
      </c>
      <c r="C842" s="130">
        <f>VLOOKUP(A842,[2]PROY_COVID!$1:$1048576,7,FALSE)</f>
        <v>24758</v>
      </c>
      <c r="D842" s="43">
        <v>10</v>
      </c>
      <c r="E842" s="43">
        <f t="shared" si="386"/>
        <v>40.39098473220777</v>
      </c>
      <c r="F842" s="6">
        <f t="shared" si="387"/>
        <v>0.6052243973406729</v>
      </c>
      <c r="G842" s="44">
        <v>6</v>
      </c>
      <c r="H842" s="44">
        <f t="shared" si="388"/>
        <v>24.234590839324664</v>
      </c>
      <c r="I842" s="14">
        <f t="shared" si="389"/>
        <v>0.65162828784311178</v>
      </c>
      <c r="J842" s="49">
        <v>250</v>
      </c>
      <c r="K842" s="49">
        <f t="shared" si="390"/>
        <v>1009.7746183051943</v>
      </c>
      <c r="L842" s="50">
        <f t="shared" si="391"/>
        <v>1.8379400997866142</v>
      </c>
      <c r="M842" s="45">
        <v>266</v>
      </c>
      <c r="N842" s="45">
        <f t="shared" si="392"/>
        <v>1074.4001938767267</v>
      </c>
      <c r="O842" s="18">
        <f t="shared" si="393"/>
        <v>1.6444893084805559</v>
      </c>
      <c r="P842" s="37">
        <f t="shared" si="394"/>
        <v>3.7593984962406015</v>
      </c>
      <c r="Q842" s="37">
        <f t="shared" si="395"/>
        <v>0.36803182253576133</v>
      </c>
      <c r="R842" s="37">
        <f t="shared" si="396"/>
        <v>-63.196817746423875</v>
      </c>
    </row>
    <row r="843" spans="1:18" x14ac:dyDescent="0.25">
      <c r="A843" s="1" t="s">
        <v>31</v>
      </c>
      <c r="B843" s="1" t="str">
        <f>VLOOKUP(A843,[2]PROY_COVID!$1:$1048576,5,FALSE)</f>
        <v>Allende</v>
      </c>
      <c r="C843" s="130">
        <f>VLOOKUP(A843,[2]PROY_COVID!$1:$1048576,7,FALSE)</f>
        <v>24705</v>
      </c>
      <c r="D843" s="43">
        <v>8</v>
      </c>
      <c r="E843" s="43">
        <f t="shared" si="386"/>
        <v>32.382108884841124</v>
      </c>
      <c r="F843" s="6">
        <f t="shared" si="387"/>
        <v>0.48521823531626407</v>
      </c>
      <c r="G843" s="44">
        <v>19</v>
      </c>
      <c r="H843" s="44">
        <f t="shared" si="388"/>
        <v>76.907508601497682</v>
      </c>
      <c r="I843" s="14">
        <f t="shared" si="389"/>
        <v>2.0679164127233052</v>
      </c>
      <c r="J843" s="49">
        <v>251</v>
      </c>
      <c r="K843" s="49">
        <f t="shared" si="390"/>
        <v>1015.9886662618903</v>
      </c>
      <c r="L843" s="50">
        <f t="shared" si="391"/>
        <v>1.8492505919643416</v>
      </c>
      <c r="M843" s="45">
        <v>278</v>
      </c>
      <c r="N843" s="45">
        <f t="shared" si="392"/>
        <v>1125.2782837482291</v>
      </c>
      <c r="O843" s="18">
        <f t="shared" si="393"/>
        <v>1.7223638986997742</v>
      </c>
      <c r="P843" s="37">
        <f t="shared" si="394"/>
        <v>2.877697841726619</v>
      </c>
      <c r="Q843" s="37">
        <f t="shared" si="395"/>
        <v>0.28171644545183461</v>
      </c>
      <c r="R843" s="37">
        <f t="shared" si="396"/>
        <v>-71.828355454816545</v>
      </c>
    </row>
    <row r="844" spans="1:18" x14ac:dyDescent="0.25">
      <c r="A844" s="1" t="s">
        <v>1798</v>
      </c>
      <c r="B844" s="1" t="str">
        <f>VLOOKUP(A844,[2]PROY_COVID!$1:$1048576,5,FALSE)</f>
        <v>Banderilla</v>
      </c>
      <c r="C844" s="130">
        <f>VLOOKUP(A844,[2]PROY_COVID!$1:$1048576,7,FALSE)</f>
        <v>24692</v>
      </c>
      <c r="D844" s="43">
        <v>11</v>
      </c>
      <c r="E844" s="43">
        <f t="shared" si="386"/>
        <v>44.548841730115015</v>
      </c>
      <c r="F844" s="6">
        <f t="shared" si="387"/>
        <v>0.66752633210337031</v>
      </c>
      <c r="G844" s="44">
        <v>2</v>
      </c>
      <c r="H844" s="44">
        <f t="shared" si="388"/>
        <v>8.0997894054754571</v>
      </c>
      <c r="I844" s="14">
        <f t="shared" si="389"/>
        <v>0.21779001499027703</v>
      </c>
      <c r="J844" s="49">
        <v>57</v>
      </c>
      <c r="K844" s="49">
        <f t="shared" si="390"/>
        <v>230.84399805605054</v>
      </c>
      <c r="L844" s="50">
        <f t="shared" si="391"/>
        <v>0.42017043519511887</v>
      </c>
      <c r="M844" s="45">
        <v>70</v>
      </c>
      <c r="N844" s="45">
        <f t="shared" si="392"/>
        <v>283.49262919164102</v>
      </c>
      <c r="O844" s="18">
        <f t="shared" si="393"/>
        <v>0.43391708266220474</v>
      </c>
      <c r="P844" s="37">
        <f t="shared" si="394"/>
        <v>15.714285714285714</v>
      </c>
      <c r="Q844" s="37">
        <f t="shared" si="395"/>
        <v>1.5383730181994821</v>
      </c>
      <c r="R844" s="37">
        <f t="shared" si="396"/>
        <v>53.837301819948216</v>
      </c>
    </row>
    <row r="845" spans="1:18" x14ac:dyDescent="0.25">
      <c r="A845" s="1" t="s">
        <v>600</v>
      </c>
      <c r="B845" s="1" t="str">
        <f>VLOOKUP(A845,[2]PROY_COVID!$1:$1048576,5,FALSE)</f>
        <v>Tototlán</v>
      </c>
      <c r="C845" s="130">
        <f>VLOOKUP(A845,[2]PROY_COVID!$1:$1048576,7,FALSE)</f>
        <v>24685</v>
      </c>
      <c r="D845" s="43">
        <v>5</v>
      </c>
      <c r="E845" s="43">
        <f t="shared" si="386"/>
        <v>20.255215718047396</v>
      </c>
      <c r="F845" s="6">
        <f t="shared" si="387"/>
        <v>0.30350710207333159</v>
      </c>
      <c r="G845" s="44">
        <v>4</v>
      </c>
      <c r="H845" s="44">
        <f t="shared" si="388"/>
        <v>16.204172574437916</v>
      </c>
      <c r="I845" s="14">
        <f t="shared" si="389"/>
        <v>0.43570354872513029</v>
      </c>
      <c r="J845" s="49">
        <v>23</v>
      </c>
      <c r="K845" s="49">
        <f t="shared" si="390"/>
        <v>93.173992303018025</v>
      </c>
      <c r="L845" s="50">
        <f t="shared" si="391"/>
        <v>0.16959053397316443</v>
      </c>
      <c r="M845" s="45">
        <v>32</v>
      </c>
      <c r="N845" s="45">
        <f t="shared" si="392"/>
        <v>129.63338059550333</v>
      </c>
      <c r="O845" s="18">
        <f t="shared" si="393"/>
        <v>0.19841834506961722</v>
      </c>
      <c r="P845" s="37">
        <f t="shared" si="394"/>
        <v>15.625</v>
      </c>
      <c r="Q845" s="37">
        <f t="shared" si="395"/>
        <v>1.529632262414258</v>
      </c>
      <c r="R845" s="37">
        <f t="shared" si="396"/>
        <v>52.963226241425801</v>
      </c>
    </row>
    <row r="846" spans="1:18" x14ac:dyDescent="0.25">
      <c r="A846" s="1" t="s">
        <v>1073</v>
      </c>
      <c r="B846" s="1" t="str">
        <f>VLOOKUP(A846,[2]PROY_COVID!$1:$1048576,5,FALSE)</f>
        <v>San Juan Cotzocón</v>
      </c>
      <c r="C846" s="130">
        <f>VLOOKUP(A846,[2]PROY_COVID!$1:$1048576,7,FALSE)</f>
        <v>24519</v>
      </c>
      <c r="D846" s="43">
        <v>2</v>
      </c>
      <c r="E846" s="43">
        <f t="shared" si="386"/>
        <v>8.1569395162934875</v>
      </c>
      <c r="F846" s="6">
        <f t="shared" si="387"/>
        <v>0.12222476960202602</v>
      </c>
      <c r="G846" s="44">
        <v>1</v>
      </c>
      <c r="H846" s="44">
        <f t="shared" si="388"/>
        <v>4.0784697581467437</v>
      </c>
      <c r="I846" s="14">
        <f t="shared" si="389"/>
        <v>0.10966334373628453</v>
      </c>
      <c r="J846" s="49">
        <v>19</v>
      </c>
      <c r="K846" s="49">
        <f t="shared" si="390"/>
        <v>77.490925404788129</v>
      </c>
      <c r="L846" s="50">
        <f t="shared" si="391"/>
        <v>0.14104501795665775</v>
      </c>
      <c r="M846" s="45">
        <v>22</v>
      </c>
      <c r="N846" s="45">
        <f t="shared" si="392"/>
        <v>89.726334679228358</v>
      </c>
      <c r="O846" s="18">
        <f t="shared" si="393"/>
        <v>0.1373361610599905</v>
      </c>
      <c r="P846" s="37">
        <f t="shared" si="394"/>
        <v>9.0909090909090917</v>
      </c>
      <c r="Q846" s="37">
        <f t="shared" si="395"/>
        <v>0.88996786176829568</v>
      </c>
      <c r="R846" s="37">
        <f t="shared" si="396"/>
        <v>-11.003213823170432</v>
      </c>
    </row>
    <row r="847" spans="1:18" x14ac:dyDescent="0.25">
      <c r="A847" s="1" t="s">
        <v>1687</v>
      </c>
      <c r="B847" s="1" t="str">
        <f>VLOOKUP(A847,[2]PROY_COVID!$1:$1048576,5,FALSE)</f>
        <v>Hidalgo</v>
      </c>
      <c r="C847" s="130">
        <f>VLOOKUP(A847,[2]PROY_COVID!$1:$1048576,7,FALSE)</f>
        <v>24504</v>
      </c>
      <c r="D847" s="43">
        <v>3</v>
      </c>
      <c r="E847" s="43">
        <f t="shared" si="386"/>
        <v>12.242899118511263</v>
      </c>
      <c r="F847" s="6">
        <f t="shared" si="387"/>
        <v>0.18344938331734062</v>
      </c>
      <c r="G847" s="44">
        <v>2</v>
      </c>
      <c r="H847" s="44">
        <f t="shared" si="388"/>
        <v>8.161932745674175</v>
      </c>
      <c r="I847" s="14">
        <f t="shared" si="389"/>
        <v>0.21946094719800524</v>
      </c>
      <c r="J847" s="49">
        <v>6</v>
      </c>
      <c r="K847" s="49">
        <f t="shared" si="390"/>
        <v>24.485798237022525</v>
      </c>
      <c r="L847" s="50">
        <f t="shared" si="391"/>
        <v>4.4567797248302642E-2</v>
      </c>
      <c r="M847" s="45">
        <v>11</v>
      </c>
      <c r="N847" s="45">
        <f t="shared" si="392"/>
        <v>44.890630101207968</v>
      </c>
      <c r="O847" s="18">
        <f t="shared" si="393"/>
        <v>6.8710115349124787E-2</v>
      </c>
      <c r="P847" s="37">
        <f t="shared" si="394"/>
        <v>27.27272727272727</v>
      </c>
      <c r="Q847" s="37">
        <f t="shared" si="395"/>
        <v>2.6699035853048865</v>
      </c>
      <c r="R847" s="37">
        <f t="shared" si="396"/>
        <v>166.99035853048863</v>
      </c>
    </row>
    <row r="848" spans="1:18" x14ac:dyDescent="0.25">
      <c r="A848" s="1" t="s">
        <v>1889</v>
      </c>
      <c r="B848" s="1" t="str">
        <f>VLOOKUP(A848,[2]PROY_COVID!$1:$1048576,5,FALSE)</f>
        <v>Ozuluama de Mascareñas</v>
      </c>
      <c r="C848" s="130">
        <f>VLOOKUP(A848,[2]PROY_COVID!$1:$1048576,7,FALSE)</f>
        <v>24470</v>
      </c>
      <c r="D848" s="43">
        <v>2</v>
      </c>
      <c r="E848" s="43">
        <f t="shared" si="386"/>
        <v>8.1732733959950963</v>
      </c>
      <c r="F848" s="6">
        <f t="shared" si="387"/>
        <v>0.12246951883416739</v>
      </c>
      <c r="G848" s="44">
        <v>2</v>
      </c>
      <c r="H848" s="44">
        <f t="shared" si="388"/>
        <v>8.1732733959950963</v>
      </c>
      <c r="I848" s="14">
        <f t="shared" si="389"/>
        <v>0.21976587863260813</v>
      </c>
      <c r="J848" s="49">
        <v>11</v>
      </c>
      <c r="K848" s="49">
        <f t="shared" si="390"/>
        <v>44.95300367797303</v>
      </c>
      <c r="L848" s="50">
        <f t="shared" si="391"/>
        <v>8.1821157481926754E-2</v>
      </c>
      <c r="M848" s="45">
        <v>15</v>
      </c>
      <c r="N848" s="45">
        <f t="shared" si="392"/>
        <v>61.299550469963222</v>
      </c>
      <c r="O848" s="18">
        <f t="shared" si="393"/>
        <v>9.3825797814482692E-2</v>
      </c>
      <c r="P848" s="37">
        <f t="shared" si="394"/>
        <v>13.333333333333334</v>
      </c>
      <c r="Q848" s="37">
        <f t="shared" si="395"/>
        <v>1.3052861972601668</v>
      </c>
      <c r="R848" s="37">
        <f t="shared" si="396"/>
        <v>30.528619726016682</v>
      </c>
    </row>
    <row r="849" spans="1:18" x14ac:dyDescent="0.25">
      <c r="A849" s="1" t="s">
        <v>1918</v>
      </c>
      <c r="B849" s="1" t="str">
        <f>VLOOKUP(A849,[2]PROY_COVID!$1:$1048576,5,FALSE)</f>
        <v>Tamiahua</v>
      </c>
      <c r="C849" s="130">
        <f>VLOOKUP(A849,[2]PROY_COVID!$1:$1048576,7,FALSE)</f>
        <v>24459</v>
      </c>
      <c r="D849" s="43">
        <v>4</v>
      </c>
      <c r="E849" s="43">
        <f t="shared" si="386"/>
        <v>16.35389836052169</v>
      </c>
      <c r="F849" s="6">
        <f t="shared" si="387"/>
        <v>0.24504919464181499</v>
      </c>
      <c r="G849" s="44">
        <v>3</v>
      </c>
      <c r="H849" s="44">
        <f t="shared" si="388"/>
        <v>12.265423770391267</v>
      </c>
      <c r="I849" s="14">
        <f t="shared" si="389"/>
        <v>0.32979707163865574</v>
      </c>
      <c r="J849" s="49">
        <v>12</v>
      </c>
      <c r="K849" s="49">
        <f t="shared" si="390"/>
        <v>49.06169508156507</v>
      </c>
      <c r="L849" s="50">
        <f t="shared" si="391"/>
        <v>8.9299587372534267E-2</v>
      </c>
      <c r="M849" s="45">
        <v>19</v>
      </c>
      <c r="N849" s="45">
        <f t="shared" si="392"/>
        <v>77.681017212478025</v>
      </c>
      <c r="O849" s="18">
        <f t="shared" si="393"/>
        <v>0.11889945944338808</v>
      </c>
      <c r="P849" s="37">
        <f t="shared" si="394"/>
        <v>21.052631578947366</v>
      </c>
      <c r="Q849" s="37">
        <f t="shared" si="395"/>
        <v>2.0609782062002631</v>
      </c>
      <c r="R849" s="37">
        <f t="shared" si="396"/>
        <v>106.09782062002631</v>
      </c>
    </row>
    <row r="850" spans="1:18" x14ac:dyDescent="0.25">
      <c r="A850" s="1" t="s">
        <v>1903</v>
      </c>
      <c r="B850" s="1" t="str">
        <f>VLOOKUP(A850,[2]PROY_COVID!$1:$1048576,5,FALSE)</f>
        <v>Rafael Delgado</v>
      </c>
      <c r="C850" s="130">
        <f>VLOOKUP(A850,[2]PROY_COVID!$1:$1048576,7,FALSE)</f>
        <v>24439</v>
      </c>
      <c r="D850" s="43">
        <v>6</v>
      </c>
      <c r="E850" s="43">
        <f t="shared" si="386"/>
        <v>24.550922705511681</v>
      </c>
      <c r="F850" s="6">
        <f t="shared" si="387"/>
        <v>0.36787460115455739</v>
      </c>
      <c r="G850" s="44">
        <v>4</v>
      </c>
      <c r="H850" s="44">
        <f t="shared" si="388"/>
        <v>16.367281803674455</v>
      </c>
      <c r="I850" s="14">
        <f t="shared" si="389"/>
        <v>0.44008928762551014</v>
      </c>
      <c r="J850" s="49">
        <v>98</v>
      </c>
      <c r="K850" s="49">
        <f t="shared" si="390"/>
        <v>400.99840419002413</v>
      </c>
      <c r="L850" s="50">
        <f t="shared" si="391"/>
        <v>0.72987678007621681</v>
      </c>
      <c r="M850" s="45">
        <v>108</v>
      </c>
      <c r="N850" s="45">
        <f t="shared" si="392"/>
        <v>441.91660869921026</v>
      </c>
      <c r="O850" s="18">
        <f t="shared" si="393"/>
        <v>0.67640264995076804</v>
      </c>
      <c r="P850" s="37">
        <f t="shared" si="394"/>
        <v>5.5555555555555554</v>
      </c>
      <c r="Q850" s="37">
        <f t="shared" si="395"/>
        <v>0.54386924885840282</v>
      </c>
      <c r="R850" s="37">
        <f t="shared" si="396"/>
        <v>-45.61307511415972</v>
      </c>
    </row>
    <row r="851" spans="1:18" x14ac:dyDescent="0.25">
      <c r="A851" s="1" t="s">
        <v>89</v>
      </c>
      <c r="B851" s="1" t="str">
        <f>VLOOKUP(A851,[2]PROY_COVID!$1:$1048576,5,FALSE)</f>
        <v>El Bosque</v>
      </c>
      <c r="C851" s="130">
        <f>VLOOKUP(A851,[2]PROY_COVID!$1:$1048576,7,FALSE)</f>
        <v>24374</v>
      </c>
      <c r="D851" s="43"/>
      <c r="E851" s="43"/>
      <c r="F851" s="6"/>
      <c r="G851" s="44"/>
      <c r="H851" s="44"/>
      <c r="I851" s="14"/>
      <c r="J851" s="49">
        <v>3</v>
      </c>
      <c r="K851" s="49">
        <f t="shared" si="390"/>
        <v>12.308197259374744</v>
      </c>
      <c r="L851" s="50">
        <f t="shared" si="391"/>
        <v>2.2402750959473371E-2</v>
      </c>
      <c r="M851" s="45">
        <v>3</v>
      </c>
      <c r="N851" s="45">
        <f t="shared" si="392"/>
        <v>12.308197259374744</v>
      </c>
      <c r="O851" s="18">
        <f t="shared" si="393"/>
        <v>1.8839068454257746E-2</v>
      </c>
      <c r="P851" s="37">
        <f t="shared" si="394"/>
        <v>0</v>
      </c>
      <c r="Q851" s="37">
        <f t="shared" si="395"/>
        <v>0</v>
      </c>
      <c r="R851" s="37">
        <f t="shared" si="396"/>
        <v>-100</v>
      </c>
    </row>
    <row r="852" spans="1:18" x14ac:dyDescent="0.25">
      <c r="A852" s="1" t="s">
        <v>2017</v>
      </c>
      <c r="B852" s="1" t="str">
        <f>VLOOKUP(A852,[2]PROY_COVID!$1:$1048576,5,FALSE)</f>
        <v>Maxcanú</v>
      </c>
      <c r="C852" s="130">
        <f>VLOOKUP(A852,[2]PROY_COVID!$1:$1048576,7,FALSE)</f>
        <v>24331</v>
      </c>
      <c r="D852" s="43">
        <v>22</v>
      </c>
      <c r="E852" s="43">
        <f>((D852/($C852/100000)))</f>
        <v>90.419629279519953</v>
      </c>
      <c r="F852" s="6">
        <f>((D852/$C852)/(D$2257/$C$2257))</f>
        <v>1.3548608928771049</v>
      </c>
      <c r="G852" s="44">
        <v>3</v>
      </c>
      <c r="H852" s="44">
        <f>((G852/($C852/100000)))</f>
        <v>12.329949447207266</v>
      </c>
      <c r="I852" s="14">
        <f>((G852/$C852)/(G$2257/$C$2257))</f>
        <v>0.33153206095967619</v>
      </c>
      <c r="J852" s="49">
        <v>73</v>
      </c>
      <c r="K852" s="49">
        <f t="shared" si="390"/>
        <v>300.02876988204349</v>
      </c>
      <c r="L852" s="50">
        <f t="shared" si="391"/>
        <v>0.54609701735362148</v>
      </c>
      <c r="M852" s="45">
        <v>98</v>
      </c>
      <c r="N852" s="45">
        <f t="shared" si="392"/>
        <v>402.77834860877073</v>
      </c>
      <c r="O852" s="18">
        <f t="shared" si="393"/>
        <v>0.61649717837874418</v>
      </c>
      <c r="P852" s="37">
        <f t="shared" si="394"/>
        <v>22.448979591836736</v>
      </c>
      <c r="Q852" s="37">
        <f t="shared" si="395"/>
        <v>2.1976757402849749</v>
      </c>
      <c r="R852" s="37">
        <f t="shared" si="396"/>
        <v>119.76757402849749</v>
      </c>
    </row>
    <row r="853" spans="1:18" x14ac:dyDescent="0.25">
      <c r="A853" s="1" t="s">
        <v>2089</v>
      </c>
      <c r="B853" s="1" t="str">
        <f>VLOOKUP(A853,[2]PROY_COVID!$1:$1048576,5,FALSE)</f>
        <v>General Pánfilo Natera</v>
      </c>
      <c r="C853" s="130">
        <f>VLOOKUP(A853,[2]PROY_COVID!$1:$1048576,7,FALSE)</f>
        <v>24286</v>
      </c>
      <c r="D853" s="43">
        <v>12</v>
      </c>
      <c r="E853" s="43"/>
      <c r="F853" s="6"/>
      <c r="G853" s="44">
        <v>5</v>
      </c>
      <c r="H853" s="44"/>
      <c r="I853" s="14"/>
      <c r="J853" s="49">
        <v>32</v>
      </c>
      <c r="K853" s="49"/>
      <c r="L853" s="50"/>
      <c r="M853" s="45">
        <v>49</v>
      </c>
      <c r="N853" s="45"/>
      <c r="O853" s="18"/>
      <c r="P853" s="37"/>
      <c r="Q853" s="37"/>
      <c r="R853" s="37"/>
    </row>
    <row r="854" spans="1:18" x14ac:dyDescent="0.25">
      <c r="A854" s="1" t="s">
        <v>1914</v>
      </c>
      <c r="B854" s="1" t="str">
        <f>VLOOKUP(A854,[2]PROY_COVID!$1:$1048576,5,FALSE)</f>
        <v>Soledad Atzompa</v>
      </c>
      <c r="C854" s="130">
        <f>VLOOKUP(A854,[2]PROY_COVID!$1:$1048576,7,FALSE)</f>
        <v>24269</v>
      </c>
      <c r="D854" s="43">
        <v>2</v>
      </c>
      <c r="E854" s="43">
        <f t="shared" ref="E854:E859" si="397">((D854/($C854/100000)))</f>
        <v>8.2409658411965889</v>
      </c>
      <c r="F854" s="6">
        <f t="shared" ref="F854:F859" si="398">((D854/$C854)/(D$2257/$C$2257))</f>
        <v>0.12348383229107406</v>
      </c>
      <c r="G854" s="44"/>
      <c r="H854" s="44"/>
      <c r="I854" s="14"/>
      <c r="J854" s="49">
        <v>3</v>
      </c>
      <c r="K854" s="49">
        <f t="shared" ref="K854:K878" si="399">((J854/($C854/100000)))</f>
        <v>12.361448761794883</v>
      </c>
      <c r="L854" s="50">
        <f t="shared" ref="L854:L878" si="400">((J854/$C854)/(J$2257/$C$2257))</f>
        <v>2.2499676619811441E-2</v>
      </c>
      <c r="M854" s="45">
        <v>5</v>
      </c>
      <c r="N854" s="45">
        <f t="shared" ref="N854:N878" si="401">((M854/($C854/100000)))</f>
        <v>20.602414602991473</v>
      </c>
      <c r="O854" s="18">
        <f t="shared" ref="O854:O878" si="402">((M854/$C854)/(M$2257/$C$2257))</f>
        <v>3.153429302842297E-2</v>
      </c>
      <c r="P854" s="37">
        <f t="shared" ref="P854:P878" si="403">D854/M854*100</f>
        <v>40</v>
      </c>
      <c r="Q854" s="37">
        <f t="shared" ref="Q854:Q878" si="404">P854/P$2257</f>
        <v>3.9158585917805002</v>
      </c>
      <c r="R854" s="37">
        <f t="shared" ref="R854:R878" si="405">(Q854-1)*100</f>
        <v>291.58585917805004</v>
      </c>
    </row>
    <row r="855" spans="1:18" x14ac:dyDescent="0.25">
      <c r="A855" s="1" t="s">
        <v>398</v>
      </c>
      <c r="B855" s="1" t="str">
        <f>VLOOKUP(A855,[2]PROY_COVID!$1:$1048576,5,FALSE)</f>
        <v>Tlacoachistlahuaca</v>
      </c>
      <c r="C855" s="130">
        <f>VLOOKUP(A855,[2]PROY_COVID!$1:$1048576,7,FALSE)</f>
        <v>24221</v>
      </c>
      <c r="D855" s="43">
        <v>1</v>
      </c>
      <c r="E855" s="43">
        <f t="shared" si="397"/>
        <v>4.1286486932826882</v>
      </c>
      <c r="F855" s="6">
        <f t="shared" si="398"/>
        <v>6.1864273272616246E-2</v>
      </c>
      <c r="G855" s="44"/>
      <c r="H855" s="44"/>
      <c r="I855" s="14"/>
      <c r="J855" s="49">
        <v>11</v>
      </c>
      <c r="K855" s="49">
        <f t="shared" si="399"/>
        <v>45.415135626109574</v>
      </c>
      <c r="L855" s="50">
        <f t="shared" si="400"/>
        <v>8.2662306411079134E-2</v>
      </c>
      <c r="M855" s="45">
        <v>12</v>
      </c>
      <c r="N855" s="45">
        <f t="shared" si="401"/>
        <v>49.543784319392259</v>
      </c>
      <c r="O855" s="18">
        <f t="shared" si="402"/>
        <v>7.5832286776611746E-2</v>
      </c>
      <c r="P855" s="37">
        <f t="shared" si="403"/>
        <v>8.3333333333333321</v>
      </c>
      <c r="Q855" s="37">
        <f t="shared" si="404"/>
        <v>0.81580387328760418</v>
      </c>
      <c r="R855" s="37">
        <f t="shared" si="405"/>
        <v>-18.419612671239584</v>
      </c>
    </row>
    <row r="856" spans="1:18" x14ac:dyDescent="0.25">
      <c r="A856" s="1" t="s">
        <v>1748</v>
      </c>
      <c r="B856" s="1" t="str">
        <f>VLOOKUP(A856,[2]PROY_COVID!$1:$1048576,5,FALSE)</f>
        <v>Totolac</v>
      </c>
      <c r="C856" s="130">
        <f>VLOOKUP(A856,[2]PROY_COVID!$1:$1048576,7,FALSE)</f>
        <v>24161</v>
      </c>
      <c r="D856" s="43">
        <v>23</v>
      </c>
      <c r="E856" s="43">
        <f t="shared" si="397"/>
        <v>95.19473531724681</v>
      </c>
      <c r="F856" s="6">
        <f t="shared" si="398"/>
        <v>1.4264117771420419</v>
      </c>
      <c r="G856" s="44">
        <v>6</v>
      </c>
      <c r="H856" s="44">
        <f>((G856/($C856/100000)))</f>
        <v>24.83340921319482</v>
      </c>
      <c r="I856" s="14">
        <f>((G856/$C856)/(G$2257/$C$2257))</f>
        <v>0.66772952901037885</v>
      </c>
      <c r="J856" s="49">
        <v>155</v>
      </c>
      <c r="K856" s="49">
        <f t="shared" si="399"/>
        <v>641.52973800753284</v>
      </c>
      <c r="L856" s="50">
        <f t="shared" si="400"/>
        <v>1.1676796082165697</v>
      </c>
      <c r="M856" s="45">
        <v>184</v>
      </c>
      <c r="N856" s="45">
        <f t="shared" si="401"/>
        <v>761.55788253797448</v>
      </c>
      <c r="O856" s="18">
        <f t="shared" si="402"/>
        <v>1.1656492643619938</v>
      </c>
      <c r="P856" s="37">
        <f t="shared" si="403"/>
        <v>12.5</v>
      </c>
      <c r="Q856" s="37">
        <f t="shared" si="404"/>
        <v>1.2237058099314064</v>
      </c>
      <c r="R856" s="37">
        <f t="shared" si="405"/>
        <v>22.370580993140642</v>
      </c>
    </row>
    <row r="857" spans="1:18" x14ac:dyDescent="0.25">
      <c r="A857" s="1" t="s">
        <v>858</v>
      </c>
      <c r="B857" s="1" t="str">
        <f>VLOOKUP(A857,[2]PROY_COVID!$1:$1048576,5,FALSE)</f>
        <v>Atlatlahucan</v>
      </c>
      <c r="C857" s="130">
        <f>VLOOKUP(A857,[2]PROY_COVID!$1:$1048576,7,FALSE)</f>
        <v>24153</v>
      </c>
      <c r="D857" s="43">
        <v>6</v>
      </c>
      <c r="E857" s="43">
        <f t="shared" si="397"/>
        <v>24.841634579555336</v>
      </c>
      <c r="F857" s="6">
        <f t="shared" si="398"/>
        <v>0.37223067021141171</v>
      </c>
      <c r="G857" s="44">
        <v>3</v>
      </c>
      <c r="H857" s="44">
        <f>((G857/($C857/100000)))</f>
        <v>12.420817289777668</v>
      </c>
      <c r="I857" s="14">
        <f>((G857/$C857)/(G$2257/$C$2257))</f>
        <v>0.33397534779157373</v>
      </c>
      <c r="J857" s="49">
        <v>37</v>
      </c>
      <c r="K857" s="49">
        <f t="shared" si="399"/>
        <v>153.19007990725791</v>
      </c>
      <c r="L857" s="50">
        <f t="shared" si="400"/>
        <v>0.27882874618459469</v>
      </c>
      <c r="M857" s="45">
        <v>46</v>
      </c>
      <c r="N857" s="45">
        <f t="shared" si="401"/>
        <v>190.45253177659092</v>
      </c>
      <c r="O857" s="18">
        <f t="shared" si="402"/>
        <v>0.29150883820074253</v>
      </c>
      <c r="P857" s="37">
        <f t="shared" si="403"/>
        <v>13.043478260869565</v>
      </c>
      <c r="Q857" s="37">
        <f t="shared" si="404"/>
        <v>1.2769104103632065</v>
      </c>
      <c r="R857" s="37">
        <f t="shared" si="405"/>
        <v>27.691041036320652</v>
      </c>
    </row>
    <row r="858" spans="1:18" x14ac:dyDescent="0.25">
      <c r="A858" s="1" t="s">
        <v>501</v>
      </c>
      <c r="B858" s="1" t="str">
        <f>VLOOKUP(A858,[2]PROY_COVID!$1:$1048576,5,FALSE)</f>
        <v>Acatlán de Juárez</v>
      </c>
      <c r="C858" s="130">
        <f>VLOOKUP(A858,[2]PROY_COVID!$1:$1048576,7,FALSE)</f>
        <v>24131</v>
      </c>
      <c r="D858" s="43">
        <v>13</v>
      </c>
      <c r="E858" s="43">
        <f t="shared" si="397"/>
        <v>53.872611992872237</v>
      </c>
      <c r="F858" s="6">
        <f t="shared" si="398"/>
        <v>0.80723506353522412</v>
      </c>
      <c r="G858" s="44">
        <v>4</v>
      </c>
      <c r="H858" s="44">
        <f>((G858/($C858/100000)))</f>
        <v>16.576188305499151</v>
      </c>
      <c r="I858" s="14">
        <f>((G858/$C858)/(G$2257/$C$2257))</f>
        <v>0.44570643986075348</v>
      </c>
      <c r="J858" s="49">
        <v>51</v>
      </c>
      <c r="K858" s="49">
        <f t="shared" si="399"/>
        <v>211.34640089511416</v>
      </c>
      <c r="L858" s="50">
        <f t="shared" si="400"/>
        <v>0.38468190634724908</v>
      </c>
      <c r="M858" s="45">
        <v>68</v>
      </c>
      <c r="N858" s="45">
        <f t="shared" si="401"/>
        <v>281.79520119348558</v>
      </c>
      <c r="O858" s="18">
        <f t="shared" si="402"/>
        <v>0.43131897982232154</v>
      </c>
      <c r="P858" s="37">
        <f t="shared" si="403"/>
        <v>19.117647058823529</v>
      </c>
      <c r="Q858" s="37">
        <f t="shared" si="404"/>
        <v>1.8715500622480332</v>
      </c>
      <c r="R858" s="37">
        <f t="shared" si="405"/>
        <v>87.155006224803316</v>
      </c>
    </row>
    <row r="859" spans="1:18" x14ac:dyDescent="0.25">
      <c r="A859" s="1" t="s">
        <v>553</v>
      </c>
      <c r="B859" s="1" t="str">
        <f>VLOOKUP(A859,[2]PROY_COVID!$1:$1048576,5,FALSE)</f>
        <v>Magdalena</v>
      </c>
      <c r="C859" s="130">
        <f>VLOOKUP(A859,[2]PROY_COVID!$1:$1048576,7,FALSE)</f>
        <v>24117</v>
      </c>
      <c r="D859" s="43">
        <v>5</v>
      </c>
      <c r="E859" s="43">
        <f t="shared" si="397"/>
        <v>20.732263548534231</v>
      </c>
      <c r="F859" s="6">
        <f t="shared" si="398"/>
        <v>0.31065525623751672</v>
      </c>
      <c r="G859" s="44">
        <v>4</v>
      </c>
      <c r="H859" s="44">
        <f>((G859/($C859/100000)))</f>
        <v>16.585810838827385</v>
      </c>
      <c r="I859" s="14">
        <f>((G859/$C859)/(G$2257/$C$2257))</f>
        <v>0.44596517395529472</v>
      </c>
      <c r="J859" s="49">
        <v>19</v>
      </c>
      <c r="K859" s="49">
        <f t="shared" si="399"/>
        <v>78.782601484430074</v>
      </c>
      <c r="L859" s="50">
        <f t="shared" si="400"/>
        <v>0.14339606067418384</v>
      </c>
      <c r="M859" s="45">
        <v>28</v>
      </c>
      <c r="N859" s="45">
        <f t="shared" si="401"/>
        <v>116.10067587179168</v>
      </c>
      <c r="O859" s="18">
        <f t="shared" si="402"/>
        <v>0.17770503139022531</v>
      </c>
      <c r="P859" s="37">
        <f t="shared" si="403"/>
        <v>17.857142857142858</v>
      </c>
      <c r="Q859" s="37">
        <f t="shared" si="404"/>
        <v>1.7481511570448662</v>
      </c>
      <c r="R859" s="37">
        <f t="shared" si="405"/>
        <v>74.81511570448663</v>
      </c>
    </row>
    <row r="860" spans="1:18" x14ac:dyDescent="0.25">
      <c r="A860" s="1" t="s">
        <v>138</v>
      </c>
      <c r="B860" s="1" t="str">
        <f>VLOOKUP(A860,[2]PROY_COVID!$1:$1048576,5,FALSE)</f>
        <v>Pantelhó</v>
      </c>
      <c r="C860" s="130">
        <f>VLOOKUP(A860,[2]PROY_COVID!$1:$1048576,7,FALSE)</f>
        <v>24107</v>
      </c>
      <c r="D860" s="43"/>
      <c r="E860" s="43"/>
      <c r="F860" s="6"/>
      <c r="G860" s="44"/>
      <c r="H860" s="44"/>
      <c r="I860" s="14"/>
      <c r="J860" s="49">
        <v>2</v>
      </c>
      <c r="K860" s="49">
        <f t="shared" si="399"/>
        <v>8.2963454598249466</v>
      </c>
      <c r="L860" s="50">
        <f t="shared" si="400"/>
        <v>1.5100583561792674E-2</v>
      </c>
      <c r="M860" s="45">
        <v>2</v>
      </c>
      <c r="N860" s="45">
        <f t="shared" si="401"/>
        <v>8.2963454598249466</v>
      </c>
      <c r="O860" s="18">
        <f t="shared" si="402"/>
        <v>1.2698481893338817E-2</v>
      </c>
      <c r="P860" s="37">
        <f t="shared" si="403"/>
        <v>0</v>
      </c>
      <c r="Q860" s="37">
        <f t="shared" si="404"/>
        <v>0</v>
      </c>
      <c r="R860" s="37">
        <f t="shared" si="405"/>
        <v>-100</v>
      </c>
    </row>
    <row r="861" spans="1:18" x14ac:dyDescent="0.25">
      <c r="A861" s="1" t="s">
        <v>1933</v>
      </c>
      <c r="B861" s="1" t="str">
        <f>VLOOKUP(A861,[2]PROY_COVID!$1:$1048576,5,FALSE)</f>
        <v>José Azueta</v>
      </c>
      <c r="C861" s="130">
        <f>VLOOKUP(A861,[2]PROY_COVID!$1:$1048576,7,FALSE)</f>
        <v>24096</v>
      </c>
      <c r="D861" s="43">
        <v>7</v>
      </c>
      <c r="E861" s="43">
        <f t="shared" ref="E861:E878" si="406">((D861/($C861/100000)))</f>
        <v>29.050464807436917</v>
      </c>
      <c r="F861" s="6">
        <f t="shared" ref="F861:F878" si="407">((D861/$C861)/(D$2257/$C$2257))</f>
        <v>0.4352963952752435</v>
      </c>
      <c r="G861" s="44">
        <v>6</v>
      </c>
      <c r="H861" s="44">
        <f>((G861/($C861/100000)))</f>
        <v>24.900398406374503</v>
      </c>
      <c r="I861" s="14">
        <f>((G861/$C861)/(G$2257/$C$2257))</f>
        <v>0.66953075823455188</v>
      </c>
      <c r="J861" s="49">
        <v>78</v>
      </c>
      <c r="K861" s="49">
        <f t="shared" si="399"/>
        <v>323.70517928286853</v>
      </c>
      <c r="L861" s="50">
        <f t="shared" si="400"/>
        <v>0.58919160645091728</v>
      </c>
      <c r="M861" s="45">
        <v>91</v>
      </c>
      <c r="N861" s="45">
        <f t="shared" si="401"/>
        <v>377.65604249667996</v>
      </c>
      <c r="O861" s="18">
        <f t="shared" si="402"/>
        <v>0.57804468735988168</v>
      </c>
      <c r="P861" s="37">
        <f t="shared" si="403"/>
        <v>7.6923076923076925</v>
      </c>
      <c r="Q861" s="37">
        <f t="shared" si="404"/>
        <v>0.75304972918855784</v>
      </c>
      <c r="R861" s="37">
        <f t="shared" si="405"/>
        <v>-24.695027081144218</v>
      </c>
    </row>
    <row r="862" spans="1:18" x14ac:dyDescent="0.25">
      <c r="A862" s="1" t="s">
        <v>96</v>
      </c>
      <c r="B862" s="1" t="str">
        <f>VLOOKUP(A862,[2]PROY_COVID!$1:$1048576,5,FALSE)</f>
        <v>Copainalá</v>
      </c>
      <c r="C862" s="130">
        <f>VLOOKUP(A862,[2]PROY_COVID!$1:$1048576,7,FALSE)</f>
        <v>24030</v>
      </c>
      <c r="D862" s="43">
        <v>1</v>
      </c>
      <c r="E862" s="43">
        <f t="shared" si="406"/>
        <v>4.1614648356221391</v>
      </c>
      <c r="F862" s="6">
        <f t="shared" si="407"/>
        <v>6.2355995128424387E-2</v>
      </c>
      <c r="G862" s="44"/>
      <c r="H862" s="44"/>
      <c r="I862" s="14"/>
      <c r="J862" s="49">
        <v>5</v>
      </c>
      <c r="K862" s="49">
        <f t="shared" si="399"/>
        <v>20.807324178110694</v>
      </c>
      <c r="L862" s="50">
        <f t="shared" si="400"/>
        <v>3.7872426958399499E-2</v>
      </c>
      <c r="M862" s="45">
        <v>6</v>
      </c>
      <c r="N862" s="45">
        <f t="shared" si="401"/>
        <v>24.968789013732831</v>
      </c>
      <c r="O862" s="18">
        <f t="shared" si="402"/>
        <v>3.8217515980364401E-2</v>
      </c>
      <c r="P862" s="37">
        <f t="shared" si="403"/>
        <v>16.666666666666664</v>
      </c>
      <c r="Q862" s="37">
        <f t="shared" si="404"/>
        <v>1.6316077465752084</v>
      </c>
      <c r="R862" s="37">
        <f t="shared" si="405"/>
        <v>63.160774657520832</v>
      </c>
    </row>
    <row r="863" spans="1:18" x14ac:dyDescent="0.25">
      <c r="A863" s="1" t="s">
        <v>1268</v>
      </c>
      <c r="B863" s="1" t="str">
        <f>VLOOKUP(A863,[2]PROY_COVID!$1:$1048576,5,FALSE)</f>
        <v>Tlacolula de Matamoros</v>
      </c>
      <c r="C863" s="130">
        <f>VLOOKUP(A863,[2]PROY_COVID!$1:$1048576,7,FALSE)</f>
        <v>24027</v>
      </c>
      <c r="D863" s="43">
        <v>22</v>
      </c>
      <c r="E863" s="43">
        <f t="shared" si="406"/>
        <v>91.563657551920755</v>
      </c>
      <c r="F863" s="6">
        <f t="shared" si="407"/>
        <v>1.3720031791148639</v>
      </c>
      <c r="G863" s="44">
        <v>28</v>
      </c>
      <c r="H863" s="44">
        <f>((G863/($C863/100000)))</f>
        <v>116.53556415699005</v>
      </c>
      <c r="I863" s="14">
        <f>((G863/$C863)/(G$2257/$C$2257))</f>
        <v>3.1334496483938441</v>
      </c>
      <c r="J863" s="49">
        <v>166</v>
      </c>
      <c r="K863" s="49">
        <f t="shared" si="399"/>
        <v>690.8894160735839</v>
      </c>
      <c r="L863" s="50">
        <f t="shared" si="400"/>
        <v>1.2575215689725427</v>
      </c>
      <c r="M863" s="45">
        <v>216</v>
      </c>
      <c r="N863" s="45">
        <f t="shared" si="401"/>
        <v>898.98863778249461</v>
      </c>
      <c r="O863" s="18">
        <f t="shared" si="402"/>
        <v>1.3760023608562715</v>
      </c>
      <c r="P863" s="37">
        <f t="shared" si="403"/>
        <v>10.185185185185185</v>
      </c>
      <c r="Q863" s="37">
        <f t="shared" si="404"/>
        <v>0.99709362290707182</v>
      </c>
      <c r="R863" s="37">
        <f t="shared" si="405"/>
        <v>-0.29063770929281807</v>
      </c>
    </row>
    <row r="864" spans="1:18" x14ac:dyDescent="0.25">
      <c r="A864" s="1" t="s">
        <v>1849</v>
      </c>
      <c r="B864" s="1" t="str">
        <f>VLOOKUP(A864,[2]PROY_COVID!$1:$1048576,5,FALSE)</f>
        <v>Ixhuatlán del Café</v>
      </c>
      <c r="C864" s="130">
        <f>VLOOKUP(A864,[2]PROY_COVID!$1:$1048576,7,FALSE)</f>
        <v>23980</v>
      </c>
      <c r="D864" s="43">
        <v>2</v>
      </c>
      <c r="E864" s="43">
        <f t="shared" si="406"/>
        <v>8.3402835696413682</v>
      </c>
      <c r="F864" s="6">
        <f t="shared" si="407"/>
        <v>0.12497202359766789</v>
      </c>
      <c r="G864" s="44"/>
      <c r="H864" s="44"/>
      <c r="I864" s="14"/>
      <c r="J864" s="49">
        <v>15</v>
      </c>
      <c r="K864" s="49">
        <f t="shared" si="399"/>
        <v>62.552126772310253</v>
      </c>
      <c r="L864" s="50">
        <f t="shared" si="400"/>
        <v>0.11385418096042617</v>
      </c>
      <c r="M864" s="45">
        <v>17</v>
      </c>
      <c r="N864" s="45">
        <f t="shared" si="401"/>
        <v>70.892410341951617</v>
      </c>
      <c r="O864" s="18">
        <f t="shared" si="402"/>
        <v>0.10850873959645997</v>
      </c>
      <c r="P864" s="37">
        <f t="shared" si="403"/>
        <v>11.76470588235294</v>
      </c>
      <c r="Q864" s="37">
        <f t="shared" si="404"/>
        <v>1.1517231152295588</v>
      </c>
      <c r="R864" s="37">
        <f t="shared" si="405"/>
        <v>15.172311522955884</v>
      </c>
    </row>
    <row r="865" spans="1:18" x14ac:dyDescent="0.25">
      <c r="A865" s="1" t="s">
        <v>613</v>
      </c>
      <c r="B865" s="1" t="str">
        <f>VLOOKUP(A865,[2]PROY_COVID!$1:$1048576,5,FALSE)</f>
        <v>Yahualica de González Gallo</v>
      </c>
      <c r="C865" s="130">
        <f>VLOOKUP(A865,[2]PROY_COVID!$1:$1048576,7,FALSE)</f>
        <v>23957</v>
      </c>
      <c r="D865" s="43">
        <v>3</v>
      </c>
      <c r="E865" s="43">
        <f t="shared" si="406"/>
        <v>12.522436031222608</v>
      </c>
      <c r="F865" s="6">
        <f t="shared" si="407"/>
        <v>0.18763800512618919</v>
      </c>
      <c r="G865" s="44">
        <v>10</v>
      </c>
      <c r="H865" s="44">
        <f>((G865/($C865/100000)))</f>
        <v>41.741453437408687</v>
      </c>
      <c r="I865" s="14">
        <f>((G865/$C865)/(G$2257/$C$2257))</f>
        <v>1.1223590287055811</v>
      </c>
      <c r="J865" s="49">
        <v>34</v>
      </c>
      <c r="K865" s="49">
        <f t="shared" si="399"/>
        <v>141.92094168718955</v>
      </c>
      <c r="L865" s="50">
        <f t="shared" si="400"/>
        <v>0.25831723732981221</v>
      </c>
      <c r="M865" s="45">
        <v>47</v>
      </c>
      <c r="N865" s="45">
        <f t="shared" si="401"/>
        <v>196.18483115582083</v>
      </c>
      <c r="O865" s="18">
        <f t="shared" si="402"/>
        <v>0.30028276163809714</v>
      </c>
      <c r="P865" s="37">
        <f t="shared" si="403"/>
        <v>6.3829787234042552</v>
      </c>
      <c r="Q865" s="37">
        <f t="shared" si="404"/>
        <v>0.62487105187986702</v>
      </c>
      <c r="R865" s="37">
        <f t="shared" si="405"/>
        <v>-37.5128948120133</v>
      </c>
    </row>
    <row r="866" spans="1:18" x14ac:dyDescent="0.25">
      <c r="A866" s="1" t="s">
        <v>1778</v>
      </c>
      <c r="B866" s="1" t="str">
        <f>VLOOKUP(A866,[2]PROY_COVID!$1:$1048576,5,FALSE)</f>
        <v>Acultzingo</v>
      </c>
      <c r="C866" s="130">
        <f>VLOOKUP(A866,[2]PROY_COVID!$1:$1048576,7,FALSE)</f>
        <v>23921</v>
      </c>
      <c r="D866" s="43">
        <v>5</v>
      </c>
      <c r="E866" s="43">
        <f t="shared" si="406"/>
        <v>20.902136198319468</v>
      </c>
      <c r="F866" s="6">
        <f t="shared" si="407"/>
        <v>0.31320065276034403</v>
      </c>
      <c r="G866" s="44">
        <v>2</v>
      </c>
      <c r="H866" s="44">
        <f>((G866/($C866/100000)))</f>
        <v>8.3608544793277879</v>
      </c>
      <c r="I866" s="14">
        <f>((G866/$C866)/(G$2257/$C$2257))</f>
        <v>0.22480962543956862</v>
      </c>
      <c r="J866" s="49">
        <v>31</v>
      </c>
      <c r="K866" s="49">
        <f t="shared" si="399"/>
        <v>129.59324442958069</v>
      </c>
      <c r="L866" s="50">
        <f t="shared" si="400"/>
        <v>0.23587899347118044</v>
      </c>
      <c r="M866" s="45">
        <v>38</v>
      </c>
      <c r="N866" s="45">
        <f t="shared" si="401"/>
        <v>158.85623510722795</v>
      </c>
      <c r="O866" s="18">
        <f t="shared" si="402"/>
        <v>0.24314718268682989</v>
      </c>
      <c r="P866" s="37">
        <f t="shared" si="403"/>
        <v>13.157894736842104</v>
      </c>
      <c r="Q866" s="37">
        <f t="shared" si="404"/>
        <v>1.2881113788751646</v>
      </c>
      <c r="R866" s="37">
        <f t="shared" si="405"/>
        <v>28.811137887516459</v>
      </c>
    </row>
    <row r="867" spans="1:18" x14ac:dyDescent="0.25">
      <c r="A867" s="1" t="s">
        <v>69</v>
      </c>
      <c r="B867" s="1" t="str">
        <f>VLOOKUP(A867,[2]PROY_COVID!$1:$1048576,5,FALSE)</f>
        <v>Comala</v>
      </c>
      <c r="C867" s="130">
        <f>VLOOKUP(A867,[2]PROY_COVID!$1:$1048576,7,FALSE)</f>
        <v>23902</v>
      </c>
      <c r="D867" s="43">
        <v>11</v>
      </c>
      <c r="E867" s="43">
        <f t="shared" si="406"/>
        <v>46.021253451594006</v>
      </c>
      <c r="F867" s="6">
        <f t="shared" si="407"/>
        <v>0.68958916376438861</v>
      </c>
      <c r="G867" s="44">
        <v>5</v>
      </c>
      <c r="H867" s="44">
        <f>((G867/($C867/100000)))</f>
        <v>20.918751568906366</v>
      </c>
      <c r="I867" s="14">
        <f>((G867/$C867)/(G$2257/$C$2257))</f>
        <v>0.56247082358588407</v>
      </c>
      <c r="J867" s="49">
        <v>47</v>
      </c>
      <c r="K867" s="49">
        <f t="shared" si="399"/>
        <v>196.63626474771985</v>
      </c>
      <c r="L867" s="50">
        <f t="shared" si="400"/>
        <v>0.3579072691079071</v>
      </c>
      <c r="M867" s="45">
        <v>63</v>
      </c>
      <c r="N867" s="45">
        <f t="shared" si="401"/>
        <v>263.57626976822024</v>
      </c>
      <c r="O867" s="18">
        <f t="shared" si="402"/>
        <v>0.40343287359156738</v>
      </c>
      <c r="P867" s="37">
        <f t="shared" si="403"/>
        <v>17.460317460317459</v>
      </c>
      <c r="Q867" s="37">
        <f t="shared" si="404"/>
        <v>1.7093033535549802</v>
      </c>
      <c r="R867" s="37">
        <f t="shared" si="405"/>
        <v>70.930335355498016</v>
      </c>
    </row>
    <row r="868" spans="1:18" x14ac:dyDescent="0.25">
      <c r="A868" s="1" t="s">
        <v>1902</v>
      </c>
      <c r="B868" s="1" t="str">
        <f>VLOOKUP(A868,[2]PROY_COVID!$1:$1048576,5,FALSE)</f>
        <v>Puente Nacional</v>
      </c>
      <c r="C868" s="130">
        <f>VLOOKUP(A868,[2]PROY_COVID!$1:$1048576,7,FALSE)</f>
        <v>23890</v>
      </c>
      <c r="D868" s="43">
        <v>17</v>
      </c>
      <c r="E868" s="43">
        <f t="shared" si="406"/>
        <v>71.159480954374217</v>
      </c>
      <c r="F868" s="6">
        <f t="shared" si="407"/>
        <v>1.0662640255300395</v>
      </c>
      <c r="G868" s="44">
        <v>5</v>
      </c>
      <c r="H868" s="44">
        <f>((G868/($C868/100000)))</f>
        <v>20.929259104227711</v>
      </c>
      <c r="I868" s="14">
        <f>((G868/$C868)/(G$2257/$C$2257))</f>
        <v>0.56275335392841364</v>
      </c>
      <c r="J868" s="49">
        <v>114</v>
      </c>
      <c r="K868" s="49">
        <f t="shared" si="399"/>
        <v>477.18710757639178</v>
      </c>
      <c r="L868" s="50">
        <f t="shared" si="400"/>
        <v>0.86855156013711809</v>
      </c>
      <c r="M868" s="45">
        <v>136</v>
      </c>
      <c r="N868" s="45">
        <f t="shared" si="401"/>
        <v>569.27584763499374</v>
      </c>
      <c r="O868" s="18">
        <f t="shared" si="402"/>
        <v>0.87134016760924571</v>
      </c>
      <c r="P868" s="37">
        <f t="shared" si="403"/>
        <v>12.5</v>
      </c>
      <c r="Q868" s="37">
        <f t="shared" si="404"/>
        <v>1.2237058099314064</v>
      </c>
      <c r="R868" s="37">
        <f t="shared" si="405"/>
        <v>22.370580993140642</v>
      </c>
    </row>
    <row r="869" spans="1:18" x14ac:dyDescent="0.25">
      <c r="A869" s="1" t="s">
        <v>777</v>
      </c>
      <c r="B869" s="1" t="str">
        <f>VLOOKUP(A869,[2]PROY_COVID!$1:$1048576,5,FALSE)</f>
        <v>Gabriel Zamora</v>
      </c>
      <c r="C869" s="130">
        <f>VLOOKUP(A869,[2]PROY_COVID!$1:$1048576,7,FALSE)</f>
        <v>23887</v>
      </c>
      <c r="D869" s="43">
        <v>9</v>
      </c>
      <c r="E869" s="43">
        <f t="shared" si="406"/>
        <v>37.677397747728889</v>
      </c>
      <c r="F869" s="6">
        <f t="shared" si="407"/>
        <v>0.56456361478730444</v>
      </c>
      <c r="G869" s="44">
        <v>3</v>
      </c>
      <c r="H869" s="44">
        <f>((G869/($C869/100000)))</f>
        <v>12.559132582576296</v>
      </c>
      <c r="I869" s="14">
        <f>((G869/$C869)/(G$2257/$C$2257))</f>
        <v>0.33769441852094789</v>
      </c>
      <c r="J869" s="49">
        <v>37</v>
      </c>
      <c r="K869" s="49">
        <f t="shared" si="399"/>
        <v>154.89596851844098</v>
      </c>
      <c r="L869" s="50">
        <f t="shared" si="400"/>
        <v>0.28193371736076173</v>
      </c>
      <c r="M869" s="45">
        <v>49</v>
      </c>
      <c r="N869" s="45">
        <f t="shared" si="401"/>
        <v>205.13249884874617</v>
      </c>
      <c r="O869" s="18">
        <f t="shared" si="402"/>
        <v>0.31397816484140378</v>
      </c>
      <c r="P869" s="37">
        <f t="shared" si="403"/>
        <v>18.367346938775512</v>
      </c>
      <c r="Q869" s="37">
        <f t="shared" si="404"/>
        <v>1.7980983329604341</v>
      </c>
      <c r="R869" s="37">
        <f t="shared" si="405"/>
        <v>79.809833296043408</v>
      </c>
    </row>
    <row r="870" spans="1:18" x14ac:dyDescent="0.25">
      <c r="A870" s="1" t="s">
        <v>410</v>
      </c>
      <c r="B870" s="1" t="str">
        <f>VLOOKUP(A870,[2]PROY_COVID!$1:$1048576,5,FALSE)</f>
        <v>Zitlala</v>
      </c>
      <c r="C870" s="130">
        <f>VLOOKUP(A870,[2]PROY_COVID!$1:$1048576,7,FALSE)</f>
        <v>23871</v>
      </c>
      <c r="D870" s="43">
        <v>1</v>
      </c>
      <c r="E870" s="43">
        <f t="shared" si="406"/>
        <v>4.1891835281303669</v>
      </c>
      <c r="F870" s="6">
        <f t="shared" si="407"/>
        <v>6.2771336053623145E-2</v>
      </c>
      <c r="G870" s="44"/>
      <c r="H870" s="44"/>
      <c r="I870" s="14"/>
      <c r="J870" s="49">
        <v>41</v>
      </c>
      <c r="K870" s="49">
        <f t="shared" si="399"/>
        <v>171.75652465334505</v>
      </c>
      <c r="L870" s="50">
        <f t="shared" si="400"/>
        <v>0.3126224390450667</v>
      </c>
      <c r="M870" s="45">
        <v>42</v>
      </c>
      <c r="N870" s="45">
        <f t="shared" si="401"/>
        <v>175.94570818147542</v>
      </c>
      <c r="O870" s="18">
        <f t="shared" si="402"/>
        <v>0.26930452695978785</v>
      </c>
      <c r="P870" s="37">
        <f t="shared" si="403"/>
        <v>2.3809523809523809</v>
      </c>
      <c r="Q870" s="37">
        <f t="shared" si="404"/>
        <v>0.23308682093931549</v>
      </c>
      <c r="R870" s="37">
        <f t="shared" si="405"/>
        <v>-76.691317906068448</v>
      </c>
    </row>
    <row r="871" spans="1:18" x14ac:dyDescent="0.25">
      <c r="A871" s="1" t="s">
        <v>1652</v>
      </c>
      <c r="B871" s="1" t="str">
        <f>VLOOKUP(A871,[2]PROY_COVID!$1:$1048576,5,FALSE)</f>
        <v>Benito Juárez</v>
      </c>
      <c r="C871" s="130">
        <f>VLOOKUP(A871,[2]PROY_COVID!$1:$1048576,7,FALSE)</f>
        <v>23843</v>
      </c>
      <c r="D871" s="43">
        <v>25</v>
      </c>
      <c r="E871" s="43">
        <f t="shared" si="406"/>
        <v>104.85257727634945</v>
      </c>
      <c r="F871" s="6">
        <f t="shared" si="407"/>
        <v>1.5711262875225831</v>
      </c>
      <c r="G871" s="44">
        <v>2</v>
      </c>
      <c r="H871" s="44">
        <f>((G871/($C871/100000)))</f>
        <v>8.3882061821079557</v>
      </c>
      <c r="I871" s="14">
        <f>((G871/$C871)/(G$2257/$C$2257))</f>
        <v>0.22554506774063335</v>
      </c>
      <c r="J871" s="49">
        <v>86</v>
      </c>
      <c r="K871" s="49">
        <f t="shared" si="399"/>
        <v>360.69286583064212</v>
      </c>
      <c r="L871" s="50">
        <f t="shared" si="400"/>
        <v>0.65651470120110078</v>
      </c>
      <c r="M871" s="45">
        <v>113</v>
      </c>
      <c r="N871" s="45">
        <f t="shared" si="401"/>
        <v>473.93364928909949</v>
      </c>
      <c r="O871" s="18">
        <f t="shared" si="402"/>
        <v>0.72540830095431008</v>
      </c>
      <c r="P871" s="37">
        <f t="shared" si="403"/>
        <v>22.123893805309734</v>
      </c>
      <c r="Q871" s="37">
        <f t="shared" si="404"/>
        <v>2.1658509910290378</v>
      </c>
      <c r="R871" s="37">
        <f t="shared" si="405"/>
        <v>116.58509910290378</v>
      </c>
    </row>
    <row r="872" spans="1:18" x14ac:dyDescent="0.25">
      <c r="A872" s="1" t="s">
        <v>63</v>
      </c>
      <c r="B872" s="1" t="str">
        <f>VLOOKUP(A872,[2]PROY_COVID!$1:$1048576,5,FALSE)</f>
        <v>Viesca</v>
      </c>
      <c r="C872" s="130">
        <f>VLOOKUP(A872,[2]PROY_COVID!$1:$1048576,7,FALSE)</f>
        <v>23781</v>
      </c>
      <c r="D872" s="43">
        <v>4</v>
      </c>
      <c r="E872" s="43">
        <f t="shared" si="406"/>
        <v>16.820150540347335</v>
      </c>
      <c r="F872" s="6">
        <f t="shared" si="407"/>
        <v>0.25203558520432917</v>
      </c>
      <c r="G872" s="44">
        <v>1</v>
      </c>
      <c r="H872" s="44">
        <f>((G872/($C872/100000)))</f>
        <v>4.2050376350868337</v>
      </c>
      <c r="I872" s="14">
        <f>((G872/$C872)/(G$2257/$C$2257))</f>
        <v>0.11306654577477653</v>
      </c>
      <c r="J872" s="49">
        <v>39</v>
      </c>
      <c r="K872" s="49">
        <f t="shared" si="399"/>
        <v>163.99646776838654</v>
      </c>
      <c r="L872" s="50">
        <f t="shared" si="400"/>
        <v>0.29849798051051896</v>
      </c>
      <c r="M872" s="45">
        <v>44</v>
      </c>
      <c r="N872" s="45">
        <f t="shared" si="401"/>
        <v>185.02165594382069</v>
      </c>
      <c r="O872" s="18">
        <f t="shared" si="402"/>
        <v>0.28319627711449535</v>
      </c>
      <c r="P872" s="37">
        <f t="shared" si="403"/>
        <v>9.0909090909090917</v>
      </c>
      <c r="Q872" s="37">
        <f t="shared" si="404"/>
        <v>0.88996786176829568</v>
      </c>
      <c r="R872" s="37">
        <f t="shared" si="405"/>
        <v>-11.003213823170432</v>
      </c>
    </row>
    <row r="873" spans="1:18" x14ac:dyDescent="0.25">
      <c r="A873" s="1" t="s">
        <v>120</v>
      </c>
      <c r="B873" s="1" t="str">
        <f>VLOOKUP(A873,[2]PROY_COVID!$1:$1048576,5,FALSE)</f>
        <v>Juárez</v>
      </c>
      <c r="C873" s="130">
        <f>VLOOKUP(A873,[2]PROY_COVID!$1:$1048576,7,FALSE)</f>
        <v>23527</v>
      </c>
      <c r="D873" s="43">
        <v>7</v>
      </c>
      <c r="E873" s="43">
        <f t="shared" si="406"/>
        <v>29.753049687592977</v>
      </c>
      <c r="F873" s="6">
        <f t="shared" si="407"/>
        <v>0.44582402943648858</v>
      </c>
      <c r="G873" s="44"/>
      <c r="H873" s="44"/>
      <c r="I873" s="14"/>
      <c r="J873" s="49">
        <v>29</v>
      </c>
      <c r="K873" s="49">
        <f t="shared" si="399"/>
        <v>123.26263442002805</v>
      </c>
      <c r="L873" s="50">
        <f t="shared" si="400"/>
        <v>0.22435634100820215</v>
      </c>
      <c r="M873" s="45">
        <v>36</v>
      </c>
      <c r="N873" s="45">
        <f t="shared" si="401"/>
        <v>153.01568410762101</v>
      </c>
      <c r="O873" s="18">
        <f t="shared" si="402"/>
        <v>0.23420756807280738</v>
      </c>
      <c r="P873" s="37">
        <f t="shared" si="403"/>
        <v>19.444444444444446</v>
      </c>
      <c r="Q873" s="37">
        <f t="shared" si="404"/>
        <v>1.9035423710044101</v>
      </c>
      <c r="R873" s="37">
        <f t="shared" si="405"/>
        <v>90.354237100441011</v>
      </c>
    </row>
    <row r="874" spans="1:18" x14ac:dyDescent="0.25">
      <c r="A874" s="1" t="s">
        <v>1419</v>
      </c>
      <c r="B874" s="1" t="str">
        <f>VLOOKUP(A874,[2]PROY_COVID!$1:$1048576,5,FALSE)</f>
        <v>Tecali de Herrera</v>
      </c>
      <c r="C874" s="130">
        <f>VLOOKUP(A874,[2]PROY_COVID!$1:$1048576,7,FALSE)</f>
        <v>23518</v>
      </c>
      <c r="D874" s="43">
        <v>13</v>
      </c>
      <c r="E874" s="43">
        <f t="shared" si="406"/>
        <v>55.276809252487453</v>
      </c>
      <c r="F874" s="6">
        <f t="shared" si="407"/>
        <v>0.82827575976564727</v>
      </c>
      <c r="G874" s="44">
        <v>2</v>
      </c>
      <c r="H874" s="44">
        <f>((G874/($C874/100000)))</f>
        <v>8.5041245003826855</v>
      </c>
      <c r="I874" s="14">
        <f>((G874/$C874)/(G$2257/$C$2257))</f>
        <v>0.22866192066246793</v>
      </c>
      <c r="J874" s="49">
        <v>68</v>
      </c>
      <c r="K874" s="49">
        <f t="shared" si="399"/>
        <v>289.14023301301131</v>
      </c>
      <c r="L874" s="50">
        <f t="shared" si="400"/>
        <v>0.52627825960628549</v>
      </c>
      <c r="M874" s="45">
        <v>83</v>
      </c>
      <c r="N874" s="45">
        <f t="shared" si="401"/>
        <v>352.92116676588148</v>
      </c>
      <c r="O874" s="18">
        <f t="shared" si="402"/>
        <v>0.54018520174389117</v>
      </c>
      <c r="P874" s="37">
        <f t="shared" si="403"/>
        <v>15.66265060240964</v>
      </c>
      <c r="Q874" s="37">
        <f t="shared" si="404"/>
        <v>1.5333181232875455</v>
      </c>
      <c r="R874" s="37">
        <f t="shared" si="405"/>
        <v>53.331812328754545</v>
      </c>
    </row>
    <row r="875" spans="1:18" x14ac:dyDescent="0.25">
      <c r="A875" s="1" t="s">
        <v>1822</v>
      </c>
      <c r="B875" s="1" t="str">
        <f>VLOOKUP(A875,[2]PROY_COVID!$1:$1048576,5,FALSE)</f>
        <v>Coyutla</v>
      </c>
      <c r="C875" s="130">
        <f>VLOOKUP(A875,[2]PROY_COVID!$1:$1048576,7,FALSE)</f>
        <v>23502</v>
      </c>
      <c r="D875" s="43">
        <v>1</v>
      </c>
      <c r="E875" s="43">
        <f t="shared" si="406"/>
        <v>4.2549570249340478</v>
      </c>
      <c r="F875" s="6">
        <f t="shared" si="407"/>
        <v>6.3756895708281761E-2</v>
      </c>
      <c r="G875" s="44">
        <v>1</v>
      </c>
      <c r="H875" s="44">
        <f>((G875/($C875/100000)))</f>
        <v>4.2549570249340478</v>
      </c>
      <c r="I875" s="14">
        <f>((G875/$C875)/(G$2257/$C$2257))</f>
        <v>0.11440879606288658</v>
      </c>
      <c r="J875" s="49">
        <v>8</v>
      </c>
      <c r="K875" s="49">
        <f t="shared" si="399"/>
        <v>34.039656199472383</v>
      </c>
      <c r="L875" s="50">
        <f t="shared" si="400"/>
        <v>6.195724073255654E-2</v>
      </c>
      <c r="M875" s="45">
        <v>10</v>
      </c>
      <c r="N875" s="45">
        <f t="shared" si="401"/>
        <v>42.549570249340483</v>
      </c>
      <c r="O875" s="18">
        <f t="shared" si="402"/>
        <v>6.5126862182520395E-2</v>
      </c>
      <c r="P875" s="37">
        <f t="shared" si="403"/>
        <v>10</v>
      </c>
      <c r="Q875" s="37">
        <f t="shared" si="404"/>
        <v>0.97896464794512505</v>
      </c>
      <c r="R875" s="37">
        <f t="shared" si="405"/>
        <v>-2.1035352054874945</v>
      </c>
    </row>
    <row r="876" spans="1:18" x14ac:dyDescent="0.25">
      <c r="A876" s="1" t="s">
        <v>1273</v>
      </c>
      <c r="B876" s="1" t="str">
        <f>VLOOKUP(A876,[2]PROY_COVID!$1:$1048576,5,FALSE)</f>
        <v>San Juan Bautista Valle Nacional</v>
      </c>
      <c r="C876" s="130">
        <f>VLOOKUP(A876,[2]PROY_COVID!$1:$1048576,7,FALSE)</f>
        <v>23370</v>
      </c>
      <c r="D876" s="43">
        <v>3</v>
      </c>
      <c r="E876" s="43">
        <f t="shared" si="406"/>
        <v>12.836970474967908</v>
      </c>
      <c r="F876" s="6">
        <f t="shared" si="407"/>
        <v>0.19235103503671863</v>
      </c>
      <c r="G876" s="44"/>
      <c r="H876" s="44"/>
      <c r="I876" s="14"/>
      <c r="J876" s="49">
        <v>36</v>
      </c>
      <c r="K876" s="49">
        <f t="shared" si="399"/>
        <v>154.0436456996149</v>
      </c>
      <c r="L876" s="50">
        <f t="shared" si="400"/>
        <v>0.28038236297109315</v>
      </c>
      <c r="M876" s="45">
        <v>39</v>
      </c>
      <c r="N876" s="45">
        <f t="shared" si="401"/>
        <v>166.8806161745828</v>
      </c>
      <c r="O876" s="18">
        <f t="shared" si="402"/>
        <v>0.25542939274938031</v>
      </c>
      <c r="P876" s="37">
        <f t="shared" si="403"/>
        <v>7.6923076923076925</v>
      </c>
      <c r="Q876" s="37">
        <f t="shared" si="404"/>
        <v>0.75304972918855784</v>
      </c>
      <c r="R876" s="37">
        <f t="shared" si="405"/>
        <v>-24.695027081144218</v>
      </c>
    </row>
    <row r="877" spans="1:18" x14ac:dyDescent="0.25">
      <c r="A877" s="1" t="s">
        <v>1385</v>
      </c>
      <c r="B877" s="1" t="str">
        <f>VLOOKUP(A877,[2]PROY_COVID!$1:$1048576,5,FALSE)</f>
        <v>Quimixtlán</v>
      </c>
      <c r="C877" s="130">
        <f>VLOOKUP(A877,[2]PROY_COVID!$1:$1048576,7,FALSE)</f>
        <v>23329</v>
      </c>
      <c r="D877" s="43">
        <v>1</v>
      </c>
      <c r="E877" s="43">
        <f t="shared" si="406"/>
        <v>4.2865103519224999</v>
      </c>
      <c r="F877" s="6">
        <f t="shared" si="407"/>
        <v>6.4229695354967559E-2</v>
      </c>
      <c r="G877" s="44"/>
      <c r="H877" s="44"/>
      <c r="I877" s="14"/>
      <c r="J877" s="49">
        <v>5</v>
      </c>
      <c r="K877" s="49">
        <f t="shared" si="399"/>
        <v>21.432551759612501</v>
      </c>
      <c r="L877" s="50">
        <f t="shared" si="400"/>
        <v>3.9010434215368851E-2</v>
      </c>
      <c r="M877" s="45">
        <v>6</v>
      </c>
      <c r="N877" s="45">
        <f t="shared" si="401"/>
        <v>25.719062111534999</v>
      </c>
      <c r="O877" s="18">
        <f t="shared" si="402"/>
        <v>3.9365892623265314E-2</v>
      </c>
      <c r="P877" s="37">
        <f t="shared" si="403"/>
        <v>16.666666666666664</v>
      </c>
      <c r="Q877" s="37">
        <f t="shared" si="404"/>
        <v>1.6316077465752084</v>
      </c>
      <c r="R877" s="37">
        <f t="shared" si="405"/>
        <v>63.160774657520832</v>
      </c>
    </row>
    <row r="878" spans="1:18" x14ac:dyDescent="0.25">
      <c r="A878" s="1" t="s">
        <v>1378</v>
      </c>
      <c r="B878" s="1" t="str">
        <f>VLOOKUP(A878,[2]PROY_COVID!$1:$1048576,5,FALSE)</f>
        <v>Pahuatlán</v>
      </c>
      <c r="C878" s="130">
        <f>VLOOKUP(A878,[2]PROY_COVID!$1:$1048576,7,FALSE)</f>
        <v>23302</v>
      </c>
      <c r="D878" s="43">
        <v>1</v>
      </c>
      <c r="E878" s="43">
        <f t="shared" si="406"/>
        <v>4.2914771264269165</v>
      </c>
      <c r="F878" s="6">
        <f t="shared" si="407"/>
        <v>6.4304118227449913E-2</v>
      </c>
      <c r="G878" s="44">
        <v>1</v>
      </c>
      <c r="H878" s="44">
        <f>((G878/($C878/100000)))</f>
        <v>4.2914771264269165</v>
      </c>
      <c r="I878" s="14">
        <f>((G878/$C878)/(G$2257/$C$2257))</f>
        <v>0.11539076152561842</v>
      </c>
      <c r="J878" s="49">
        <v>8</v>
      </c>
      <c r="K878" s="49">
        <f t="shared" si="399"/>
        <v>34.331817011415332</v>
      </c>
      <c r="L878" s="50">
        <f t="shared" si="400"/>
        <v>6.2489016895397126E-2</v>
      </c>
      <c r="M878" s="45">
        <v>10</v>
      </c>
      <c r="N878" s="45">
        <f t="shared" si="401"/>
        <v>42.914771264269163</v>
      </c>
      <c r="O878" s="18">
        <f t="shared" si="402"/>
        <v>6.5685843061264876E-2</v>
      </c>
      <c r="P878" s="37">
        <f t="shared" si="403"/>
        <v>10</v>
      </c>
      <c r="Q878" s="37">
        <f t="shared" si="404"/>
        <v>0.97896464794512505</v>
      </c>
      <c r="R878" s="37">
        <f t="shared" si="405"/>
        <v>-2.1035352054874945</v>
      </c>
    </row>
    <row r="879" spans="1:18" x14ac:dyDescent="0.25">
      <c r="A879" s="1" t="s">
        <v>2111</v>
      </c>
      <c r="B879" s="1" t="str">
        <f>VLOOKUP(A879,[2]PROY_COVID!$1:$1048576,5,FALSE)</f>
        <v>Sain Alto</v>
      </c>
      <c r="C879" s="130">
        <f>VLOOKUP(A879,[2]PROY_COVID!$1:$1048576,7,FALSE)</f>
        <v>23283</v>
      </c>
      <c r="D879" s="43">
        <v>11</v>
      </c>
      <c r="E879" s="43"/>
      <c r="F879" s="6"/>
      <c r="G879" s="44">
        <v>3</v>
      </c>
      <c r="H879" s="44"/>
      <c r="I879" s="14"/>
      <c r="J879" s="49">
        <v>27</v>
      </c>
      <c r="K879" s="49"/>
      <c r="L879" s="50"/>
      <c r="M879" s="45">
        <v>41</v>
      </c>
      <c r="N879" s="45"/>
      <c r="O879" s="18"/>
      <c r="P879" s="37"/>
      <c r="Q879" s="37"/>
      <c r="R879" s="37"/>
    </row>
    <row r="880" spans="1:18" x14ac:dyDescent="0.25">
      <c r="A880" s="1" t="s">
        <v>289</v>
      </c>
      <c r="B880" s="1" t="str">
        <f>VLOOKUP(A880,[2]PROY_COVID!$1:$1048576,5,FALSE)</f>
        <v>Vicente Guerrero</v>
      </c>
      <c r="C880" s="130">
        <f>VLOOKUP(A880,[2]PROY_COVID!$1:$1048576,7,FALSE)</f>
        <v>23279</v>
      </c>
      <c r="D880" s="43">
        <v>11</v>
      </c>
      <c r="E880" s="43">
        <f t="shared" ref="E880:E891" si="408">((D880/($C880/100000)))</f>
        <v>47.252888869796813</v>
      </c>
      <c r="F880" s="6">
        <f t="shared" ref="F880:F891" si="409">((D880/$C880)/(D$2257/$C$2257))</f>
        <v>0.70804416823301763</v>
      </c>
      <c r="G880" s="44">
        <v>16</v>
      </c>
      <c r="H880" s="44">
        <f t="shared" ref="H880:H886" si="410">((G880/($C880/100000)))</f>
        <v>68.731474719704451</v>
      </c>
      <c r="I880" s="14">
        <f t="shared" ref="I880:I886" si="411">((G880/$C880)/(G$2257/$C$2257))</f>
        <v>1.8480763091678925</v>
      </c>
      <c r="J880" s="49">
        <v>36</v>
      </c>
      <c r="K880" s="49">
        <f t="shared" ref="K880:K891" si="412">((J880/($C880/100000)))</f>
        <v>154.64581811933502</v>
      </c>
      <c r="L880" s="50">
        <f t="shared" ref="L880:L891" si="413">((J880/$C880)/(J$2257/$C$2257))</f>
        <v>0.28147840640209831</v>
      </c>
      <c r="M880" s="45">
        <v>63</v>
      </c>
      <c r="N880" s="45">
        <f t="shared" ref="N880:N891" si="414">((M880/($C880/100000)))</f>
        <v>270.63018170883629</v>
      </c>
      <c r="O880" s="18">
        <f t="shared" ref="O880:O891" si="415">((M880/$C880)/(M$2257/$C$2257))</f>
        <v>0.41422967243376624</v>
      </c>
      <c r="P880" s="37">
        <f t="shared" ref="P880:P891" si="416">D880/M880*100</f>
        <v>17.460317460317459</v>
      </c>
      <c r="Q880" s="37">
        <f t="shared" ref="Q880:Q891" si="417">P880/P$2257</f>
        <v>1.7093033535549802</v>
      </c>
      <c r="R880" s="37">
        <f t="shared" ref="R880:R891" si="418">(Q880-1)*100</f>
        <v>70.930335355498016</v>
      </c>
    </row>
    <row r="881" spans="1:18" x14ac:dyDescent="0.25">
      <c r="A881" s="1" t="s">
        <v>767</v>
      </c>
      <c r="B881" s="1" t="str">
        <f>VLOOKUP(A881,[2]PROY_COVID!$1:$1048576,5,FALSE)</f>
        <v>Charo</v>
      </c>
      <c r="C881" s="130">
        <f>VLOOKUP(A881,[2]PROY_COVID!$1:$1048576,7,FALSE)</f>
        <v>23273</v>
      </c>
      <c r="D881" s="43">
        <v>10</v>
      </c>
      <c r="E881" s="43">
        <f t="shared" si="408"/>
        <v>42.968246465861732</v>
      </c>
      <c r="F881" s="6">
        <f t="shared" si="409"/>
        <v>0.64384246248272159</v>
      </c>
      <c r="G881" s="44">
        <v>7</v>
      </c>
      <c r="H881" s="44">
        <f t="shared" si="410"/>
        <v>30.07777252610321</v>
      </c>
      <c r="I881" s="14">
        <f t="shared" si="411"/>
        <v>0.80874183283159562</v>
      </c>
      <c r="J881" s="49">
        <v>119</v>
      </c>
      <c r="K881" s="49">
        <f t="shared" si="412"/>
        <v>511.32213294375458</v>
      </c>
      <c r="L881" s="50">
        <f t="shared" si="413"/>
        <v>0.93068238694994587</v>
      </c>
      <c r="M881" s="45">
        <v>136</v>
      </c>
      <c r="N881" s="45">
        <f t="shared" si="414"/>
        <v>584.36815193571954</v>
      </c>
      <c r="O881" s="18">
        <f t="shared" si="415"/>
        <v>0.89444062236002586</v>
      </c>
      <c r="P881" s="37">
        <f t="shared" si="416"/>
        <v>7.3529411764705888</v>
      </c>
      <c r="Q881" s="37">
        <f t="shared" si="417"/>
        <v>0.71982694701847438</v>
      </c>
      <c r="R881" s="37">
        <f t="shared" si="418"/>
        <v>-28.017305298152561</v>
      </c>
    </row>
    <row r="882" spans="1:18" x14ac:dyDescent="0.25">
      <c r="A882" s="1" t="s">
        <v>520</v>
      </c>
      <c r="B882" s="1" t="str">
        <f>VLOOKUP(A882,[2]PROY_COVID!$1:$1048576,5,FALSE)</f>
        <v>Casimiro Castillo</v>
      </c>
      <c r="C882" s="130">
        <f>VLOOKUP(A882,[2]PROY_COVID!$1:$1048576,7,FALSE)</f>
        <v>23230</v>
      </c>
      <c r="D882" s="43">
        <v>19</v>
      </c>
      <c r="E882" s="43">
        <f t="shared" si="408"/>
        <v>81.790787774429617</v>
      </c>
      <c r="F882" s="6">
        <f t="shared" si="409"/>
        <v>1.2255650751521621</v>
      </c>
      <c r="G882" s="44">
        <v>13</v>
      </c>
      <c r="H882" s="44">
        <f t="shared" si="410"/>
        <v>55.962117950925524</v>
      </c>
      <c r="I882" s="14">
        <f t="shared" si="411"/>
        <v>1.5047293080460391</v>
      </c>
      <c r="J882" s="49">
        <v>52</v>
      </c>
      <c r="K882" s="49">
        <f t="shared" si="412"/>
        <v>223.8484718037021</v>
      </c>
      <c r="L882" s="50">
        <f t="shared" si="413"/>
        <v>0.40743753620437084</v>
      </c>
      <c r="M882" s="45">
        <v>84</v>
      </c>
      <c r="N882" s="45">
        <f t="shared" si="414"/>
        <v>361.60137752905723</v>
      </c>
      <c r="O882" s="18">
        <f t="shared" si="415"/>
        <v>0.55347123229075301</v>
      </c>
      <c r="P882" s="37">
        <f t="shared" si="416"/>
        <v>22.61904761904762</v>
      </c>
      <c r="Q882" s="37">
        <f t="shared" si="417"/>
        <v>2.2143247989234975</v>
      </c>
      <c r="R882" s="37">
        <f t="shared" si="418"/>
        <v>121.43247989234976</v>
      </c>
    </row>
    <row r="883" spans="1:18" x14ac:dyDescent="0.25">
      <c r="A883" s="1" t="s">
        <v>441</v>
      </c>
      <c r="B883" s="1" t="str">
        <f>VLOOKUP(A883,[2]PROY_COVID!$1:$1048576,5,FALSE)</f>
        <v>Huautla</v>
      </c>
      <c r="C883" s="130">
        <f>VLOOKUP(A883,[2]PROY_COVID!$1:$1048576,7,FALSE)</f>
        <v>23193</v>
      </c>
      <c r="D883" s="43">
        <v>6</v>
      </c>
      <c r="E883" s="43">
        <f t="shared" si="408"/>
        <v>25.869874531108525</v>
      </c>
      <c r="F883" s="6">
        <f t="shared" si="409"/>
        <v>0.38763796738741119</v>
      </c>
      <c r="G883" s="44">
        <v>2</v>
      </c>
      <c r="H883" s="44">
        <f t="shared" si="410"/>
        <v>8.6232915103695085</v>
      </c>
      <c r="I883" s="14">
        <f t="shared" si="411"/>
        <v>0.23186612556115727</v>
      </c>
      <c r="J883" s="49">
        <v>17</v>
      </c>
      <c r="K883" s="49">
        <f t="shared" si="412"/>
        <v>73.297977838140824</v>
      </c>
      <c r="L883" s="50">
        <f t="shared" si="413"/>
        <v>0.13341322930863431</v>
      </c>
      <c r="M883" s="45">
        <v>25</v>
      </c>
      <c r="N883" s="45">
        <f t="shared" si="414"/>
        <v>107.79114387961886</v>
      </c>
      <c r="O883" s="18">
        <f t="shared" si="415"/>
        <v>0.16498636603863173</v>
      </c>
      <c r="P883" s="37">
        <f t="shared" si="416"/>
        <v>24</v>
      </c>
      <c r="Q883" s="37">
        <f t="shared" si="417"/>
        <v>2.3495151550683002</v>
      </c>
      <c r="R883" s="37">
        <f t="shared" si="418"/>
        <v>134.95151550683002</v>
      </c>
    </row>
    <row r="884" spans="1:18" x14ac:dyDescent="0.25">
      <c r="A884" s="1" t="s">
        <v>1566</v>
      </c>
      <c r="B884" s="1" t="str">
        <f>VLOOKUP(A884,[2]PROY_COVID!$1:$1048576,5,FALSE)</f>
        <v>El Naranjo</v>
      </c>
      <c r="C884" s="130">
        <f>VLOOKUP(A884,[2]PROY_COVID!$1:$1048576,7,FALSE)</f>
        <v>23108</v>
      </c>
      <c r="D884" s="43">
        <v>12</v>
      </c>
      <c r="E884" s="43">
        <f t="shared" si="408"/>
        <v>51.930067509087763</v>
      </c>
      <c r="F884" s="6">
        <f t="shared" si="409"/>
        <v>0.77812769409868687</v>
      </c>
      <c r="G884" s="44">
        <v>16</v>
      </c>
      <c r="H884" s="44">
        <f t="shared" si="410"/>
        <v>69.240090012117008</v>
      </c>
      <c r="I884" s="14">
        <f t="shared" si="411"/>
        <v>1.8617521378362196</v>
      </c>
      <c r="J884" s="49">
        <v>96</v>
      </c>
      <c r="K884" s="49">
        <f t="shared" si="412"/>
        <v>415.44054007270211</v>
      </c>
      <c r="L884" s="50">
        <f t="shared" si="413"/>
        <v>0.75616361694471723</v>
      </c>
      <c r="M884" s="45">
        <v>124</v>
      </c>
      <c r="N884" s="45">
        <f t="shared" si="414"/>
        <v>536.61069759390682</v>
      </c>
      <c r="O884" s="18">
        <f t="shared" si="415"/>
        <v>0.82134251281671145</v>
      </c>
      <c r="P884" s="37">
        <f t="shared" si="416"/>
        <v>9.67741935483871</v>
      </c>
      <c r="Q884" s="37">
        <f t="shared" si="417"/>
        <v>0.94738514317270173</v>
      </c>
      <c r="R884" s="37">
        <f t="shared" si="418"/>
        <v>-5.2614856827298269</v>
      </c>
    </row>
    <row r="885" spans="1:18" x14ac:dyDescent="0.25">
      <c r="A885" s="1" t="s">
        <v>1500</v>
      </c>
      <c r="B885" s="1" t="str">
        <f>VLOOKUP(A885,[2]PROY_COVID!$1:$1048576,5,FALSE)</f>
        <v>Isla Mujeres</v>
      </c>
      <c r="C885" s="130">
        <f>VLOOKUP(A885,[2]PROY_COVID!$1:$1048576,7,FALSE)</f>
        <v>23070</v>
      </c>
      <c r="D885" s="43">
        <v>18</v>
      </c>
      <c r="E885" s="43">
        <f t="shared" si="408"/>
        <v>78.023407022106639</v>
      </c>
      <c r="F885" s="6">
        <f t="shared" si="409"/>
        <v>1.1691140933181052</v>
      </c>
      <c r="G885" s="44">
        <v>4</v>
      </c>
      <c r="H885" s="44">
        <f t="shared" si="410"/>
        <v>17.338534893801473</v>
      </c>
      <c r="I885" s="14">
        <f t="shared" si="411"/>
        <v>0.46620468575118518</v>
      </c>
      <c r="J885" s="49">
        <v>193</v>
      </c>
      <c r="K885" s="49">
        <f t="shared" si="412"/>
        <v>836.58430862592115</v>
      </c>
      <c r="L885" s="50">
        <f t="shared" si="413"/>
        <v>1.5227079585903389</v>
      </c>
      <c r="M885" s="45">
        <v>215</v>
      </c>
      <c r="N885" s="45">
        <f t="shared" si="414"/>
        <v>931.94625054182927</v>
      </c>
      <c r="O885" s="18">
        <f t="shared" si="415"/>
        <v>1.426447662453068</v>
      </c>
      <c r="P885" s="37">
        <f t="shared" si="416"/>
        <v>8.3720930232558146</v>
      </c>
      <c r="Q885" s="37">
        <f t="shared" si="417"/>
        <v>0.81959830990754667</v>
      </c>
      <c r="R885" s="37">
        <f t="shared" si="418"/>
        <v>-18.040169009245332</v>
      </c>
    </row>
    <row r="886" spans="1:18" x14ac:dyDescent="0.25">
      <c r="A886" s="1" t="s">
        <v>500</v>
      </c>
      <c r="B886" s="1" t="str">
        <f>VLOOKUP(A886,[2]PROY_COVID!$1:$1048576,5,FALSE)</f>
        <v>Acatic</v>
      </c>
      <c r="C886" s="130">
        <f>VLOOKUP(A886,[2]PROY_COVID!$1:$1048576,7,FALSE)</f>
        <v>23033</v>
      </c>
      <c r="D886" s="43">
        <v>4</v>
      </c>
      <c r="E886" s="43">
        <f t="shared" si="408"/>
        <v>17.366387357270003</v>
      </c>
      <c r="F886" s="6">
        <f t="shared" si="409"/>
        <v>0.26022047721721669</v>
      </c>
      <c r="G886" s="44">
        <v>1</v>
      </c>
      <c r="H886" s="44">
        <f t="shared" si="410"/>
        <v>4.3415968393175008</v>
      </c>
      <c r="I886" s="14">
        <f t="shared" si="411"/>
        <v>0.11673839817088354</v>
      </c>
      <c r="J886" s="49">
        <v>16</v>
      </c>
      <c r="K886" s="49">
        <f t="shared" si="412"/>
        <v>69.465549429080014</v>
      </c>
      <c r="L886" s="50">
        <f t="shared" si="413"/>
        <v>0.12643763918695297</v>
      </c>
      <c r="M886" s="45">
        <v>21</v>
      </c>
      <c r="N886" s="45">
        <f t="shared" si="414"/>
        <v>91.173533625667517</v>
      </c>
      <c r="O886" s="18">
        <f t="shared" si="415"/>
        <v>0.13955126043192584</v>
      </c>
      <c r="P886" s="37">
        <f t="shared" si="416"/>
        <v>19.047619047619047</v>
      </c>
      <c r="Q886" s="37">
        <f t="shared" si="417"/>
        <v>1.8646945675145239</v>
      </c>
      <c r="R886" s="37">
        <f t="shared" si="418"/>
        <v>86.469456751452384</v>
      </c>
    </row>
    <row r="887" spans="1:18" x14ac:dyDescent="0.25">
      <c r="A887" s="1" t="s">
        <v>1880</v>
      </c>
      <c r="B887" s="1" t="str">
        <f>VLOOKUP(A887,[2]PROY_COVID!$1:$1048576,5,FALSE)</f>
        <v>Naolinco</v>
      </c>
      <c r="C887" s="130">
        <f>VLOOKUP(A887,[2]PROY_COVID!$1:$1048576,7,FALSE)</f>
        <v>22956</v>
      </c>
      <c r="D887" s="43">
        <v>8</v>
      </c>
      <c r="E887" s="43">
        <f t="shared" si="408"/>
        <v>34.849276877504792</v>
      </c>
      <c r="F887" s="6">
        <f t="shared" si="409"/>
        <v>0.52218663981043312</v>
      </c>
      <c r="G887" s="44"/>
      <c r="H887" s="44"/>
      <c r="I887" s="14"/>
      <c r="J887" s="49">
        <v>23</v>
      </c>
      <c r="K887" s="49">
        <f t="shared" si="412"/>
        <v>100.19167102282628</v>
      </c>
      <c r="L887" s="50">
        <f t="shared" si="413"/>
        <v>0.18236375375185412</v>
      </c>
      <c r="M887" s="45">
        <v>31</v>
      </c>
      <c r="N887" s="45">
        <f t="shared" si="414"/>
        <v>135.04094790033108</v>
      </c>
      <c r="O887" s="18">
        <f t="shared" si="415"/>
        <v>0.20669522985459757</v>
      </c>
      <c r="P887" s="37">
        <f t="shared" si="416"/>
        <v>25.806451612903224</v>
      </c>
      <c r="Q887" s="37">
        <f t="shared" si="417"/>
        <v>2.5263603817938711</v>
      </c>
      <c r="R887" s="37">
        <f t="shared" si="418"/>
        <v>152.6360381793871</v>
      </c>
    </row>
    <row r="888" spans="1:18" x14ac:dyDescent="0.25">
      <c r="A888" s="1" t="s">
        <v>1012</v>
      </c>
      <c r="B888" s="1" t="str">
        <f>VLOOKUP(A888,[2]PROY_COVID!$1:$1048576,5,FALSE)</f>
        <v>Ocotlán de Morelos</v>
      </c>
      <c r="C888" s="130">
        <f>VLOOKUP(A888,[2]PROY_COVID!$1:$1048576,7,FALSE)</f>
        <v>22936</v>
      </c>
      <c r="D888" s="43">
        <v>10</v>
      </c>
      <c r="E888" s="43">
        <f t="shared" si="408"/>
        <v>43.599581444018135</v>
      </c>
      <c r="F888" s="6">
        <f t="shared" si="409"/>
        <v>0.65330247773632633</v>
      </c>
      <c r="G888" s="44">
        <v>8</v>
      </c>
      <c r="H888" s="44">
        <f>((G888/($C888/100000)))</f>
        <v>34.879665155214511</v>
      </c>
      <c r="I888" s="14">
        <f>((G888/$C888)/(G$2257/$C$2257))</f>
        <v>0.93785682771885603</v>
      </c>
      <c r="J888" s="49">
        <v>171</v>
      </c>
      <c r="K888" s="49">
        <f t="shared" si="412"/>
        <v>745.5528426927101</v>
      </c>
      <c r="L888" s="50">
        <f t="shared" si="413"/>
        <v>1.3570171415030357</v>
      </c>
      <c r="M888" s="45">
        <v>189</v>
      </c>
      <c r="N888" s="45">
        <f t="shared" si="414"/>
        <v>824.03208929194273</v>
      </c>
      <c r="O888" s="18">
        <f t="shared" si="415"/>
        <v>1.2612730046109579</v>
      </c>
      <c r="P888" s="37">
        <f t="shared" si="416"/>
        <v>5.2910052910052912</v>
      </c>
      <c r="Q888" s="37">
        <f t="shared" si="417"/>
        <v>0.51797071319847887</v>
      </c>
      <c r="R888" s="37">
        <f t="shared" si="418"/>
        <v>-48.202928680152112</v>
      </c>
    </row>
    <row r="889" spans="1:18" x14ac:dyDescent="0.25">
      <c r="A889" s="1" t="s">
        <v>748</v>
      </c>
      <c r="B889" s="1" t="str">
        <f>VLOOKUP(A889,[2]PROY_COVID!$1:$1048576,5,FALSE)</f>
        <v>Álvaro Obregón</v>
      </c>
      <c r="C889" s="130">
        <f>VLOOKUP(A889,[2]PROY_COVID!$1:$1048576,7,FALSE)</f>
        <v>22905</v>
      </c>
      <c r="D889" s="43">
        <v>5</v>
      </c>
      <c r="E889" s="43">
        <f t="shared" si="408"/>
        <v>21.829294913774284</v>
      </c>
      <c r="F889" s="6">
        <f t="shared" si="409"/>
        <v>0.32709333397424972</v>
      </c>
      <c r="G889" s="44">
        <v>12</v>
      </c>
      <c r="H889" s="44">
        <f>((G889/($C889/100000)))</f>
        <v>52.390307793058284</v>
      </c>
      <c r="I889" s="14">
        <f>((G889/$C889)/(G$2257/$C$2257))</f>
        <v>1.4086892076332471</v>
      </c>
      <c r="J889" s="49">
        <v>52</v>
      </c>
      <c r="K889" s="49">
        <f t="shared" si="412"/>
        <v>227.02466710325257</v>
      </c>
      <c r="L889" s="50">
        <f t="shared" si="413"/>
        <v>0.41321868439325626</v>
      </c>
      <c r="M889" s="45">
        <v>69</v>
      </c>
      <c r="N889" s="45">
        <f t="shared" si="414"/>
        <v>301.24426981008514</v>
      </c>
      <c r="O889" s="18">
        <f t="shared" si="415"/>
        <v>0.46108794820317833</v>
      </c>
      <c r="P889" s="37">
        <f t="shared" si="416"/>
        <v>7.2463768115942031</v>
      </c>
      <c r="Q889" s="37">
        <f t="shared" si="417"/>
        <v>0.70939467242400367</v>
      </c>
      <c r="R889" s="37">
        <f t="shared" si="418"/>
        <v>-29.060532757599631</v>
      </c>
    </row>
    <row r="890" spans="1:18" x14ac:dyDescent="0.25">
      <c r="A890" s="1" t="s">
        <v>532</v>
      </c>
      <c r="B890" s="1" t="str">
        <f>VLOOKUP(A890,[2]PROY_COVID!$1:$1048576,5,FALSE)</f>
        <v>Degollado</v>
      </c>
      <c r="C890" s="130">
        <f>VLOOKUP(A890,[2]PROY_COVID!$1:$1048576,7,FALSE)</f>
        <v>22848</v>
      </c>
      <c r="D890" s="43">
        <v>7</v>
      </c>
      <c r="E890" s="43">
        <f t="shared" si="408"/>
        <v>30.637254901960787</v>
      </c>
      <c r="F890" s="6">
        <f t="shared" si="409"/>
        <v>0.45907308913481559</v>
      </c>
      <c r="G890" s="44">
        <v>1</v>
      </c>
      <c r="H890" s="44">
        <f>((G890/($C890/100000)))</f>
        <v>4.3767507002801125</v>
      </c>
      <c r="I890" s="14">
        <f>((G890/$C890)/(G$2257/$C$2257))</f>
        <v>0.11768362767287992</v>
      </c>
      <c r="J890" s="49">
        <v>13</v>
      </c>
      <c r="K890" s="49">
        <f t="shared" si="412"/>
        <v>56.897759103641462</v>
      </c>
      <c r="L890" s="50">
        <f t="shared" si="413"/>
        <v>0.10356239020950997</v>
      </c>
      <c r="M890" s="45">
        <v>21</v>
      </c>
      <c r="N890" s="45">
        <f t="shared" si="414"/>
        <v>91.911764705882362</v>
      </c>
      <c r="O890" s="18">
        <f t="shared" si="415"/>
        <v>0.14068120542404358</v>
      </c>
      <c r="P890" s="37">
        <f t="shared" si="416"/>
        <v>33.333333333333329</v>
      </c>
      <c r="Q890" s="37">
        <f t="shared" si="417"/>
        <v>3.2632154931504167</v>
      </c>
      <c r="R890" s="37">
        <f t="shared" si="418"/>
        <v>226.32154931504166</v>
      </c>
    </row>
    <row r="891" spans="1:18" x14ac:dyDescent="0.25">
      <c r="A891" s="1" t="s">
        <v>755</v>
      </c>
      <c r="B891" s="1" t="str">
        <f>VLOOKUP(A891,[2]PROY_COVID!$1:$1048576,5,FALSE)</f>
        <v>Arteaga</v>
      </c>
      <c r="C891" s="130">
        <f>VLOOKUP(A891,[2]PROY_COVID!$1:$1048576,7,FALSE)</f>
        <v>22819</v>
      </c>
      <c r="D891" s="43">
        <v>7</v>
      </c>
      <c r="E891" s="43">
        <f t="shared" si="408"/>
        <v>30.676190893553617</v>
      </c>
      <c r="F891" s="6">
        <f t="shared" si="409"/>
        <v>0.45965651170306615</v>
      </c>
      <c r="G891" s="44">
        <v>2</v>
      </c>
      <c r="H891" s="44">
        <f>((G891/($C891/100000)))</f>
        <v>8.7646259695867474</v>
      </c>
      <c r="I891" s="14">
        <f>((G891/$C891)/(G$2257/$C$2257))</f>
        <v>0.23566637670975593</v>
      </c>
      <c r="J891" s="49">
        <v>24</v>
      </c>
      <c r="K891" s="49">
        <f t="shared" si="412"/>
        <v>105.17551163504098</v>
      </c>
      <c r="L891" s="50">
        <f t="shared" si="413"/>
        <v>0.19143508545903112</v>
      </c>
      <c r="M891" s="45">
        <v>33</v>
      </c>
      <c r="N891" s="45">
        <f t="shared" si="414"/>
        <v>144.61632849818133</v>
      </c>
      <c r="O891" s="18">
        <f t="shared" si="415"/>
        <v>0.22135141765830496</v>
      </c>
      <c r="P891" s="37">
        <f t="shared" si="416"/>
        <v>21.212121212121211</v>
      </c>
      <c r="Q891" s="37">
        <f t="shared" si="417"/>
        <v>2.0765916774593562</v>
      </c>
      <c r="R891" s="37">
        <f t="shared" si="418"/>
        <v>107.65916774593562</v>
      </c>
    </row>
    <row r="892" spans="1:18" x14ac:dyDescent="0.25">
      <c r="A892" s="1" t="s">
        <v>2087</v>
      </c>
      <c r="B892" s="1" t="str">
        <f>VLOOKUP(A892,[2]PROY_COVID!$1:$1048576,5,FALSE)</f>
        <v>General Francisco R. Murguía</v>
      </c>
      <c r="C892" s="130">
        <f>VLOOKUP(A892,[2]PROY_COVID!$1:$1048576,7,FALSE)</f>
        <v>22792</v>
      </c>
      <c r="D892" s="43">
        <v>9</v>
      </c>
      <c r="E892" s="43"/>
      <c r="F892" s="6"/>
      <c r="G892" s="44">
        <v>2</v>
      </c>
      <c r="H892" s="44"/>
      <c r="I892" s="14"/>
      <c r="J892" s="49">
        <v>31</v>
      </c>
      <c r="K892" s="49"/>
      <c r="L892" s="50"/>
      <c r="M892" s="45">
        <v>42</v>
      </c>
      <c r="N892" s="45"/>
      <c r="O892" s="18"/>
      <c r="P892" s="37"/>
      <c r="Q892" s="37"/>
      <c r="R892" s="37"/>
    </row>
    <row r="893" spans="1:18" x14ac:dyDescent="0.25">
      <c r="A893" s="1" t="s">
        <v>2094</v>
      </c>
      <c r="B893" s="1" t="str">
        <f>VLOOKUP(A893,[2]PROY_COVID!$1:$1048576,5,FALSE)</f>
        <v>Juan Aldama</v>
      </c>
      <c r="C893" s="130">
        <f>VLOOKUP(A893,[2]PROY_COVID!$1:$1048576,7,FALSE)</f>
        <v>22780</v>
      </c>
      <c r="D893" s="43">
        <v>6</v>
      </c>
      <c r="E893" s="43"/>
      <c r="F893" s="6"/>
      <c r="G893" s="44">
        <v>4</v>
      </c>
      <c r="H893" s="44"/>
      <c r="I893" s="14"/>
      <c r="J893" s="49">
        <v>25</v>
      </c>
      <c r="K893" s="49"/>
      <c r="L893" s="50"/>
      <c r="M893" s="45">
        <v>35</v>
      </c>
      <c r="N893" s="45"/>
      <c r="O893" s="18"/>
      <c r="P893" s="37"/>
      <c r="Q893" s="37"/>
      <c r="R893" s="37"/>
    </row>
    <row r="894" spans="1:18" x14ac:dyDescent="0.25">
      <c r="A894" s="1" t="s">
        <v>981</v>
      </c>
      <c r="B894" s="1" t="str">
        <f>VLOOKUP(A894,[2]PROY_COVID!$1:$1048576,5,FALSE)</f>
        <v>Cuilápam de Guerrero</v>
      </c>
      <c r="C894" s="130">
        <f>VLOOKUP(A894,[2]PROY_COVID!$1:$1048576,7,FALSE)</f>
        <v>22761</v>
      </c>
      <c r="D894" s="43">
        <v>9</v>
      </c>
      <c r="E894" s="43">
        <f t="shared" ref="E894:E900" si="419">((D894/($C894/100000)))</f>
        <v>39.541320680110715</v>
      </c>
      <c r="F894" s="6">
        <f t="shared" ref="F894:F900" si="420">((D894/$C894)/(D$2257/$C$2257))</f>
        <v>0.59249290744801819</v>
      </c>
      <c r="G894" s="44">
        <v>13</v>
      </c>
      <c r="H894" s="44">
        <f>((G894/($C894/100000)))</f>
        <v>57.11524098238214</v>
      </c>
      <c r="I894" s="14">
        <f>((G894/$C894)/(G$2257/$C$2257))</f>
        <v>1.5357348897636083</v>
      </c>
      <c r="J894" s="49">
        <v>139</v>
      </c>
      <c r="K894" s="49">
        <f t="shared" ref="K894:K925" si="421">((J894/($C894/100000)))</f>
        <v>610.6937305039321</v>
      </c>
      <c r="L894" s="50">
        <f t="shared" ref="L894:L925" si="422">((J894/$C894)/(J$2257/$C$2257))</f>
        <v>1.1115534849403563</v>
      </c>
      <c r="M894" s="45">
        <v>161</v>
      </c>
      <c r="N894" s="45">
        <f t="shared" ref="N894:N925" si="423">((M894/($C894/100000)))</f>
        <v>707.35029216642499</v>
      </c>
      <c r="O894" s="18">
        <f t="shared" ref="O894:O925" si="424">((M894/$C894)/(M$2257/$C$2257))</f>
        <v>1.0826785023381602</v>
      </c>
      <c r="P894" s="37">
        <f t="shared" ref="P894:P925" si="425">D894/M894*100</f>
        <v>5.5900621118012426</v>
      </c>
      <c r="Q894" s="37">
        <f t="shared" ref="Q894:Q925" si="426">P894/P$2257</f>
        <v>0.54724731872708865</v>
      </c>
      <c r="R894" s="37">
        <f t="shared" ref="R894:R925" si="427">(Q894-1)*100</f>
        <v>-45.275268127291135</v>
      </c>
    </row>
    <row r="895" spans="1:18" x14ac:dyDescent="0.25">
      <c r="A895" s="1" t="s">
        <v>3</v>
      </c>
      <c r="B895" s="1" t="str">
        <f>VLOOKUP(A895,[2]PROY_COVID!$1:$1048576,5,FALSE)</f>
        <v>Tepezalá</v>
      </c>
      <c r="C895" s="130">
        <f>VLOOKUP(A895,[2]PROY_COVID!$1:$1048576,7,FALSE)</f>
        <v>22743</v>
      </c>
      <c r="D895" s="43">
        <v>3</v>
      </c>
      <c r="E895" s="43">
        <f t="shared" si="419"/>
        <v>13.190871916633689</v>
      </c>
      <c r="F895" s="6">
        <f t="shared" si="420"/>
        <v>0.19765394577707926</v>
      </c>
      <c r="G895" s="44">
        <v>5</v>
      </c>
      <c r="H895" s="44">
        <f>((G895/($C895/100000)))</f>
        <v>21.984786527722818</v>
      </c>
      <c r="I895" s="14">
        <f>((G895/$C895)/(G$2257/$C$2257))</f>
        <v>0.59113475026820572</v>
      </c>
      <c r="J895" s="49">
        <v>148</v>
      </c>
      <c r="K895" s="49">
        <f t="shared" si="421"/>
        <v>650.74968122059533</v>
      </c>
      <c r="L895" s="50">
        <f t="shared" si="422"/>
        <v>1.1844612771571938</v>
      </c>
      <c r="M895" s="45">
        <v>156</v>
      </c>
      <c r="N895" s="45">
        <f t="shared" si="423"/>
        <v>685.92533966495182</v>
      </c>
      <c r="O895" s="18">
        <f t="shared" si="424"/>
        <v>1.0498852233307863</v>
      </c>
      <c r="P895" s="37">
        <f t="shared" si="425"/>
        <v>1.9230769230769231</v>
      </c>
      <c r="Q895" s="37">
        <f t="shared" si="426"/>
        <v>0.18826243229713946</v>
      </c>
      <c r="R895" s="37">
        <f t="shared" si="427"/>
        <v>-81.173756770286047</v>
      </c>
    </row>
    <row r="896" spans="1:18" x14ac:dyDescent="0.25">
      <c r="A896" s="1" t="s">
        <v>1731</v>
      </c>
      <c r="B896" s="1" t="str">
        <f>VLOOKUP(A896,[2]PROY_COVID!$1:$1048576,5,FALSE)</f>
        <v>Tepetitla de Lardizábal</v>
      </c>
      <c r="C896" s="130">
        <f>VLOOKUP(A896,[2]PROY_COVID!$1:$1048576,7,FALSE)</f>
        <v>22733</v>
      </c>
      <c r="D896" s="43">
        <v>16</v>
      </c>
      <c r="E896" s="43">
        <f t="shared" si="419"/>
        <v>70.382263669555272</v>
      </c>
      <c r="F896" s="6">
        <f t="shared" si="420"/>
        <v>1.0546180885486565</v>
      </c>
      <c r="G896" s="44">
        <v>1</v>
      </c>
      <c r="H896" s="44">
        <f>((G896/($C896/100000)))</f>
        <v>4.3988914793472045</v>
      </c>
      <c r="I896" s="14">
        <f>((G896/$C896)/(G$2257/$C$2257))</f>
        <v>0.11827895680596316</v>
      </c>
      <c r="J896" s="49">
        <v>49</v>
      </c>
      <c r="K896" s="49">
        <f t="shared" si="421"/>
        <v>215.54568248801303</v>
      </c>
      <c r="L896" s="50">
        <f t="shared" si="422"/>
        <v>0.39232522386580443</v>
      </c>
      <c r="M896" s="45">
        <v>66</v>
      </c>
      <c r="N896" s="45">
        <f t="shared" si="423"/>
        <v>290.32683763691551</v>
      </c>
      <c r="O896" s="18">
        <f t="shared" si="424"/>
        <v>0.44437760080454503</v>
      </c>
      <c r="P896" s="37">
        <f t="shared" si="425"/>
        <v>24.242424242424242</v>
      </c>
      <c r="Q896" s="37">
        <f t="shared" si="426"/>
        <v>2.3732476313821214</v>
      </c>
      <c r="R896" s="37">
        <f t="shared" si="427"/>
        <v>137.32476313821215</v>
      </c>
    </row>
    <row r="897" spans="1:18" x14ac:dyDescent="0.25">
      <c r="A897" s="1" t="s">
        <v>1516</v>
      </c>
      <c r="B897" s="1" t="str">
        <f>VLOOKUP(A897,[2]PROY_COVID!$1:$1048576,5,FALSE)</f>
        <v>Cerritos</v>
      </c>
      <c r="C897" s="130">
        <f>VLOOKUP(A897,[2]PROY_COVID!$1:$1048576,7,FALSE)</f>
        <v>22722</v>
      </c>
      <c r="D897" s="43">
        <v>1</v>
      </c>
      <c r="E897" s="43">
        <f t="shared" si="419"/>
        <v>4.4010210368805565</v>
      </c>
      <c r="F897" s="6">
        <f t="shared" si="420"/>
        <v>6.5945540134496869E-2</v>
      </c>
      <c r="G897" s="44">
        <v>2</v>
      </c>
      <c r="H897" s="44">
        <f>((G897/($C897/100000)))</f>
        <v>8.8020420737611129</v>
      </c>
      <c r="I897" s="14">
        <f>((G897/$C897)/(G$2257/$C$2257))</f>
        <v>0.23667243421089343</v>
      </c>
      <c r="J897" s="49">
        <v>37</v>
      </c>
      <c r="K897" s="49">
        <f t="shared" si="421"/>
        <v>162.83777836458057</v>
      </c>
      <c r="L897" s="50">
        <f t="shared" si="422"/>
        <v>0.29638899333670077</v>
      </c>
      <c r="M897" s="45">
        <v>40</v>
      </c>
      <c r="N897" s="45">
        <f t="shared" si="423"/>
        <v>176.04084147522224</v>
      </c>
      <c r="O897" s="18">
        <f t="shared" si="424"/>
        <v>0.26945013907465792</v>
      </c>
      <c r="P897" s="37">
        <f t="shared" si="425"/>
        <v>2.5</v>
      </c>
      <c r="Q897" s="37">
        <f t="shared" si="426"/>
        <v>0.24474116198628126</v>
      </c>
      <c r="R897" s="37">
        <f t="shared" si="427"/>
        <v>-75.525883801371876</v>
      </c>
    </row>
    <row r="898" spans="1:18" x14ac:dyDescent="0.25">
      <c r="A898" s="1" t="s">
        <v>403</v>
      </c>
      <c r="B898" s="1" t="str">
        <f>VLOOKUP(A898,[2]PROY_COVID!$1:$1048576,5,FALSE)</f>
        <v>Tlapehuala</v>
      </c>
      <c r="C898" s="130">
        <f>VLOOKUP(A898,[2]PROY_COVID!$1:$1048576,7,FALSE)</f>
        <v>22706</v>
      </c>
      <c r="D898" s="43">
        <v>15</v>
      </c>
      <c r="E898" s="43">
        <f t="shared" si="419"/>
        <v>66.061833876508402</v>
      </c>
      <c r="F898" s="6">
        <f t="shared" si="420"/>
        <v>0.98988013934821495</v>
      </c>
      <c r="G898" s="44">
        <v>3</v>
      </c>
      <c r="H898" s="44">
        <f>((G898/($C898/100000)))</f>
        <v>13.212366775301682</v>
      </c>
      <c r="I898" s="14">
        <f>((G898/$C898)/(G$2257/$C$2257))</f>
        <v>0.35525881155685202</v>
      </c>
      <c r="J898" s="49">
        <v>83</v>
      </c>
      <c r="K898" s="49">
        <f t="shared" si="421"/>
        <v>365.5421474500132</v>
      </c>
      <c r="L898" s="50">
        <f t="shared" si="422"/>
        <v>0.66534111551359298</v>
      </c>
      <c r="M898" s="45">
        <v>101</v>
      </c>
      <c r="N898" s="45">
        <f t="shared" si="423"/>
        <v>444.81634810182328</v>
      </c>
      <c r="O898" s="18">
        <f t="shared" si="424"/>
        <v>0.68084102447094608</v>
      </c>
      <c r="P898" s="37">
        <f t="shared" si="425"/>
        <v>14.85148514851485</v>
      </c>
      <c r="Q898" s="37">
        <f t="shared" si="426"/>
        <v>1.4539078929878095</v>
      </c>
      <c r="R898" s="37">
        <f t="shared" si="427"/>
        <v>45.390789298780952</v>
      </c>
    </row>
    <row r="899" spans="1:18" x14ac:dyDescent="0.25">
      <c r="A899" s="1" t="s">
        <v>119</v>
      </c>
      <c r="B899" s="1" t="str">
        <f>VLOOKUP(A899,[2]PROY_COVID!$1:$1048576,5,FALSE)</f>
        <v>Jitotol</v>
      </c>
      <c r="C899" s="130">
        <f>VLOOKUP(A899,[2]PROY_COVID!$1:$1048576,7,FALSE)</f>
        <v>22619</v>
      </c>
      <c r="D899" s="43">
        <v>2</v>
      </c>
      <c r="E899" s="43">
        <f t="shared" si="419"/>
        <v>8.8421238781555331</v>
      </c>
      <c r="F899" s="6">
        <f t="shared" si="420"/>
        <v>0.1324916718631273</v>
      </c>
      <c r="G899" s="44"/>
      <c r="H899" s="44"/>
      <c r="I899" s="14"/>
      <c r="J899" s="49">
        <v>7</v>
      </c>
      <c r="K899" s="49">
        <f t="shared" si="421"/>
        <v>30.947433573544366</v>
      </c>
      <c r="L899" s="50">
        <f t="shared" si="422"/>
        <v>5.6328935308124842E-2</v>
      </c>
      <c r="M899" s="45">
        <v>9</v>
      </c>
      <c r="N899" s="45">
        <f t="shared" si="423"/>
        <v>39.789557451699899</v>
      </c>
      <c r="O899" s="18">
        <f t="shared" si="424"/>
        <v>6.0902354812866828E-2</v>
      </c>
      <c r="P899" s="37">
        <f t="shared" si="425"/>
        <v>22.222222222222221</v>
      </c>
      <c r="Q899" s="37">
        <f t="shared" si="426"/>
        <v>2.1754769954336113</v>
      </c>
      <c r="R899" s="37">
        <f t="shared" si="427"/>
        <v>117.54769954336113</v>
      </c>
    </row>
    <row r="900" spans="1:18" x14ac:dyDescent="0.25">
      <c r="A900" s="1" t="s">
        <v>306</v>
      </c>
      <c r="B900" s="1" t="str">
        <f>VLOOKUP(A900,[2]PROY_COVID!$1:$1048576,5,FALSE)</f>
        <v>Huanímaro</v>
      </c>
      <c r="C900" s="130">
        <f>VLOOKUP(A900,[2]PROY_COVID!$1:$1048576,7,FALSE)</f>
        <v>22612</v>
      </c>
      <c r="D900" s="43">
        <v>9</v>
      </c>
      <c r="E900" s="43">
        <f t="shared" si="419"/>
        <v>39.801875110560765</v>
      </c>
      <c r="F900" s="6">
        <f t="shared" si="420"/>
        <v>0.59639709297825683</v>
      </c>
      <c r="G900" s="44">
        <v>3</v>
      </c>
      <c r="H900" s="44">
        <f>((G900/($C900/100000)))</f>
        <v>13.267291703520256</v>
      </c>
      <c r="I900" s="14">
        <f>((G900/$C900)/(G$2257/$C$2257))</f>
        <v>0.35673565253891215</v>
      </c>
      <c r="J900" s="49">
        <v>106</v>
      </c>
      <c r="K900" s="49">
        <f t="shared" si="421"/>
        <v>468.77764019104904</v>
      </c>
      <c r="L900" s="50">
        <f t="shared" si="422"/>
        <v>0.8532450778338585</v>
      </c>
      <c r="M900" s="45">
        <v>118</v>
      </c>
      <c r="N900" s="45">
        <f t="shared" si="423"/>
        <v>521.84680700513002</v>
      </c>
      <c r="O900" s="18">
        <f t="shared" si="424"/>
        <v>0.79874473187512873</v>
      </c>
      <c r="P900" s="37">
        <f t="shared" si="425"/>
        <v>7.6271186440677967</v>
      </c>
      <c r="Q900" s="37">
        <f t="shared" si="426"/>
        <v>0.74666795182255308</v>
      </c>
      <c r="R900" s="37">
        <f t="shared" si="427"/>
        <v>-25.333204817744694</v>
      </c>
    </row>
    <row r="901" spans="1:18" x14ac:dyDescent="0.25">
      <c r="A901" s="1" t="s">
        <v>1843</v>
      </c>
      <c r="B901" s="1" t="str">
        <f>VLOOKUP(A901,[2]PROY_COVID!$1:$1048576,5,FALSE)</f>
        <v>Huayacocotla</v>
      </c>
      <c r="C901" s="130">
        <f>VLOOKUP(A901,[2]PROY_COVID!$1:$1048576,7,FALSE)</f>
        <v>22587</v>
      </c>
      <c r="D901" s="43"/>
      <c r="E901" s="43"/>
      <c r="F901" s="6"/>
      <c r="G901" s="44"/>
      <c r="H901" s="44"/>
      <c r="I901" s="14"/>
      <c r="J901" s="49">
        <v>15</v>
      </c>
      <c r="K901" s="49">
        <f t="shared" si="421"/>
        <v>66.409881790410424</v>
      </c>
      <c r="L901" s="50">
        <f t="shared" si="422"/>
        <v>0.12087586928016203</v>
      </c>
      <c r="M901" s="45">
        <v>15</v>
      </c>
      <c r="N901" s="45">
        <f t="shared" si="423"/>
        <v>66.409881790410424</v>
      </c>
      <c r="O901" s="18">
        <f t="shared" si="424"/>
        <v>0.1016477297790938</v>
      </c>
      <c r="P901" s="37">
        <f t="shared" si="425"/>
        <v>0</v>
      </c>
      <c r="Q901" s="37">
        <f t="shared" si="426"/>
        <v>0</v>
      </c>
      <c r="R901" s="37">
        <f t="shared" si="427"/>
        <v>-100</v>
      </c>
    </row>
    <row r="902" spans="1:18" x14ac:dyDescent="0.25">
      <c r="A902" s="1" t="s">
        <v>1292</v>
      </c>
      <c r="B902" s="1" t="str">
        <f>VLOOKUP(A902,[2]PROY_COVID!$1:$1048576,5,FALSE)</f>
        <v>Altepexi</v>
      </c>
      <c r="C902" s="130">
        <f>VLOOKUP(A902,[2]PROY_COVID!$1:$1048576,7,FALSE)</f>
        <v>22578</v>
      </c>
      <c r="D902" s="43">
        <v>11</v>
      </c>
      <c r="E902" s="43">
        <f t="shared" ref="E902:E941" si="428">((D902/($C902/100000)))</f>
        <v>48.719992913455577</v>
      </c>
      <c r="F902" s="6">
        <f t="shared" ref="F902:F941" si="429">((D902/$C902)/(D$2257/$C$2257))</f>
        <v>0.73002746887662406</v>
      </c>
      <c r="G902" s="44">
        <v>1</v>
      </c>
      <c r="H902" s="44">
        <f t="shared" ref="H902:H907" si="430">((G902/($C902/100000)))</f>
        <v>4.4290902648595978</v>
      </c>
      <c r="I902" s="14">
        <f t="shared" ref="I902:I907" si="431">((G902/$C902)/(G$2257/$C$2257))</f>
        <v>0.11909095247896007</v>
      </c>
      <c r="J902" s="49">
        <v>15</v>
      </c>
      <c r="K902" s="49">
        <f t="shared" si="421"/>
        <v>66.436353972893968</v>
      </c>
      <c r="L902" s="50">
        <f t="shared" si="422"/>
        <v>0.1209240525923917</v>
      </c>
      <c r="M902" s="45">
        <v>27</v>
      </c>
      <c r="N902" s="45">
        <f t="shared" si="423"/>
        <v>119.58543715120913</v>
      </c>
      <c r="O902" s="18">
        <f t="shared" si="424"/>
        <v>0.18303884713157517</v>
      </c>
      <c r="P902" s="37">
        <f t="shared" si="425"/>
        <v>40.74074074074074</v>
      </c>
      <c r="Q902" s="37">
        <f t="shared" si="426"/>
        <v>3.9883744916282873</v>
      </c>
      <c r="R902" s="37">
        <f t="shared" si="427"/>
        <v>298.8374491628287</v>
      </c>
    </row>
    <row r="903" spans="1:18" x14ac:dyDescent="0.25">
      <c r="A903" s="1" t="s">
        <v>1360</v>
      </c>
      <c r="B903" s="1" t="str">
        <f>VLOOKUP(A903,[2]PROY_COVID!$1:$1048576,5,FALSE)</f>
        <v>Juan C. Bonilla</v>
      </c>
      <c r="C903" s="130">
        <f>VLOOKUP(A903,[2]PROY_COVID!$1:$1048576,7,FALSE)</f>
        <v>22555</v>
      </c>
      <c r="D903" s="43">
        <v>9</v>
      </c>
      <c r="E903" s="43">
        <f t="shared" si="428"/>
        <v>39.902460651740192</v>
      </c>
      <c r="F903" s="6">
        <f t="shared" si="429"/>
        <v>0.59790428137549734</v>
      </c>
      <c r="G903" s="44">
        <v>1</v>
      </c>
      <c r="H903" s="44">
        <f t="shared" si="430"/>
        <v>4.4336067390822436</v>
      </c>
      <c r="I903" s="14">
        <f t="shared" si="431"/>
        <v>0.11921239304233919</v>
      </c>
      <c r="J903" s="49">
        <v>39</v>
      </c>
      <c r="K903" s="49">
        <f t="shared" si="421"/>
        <v>172.91066282420749</v>
      </c>
      <c r="L903" s="50">
        <f t="shared" si="422"/>
        <v>0.31472314229752385</v>
      </c>
      <c r="M903" s="45">
        <v>49</v>
      </c>
      <c r="N903" s="45">
        <f t="shared" si="423"/>
        <v>217.24673021502991</v>
      </c>
      <c r="O903" s="18">
        <f t="shared" si="424"/>
        <v>0.33252034686617649</v>
      </c>
      <c r="P903" s="37">
        <f t="shared" si="425"/>
        <v>18.367346938775512</v>
      </c>
      <c r="Q903" s="37">
        <f t="shared" si="426"/>
        <v>1.7980983329604341</v>
      </c>
      <c r="R903" s="37">
        <f t="shared" si="427"/>
        <v>79.809833296043408</v>
      </c>
    </row>
    <row r="904" spans="1:18" x14ac:dyDescent="0.25">
      <c r="A904" s="1" t="s">
        <v>591</v>
      </c>
      <c r="B904" s="1" t="str">
        <f>VLOOKUP(A904,[2]PROY_COVID!$1:$1048576,5,FALSE)</f>
        <v>Tizapán el Alto</v>
      </c>
      <c r="C904" s="130">
        <f>VLOOKUP(A904,[2]PROY_COVID!$1:$1048576,7,FALSE)</f>
        <v>22538</v>
      </c>
      <c r="D904" s="43">
        <v>9</v>
      </c>
      <c r="E904" s="43">
        <f t="shared" si="428"/>
        <v>39.932558345904695</v>
      </c>
      <c r="F904" s="6">
        <f t="shared" si="429"/>
        <v>0.59835526960796614</v>
      </c>
      <c r="G904" s="44">
        <v>1</v>
      </c>
      <c r="H904" s="44">
        <f t="shared" si="430"/>
        <v>4.4369509273227434</v>
      </c>
      <c r="I904" s="14">
        <f t="shared" si="431"/>
        <v>0.11930231276377498</v>
      </c>
      <c r="J904" s="49">
        <v>18</v>
      </c>
      <c r="K904" s="49">
        <f t="shared" si="421"/>
        <v>79.865116691809391</v>
      </c>
      <c r="L904" s="50">
        <f t="shared" si="422"/>
        <v>0.14536639947276703</v>
      </c>
      <c r="M904" s="45">
        <v>28</v>
      </c>
      <c r="N904" s="45">
        <f t="shared" si="423"/>
        <v>124.23462596503683</v>
      </c>
      <c r="O904" s="18">
        <f t="shared" si="424"/>
        <v>0.19015494906549224</v>
      </c>
      <c r="P904" s="37">
        <f t="shared" si="425"/>
        <v>32.142857142857146</v>
      </c>
      <c r="Q904" s="37">
        <f t="shared" si="426"/>
        <v>3.1466720826807597</v>
      </c>
      <c r="R904" s="37">
        <f t="shared" si="427"/>
        <v>214.66720826807597</v>
      </c>
    </row>
    <row r="905" spans="1:18" x14ac:dyDescent="0.25">
      <c r="A905" s="1" t="s">
        <v>1455</v>
      </c>
      <c r="B905" s="1" t="str">
        <f>VLOOKUP(A905,[2]PROY_COVID!$1:$1048576,5,FALSE)</f>
        <v>Tochtepec</v>
      </c>
      <c r="C905" s="130">
        <f>VLOOKUP(A905,[2]PROY_COVID!$1:$1048576,7,FALSE)</f>
        <v>22451</v>
      </c>
      <c r="D905" s="43">
        <v>7</v>
      </c>
      <c r="E905" s="43">
        <f t="shared" si="428"/>
        <v>31.179012070731819</v>
      </c>
      <c r="F905" s="6">
        <f t="shared" si="429"/>
        <v>0.46719085744743066</v>
      </c>
      <c r="G905" s="44">
        <v>1</v>
      </c>
      <c r="H905" s="44">
        <f t="shared" si="430"/>
        <v>4.4541445815331171</v>
      </c>
      <c r="I905" s="14">
        <f t="shared" si="431"/>
        <v>0.11976462184624116</v>
      </c>
      <c r="J905" s="49">
        <v>42</v>
      </c>
      <c r="K905" s="49">
        <f t="shared" si="421"/>
        <v>187.07407242439092</v>
      </c>
      <c r="L905" s="50">
        <f t="shared" si="422"/>
        <v>0.34050265584637013</v>
      </c>
      <c r="M905" s="45">
        <v>50</v>
      </c>
      <c r="N905" s="45">
        <f t="shared" si="423"/>
        <v>222.70722907665584</v>
      </c>
      <c r="O905" s="18">
        <f t="shared" si="424"/>
        <v>0.34087824930149979</v>
      </c>
      <c r="P905" s="37">
        <f t="shared" si="425"/>
        <v>14.000000000000002</v>
      </c>
      <c r="Q905" s="37">
        <f t="shared" si="426"/>
        <v>1.3705505071231754</v>
      </c>
      <c r="R905" s="37">
        <f t="shared" si="427"/>
        <v>37.055050712317538</v>
      </c>
    </row>
    <row r="906" spans="1:18" x14ac:dyDescent="0.25">
      <c r="A906" s="1" t="s">
        <v>1794</v>
      </c>
      <c r="B906" s="1" t="str">
        <f>VLOOKUP(A906,[2]PROY_COVID!$1:$1048576,5,FALSE)</f>
        <v>Atzacan</v>
      </c>
      <c r="C906" s="130">
        <f>VLOOKUP(A906,[2]PROY_COVID!$1:$1048576,7,FALSE)</f>
        <v>22414</v>
      </c>
      <c r="D906" s="43">
        <v>2</v>
      </c>
      <c r="E906" s="43">
        <f t="shared" si="428"/>
        <v>8.92299455697332</v>
      </c>
      <c r="F906" s="6">
        <f t="shared" si="429"/>
        <v>0.13370344989167823</v>
      </c>
      <c r="G906" s="44">
        <v>4</v>
      </c>
      <c r="H906" s="44">
        <f t="shared" si="430"/>
        <v>17.84598911394664</v>
      </c>
      <c r="I906" s="14">
        <f t="shared" si="431"/>
        <v>0.47984929509591512</v>
      </c>
      <c r="J906" s="49">
        <v>55</v>
      </c>
      <c r="K906" s="49">
        <f t="shared" si="421"/>
        <v>245.38235031676629</v>
      </c>
      <c r="L906" s="50">
        <f t="shared" si="422"/>
        <v>0.44663240019245731</v>
      </c>
      <c r="M906" s="45">
        <v>61</v>
      </c>
      <c r="N906" s="45">
        <f t="shared" si="423"/>
        <v>272.15133398768626</v>
      </c>
      <c r="O906" s="18">
        <f t="shared" si="424"/>
        <v>0.41655796562786318</v>
      </c>
      <c r="P906" s="37">
        <f t="shared" si="425"/>
        <v>3.278688524590164</v>
      </c>
      <c r="Q906" s="37">
        <f t="shared" si="426"/>
        <v>0.32097201571971318</v>
      </c>
      <c r="R906" s="37">
        <f t="shared" si="427"/>
        <v>-67.902798428028689</v>
      </c>
    </row>
    <row r="907" spans="1:18" x14ac:dyDescent="0.25">
      <c r="A907" s="1" t="s">
        <v>1435</v>
      </c>
      <c r="B907" s="1" t="str">
        <f>VLOOKUP(A907,[2]PROY_COVID!$1:$1048576,5,FALSE)</f>
        <v>Tepexi de Rodríguez</v>
      </c>
      <c r="C907" s="130">
        <f>VLOOKUP(A907,[2]PROY_COVID!$1:$1048576,7,FALSE)</f>
        <v>22408</v>
      </c>
      <c r="D907" s="43">
        <v>6</v>
      </c>
      <c r="E907" s="43">
        <f t="shared" si="428"/>
        <v>26.776151374509105</v>
      </c>
      <c r="F907" s="6">
        <f t="shared" si="429"/>
        <v>0.40121775158944256</v>
      </c>
      <c r="G907" s="44">
        <v>1</v>
      </c>
      <c r="H907" s="44">
        <f t="shared" si="430"/>
        <v>4.4626918957515169</v>
      </c>
      <c r="I907" s="14">
        <f t="shared" si="431"/>
        <v>0.11999444506738488</v>
      </c>
      <c r="J907" s="49">
        <v>56</v>
      </c>
      <c r="K907" s="49">
        <f t="shared" si="421"/>
        <v>249.91074616208496</v>
      </c>
      <c r="L907" s="50">
        <f t="shared" si="422"/>
        <v>0.45487475463565719</v>
      </c>
      <c r="M907" s="45">
        <v>63</v>
      </c>
      <c r="N907" s="45">
        <f t="shared" si="423"/>
        <v>281.14958943234558</v>
      </c>
      <c r="O907" s="18">
        <f t="shared" si="424"/>
        <v>0.43033079902649246</v>
      </c>
      <c r="P907" s="37">
        <f t="shared" si="425"/>
        <v>9.5238095238095237</v>
      </c>
      <c r="Q907" s="37">
        <f t="shared" si="426"/>
        <v>0.93234728375726195</v>
      </c>
      <c r="R907" s="37">
        <f t="shared" si="427"/>
        <v>-6.7652716242738054</v>
      </c>
    </row>
    <row r="908" spans="1:18" x14ac:dyDescent="0.25">
      <c r="A908" s="1" t="s">
        <v>791</v>
      </c>
      <c r="B908" s="1" t="str">
        <f>VLOOKUP(A908,[2]PROY_COVID!$1:$1048576,5,FALSE)</f>
        <v>Jungapeo</v>
      </c>
      <c r="C908" s="130">
        <f>VLOOKUP(A908,[2]PROY_COVID!$1:$1048576,7,FALSE)</f>
        <v>22358</v>
      </c>
      <c r="D908" s="43">
        <v>4</v>
      </c>
      <c r="E908" s="43">
        <f t="shared" si="428"/>
        <v>17.890687896949636</v>
      </c>
      <c r="F908" s="6">
        <f t="shared" si="429"/>
        <v>0.26807667285732856</v>
      </c>
      <c r="G908" s="44"/>
      <c r="H908" s="44"/>
      <c r="I908" s="14"/>
      <c r="J908" s="49">
        <v>22</v>
      </c>
      <c r="K908" s="49">
        <f t="shared" si="421"/>
        <v>98.398783433223002</v>
      </c>
      <c r="L908" s="50">
        <f t="shared" si="422"/>
        <v>0.17910043148606741</v>
      </c>
      <c r="M908" s="45">
        <v>26</v>
      </c>
      <c r="N908" s="45">
        <f t="shared" si="423"/>
        <v>116.28947133017265</v>
      </c>
      <c r="O908" s="18">
        <f t="shared" si="424"/>
        <v>0.17799400389280551</v>
      </c>
      <c r="P908" s="37">
        <f t="shared" si="425"/>
        <v>15.384615384615385</v>
      </c>
      <c r="Q908" s="37">
        <f t="shared" si="426"/>
        <v>1.5060994583771157</v>
      </c>
      <c r="R908" s="37">
        <f t="shared" si="427"/>
        <v>50.609945837711564</v>
      </c>
    </row>
    <row r="909" spans="1:18" x14ac:dyDescent="0.25">
      <c r="A909" s="1" t="s">
        <v>1583</v>
      </c>
      <c r="B909" s="1" t="str">
        <f>VLOOKUP(A909,[2]PROY_COVID!$1:$1048576,5,FALSE)</f>
        <v>San Ignacio</v>
      </c>
      <c r="C909" s="130">
        <f>VLOOKUP(A909,[2]PROY_COVID!$1:$1048576,7,FALSE)</f>
        <v>22273</v>
      </c>
      <c r="D909" s="43">
        <v>12</v>
      </c>
      <c r="E909" s="43">
        <f t="shared" si="428"/>
        <v>53.876891303371792</v>
      </c>
      <c r="F909" s="6">
        <f t="shared" si="429"/>
        <v>0.80729918534694278</v>
      </c>
      <c r="G909" s="44"/>
      <c r="H909" s="44"/>
      <c r="I909" s="14"/>
      <c r="J909" s="49">
        <v>37</v>
      </c>
      <c r="K909" s="49">
        <f t="shared" si="421"/>
        <v>166.12041485206302</v>
      </c>
      <c r="L909" s="50">
        <f t="shared" si="422"/>
        <v>0.30236388033028849</v>
      </c>
      <c r="M909" s="45">
        <v>49</v>
      </c>
      <c r="N909" s="45">
        <f t="shared" si="423"/>
        <v>219.99730615543481</v>
      </c>
      <c r="O909" s="18">
        <f t="shared" si="424"/>
        <v>0.33673041007347965</v>
      </c>
      <c r="P909" s="37">
        <f t="shared" si="425"/>
        <v>24.489795918367346</v>
      </c>
      <c r="Q909" s="37">
        <f t="shared" si="426"/>
        <v>2.397464443947245</v>
      </c>
      <c r="R909" s="37">
        <f t="shared" si="427"/>
        <v>139.74644439472451</v>
      </c>
    </row>
    <row r="910" spans="1:18" x14ac:dyDescent="0.25">
      <c r="A910" s="1" t="s">
        <v>238</v>
      </c>
      <c r="B910" s="1" t="str">
        <f>VLOOKUP(A910,[2]PROY_COVID!$1:$1048576,5,FALSE)</f>
        <v>Urique</v>
      </c>
      <c r="C910" s="130">
        <f>VLOOKUP(A910,[2]PROY_COVID!$1:$1048576,7,FALSE)</f>
        <v>22257</v>
      </c>
      <c r="D910" s="43">
        <v>1</v>
      </c>
      <c r="E910" s="43">
        <f t="shared" si="428"/>
        <v>4.4929685042907854</v>
      </c>
      <c r="F910" s="6">
        <f t="shared" si="429"/>
        <v>6.7323294376422607E-2</v>
      </c>
      <c r="G910" s="44"/>
      <c r="H910" s="44"/>
      <c r="I910" s="14"/>
      <c r="J910" s="49">
        <v>9</v>
      </c>
      <c r="K910" s="49">
        <f t="shared" si="421"/>
        <v>40.436716538617063</v>
      </c>
      <c r="L910" s="50">
        <f t="shared" si="422"/>
        <v>7.3600842685834195E-2</v>
      </c>
      <c r="M910" s="45">
        <v>10</v>
      </c>
      <c r="N910" s="45">
        <f t="shared" si="423"/>
        <v>44.929685042907849</v>
      </c>
      <c r="O910" s="18">
        <f t="shared" si="424"/>
        <v>6.8769893292608797E-2</v>
      </c>
      <c r="P910" s="37">
        <f t="shared" si="425"/>
        <v>10</v>
      </c>
      <c r="Q910" s="37">
        <f t="shared" si="426"/>
        <v>0.97896464794512505</v>
      </c>
      <c r="R910" s="37">
        <f t="shared" si="427"/>
        <v>-2.1035352054874945</v>
      </c>
    </row>
    <row r="911" spans="1:18" x14ac:dyDescent="0.25">
      <c r="A911" s="1" t="s">
        <v>453</v>
      </c>
      <c r="B911" s="1" t="str">
        <f>VLOOKUP(A911,[2]PROY_COVID!$1:$1048576,5,FALSE)</f>
        <v>Metztitlán</v>
      </c>
      <c r="C911" s="130">
        <f>VLOOKUP(A911,[2]PROY_COVID!$1:$1048576,7,FALSE)</f>
        <v>22194</v>
      </c>
      <c r="D911" s="43">
        <v>5</v>
      </c>
      <c r="E911" s="43">
        <f t="shared" si="428"/>
        <v>22.528611336397226</v>
      </c>
      <c r="F911" s="6">
        <f t="shared" si="429"/>
        <v>0.33757199309183517</v>
      </c>
      <c r="G911" s="44">
        <v>4</v>
      </c>
      <c r="H911" s="44">
        <f t="shared" ref="H911:H917" si="432">((G911/($C911/100000)))</f>
        <v>18.022889069117781</v>
      </c>
      <c r="I911" s="14">
        <f t="shared" ref="I911:I917" si="433">((G911/$C911)/(G$2257/$C$2257))</f>
        <v>0.48460584393438955</v>
      </c>
      <c r="J911" s="49">
        <v>12</v>
      </c>
      <c r="K911" s="49">
        <f t="shared" si="421"/>
        <v>54.068667207353336</v>
      </c>
      <c r="L911" s="50">
        <f t="shared" si="422"/>
        <v>9.8413021877300888E-2</v>
      </c>
      <c r="M911" s="45">
        <v>21</v>
      </c>
      <c r="N911" s="45">
        <f t="shared" si="423"/>
        <v>94.620167612868343</v>
      </c>
      <c r="O911" s="18">
        <f t="shared" si="424"/>
        <v>0.14482671810077263</v>
      </c>
      <c r="P911" s="37">
        <f t="shared" si="425"/>
        <v>23.809523809523807</v>
      </c>
      <c r="Q911" s="37">
        <f t="shared" si="426"/>
        <v>2.3308682093931545</v>
      </c>
      <c r="R911" s="37">
        <f t="shared" si="427"/>
        <v>133.08682093931546</v>
      </c>
    </row>
    <row r="912" spans="1:18" x14ac:dyDescent="0.25">
      <c r="A912" s="1" t="s">
        <v>70</v>
      </c>
      <c r="B912" s="1" t="str">
        <f>VLOOKUP(A912,[2]PROY_COVID!$1:$1048576,5,FALSE)</f>
        <v>Coquimatlán</v>
      </c>
      <c r="C912" s="130">
        <f>VLOOKUP(A912,[2]PROY_COVID!$1:$1048576,7,FALSE)</f>
        <v>22167</v>
      </c>
      <c r="D912" s="43">
        <v>13</v>
      </c>
      <c r="E912" s="43">
        <f t="shared" si="428"/>
        <v>58.645734650606755</v>
      </c>
      <c r="F912" s="6">
        <f t="shared" si="429"/>
        <v>0.87875622854551794</v>
      </c>
      <c r="G912" s="44">
        <v>20</v>
      </c>
      <c r="H912" s="44">
        <f t="shared" si="432"/>
        <v>90.22420715477962</v>
      </c>
      <c r="I912" s="14">
        <f t="shared" si="433"/>
        <v>2.4259805341904275</v>
      </c>
      <c r="J912" s="49">
        <v>85</v>
      </c>
      <c r="K912" s="49">
        <f t="shared" si="421"/>
        <v>383.45288040781338</v>
      </c>
      <c r="L912" s="50">
        <f t="shared" si="422"/>
        <v>0.69794131532348891</v>
      </c>
      <c r="M912" s="45">
        <v>118</v>
      </c>
      <c r="N912" s="45">
        <f t="shared" si="423"/>
        <v>532.32282221319974</v>
      </c>
      <c r="O912" s="18">
        <f t="shared" si="424"/>
        <v>0.81477944138405789</v>
      </c>
      <c r="P912" s="37">
        <f t="shared" si="425"/>
        <v>11.016949152542372</v>
      </c>
      <c r="Q912" s="37">
        <f t="shared" si="426"/>
        <v>1.0785203748547987</v>
      </c>
      <c r="R912" s="37">
        <f t="shared" si="427"/>
        <v>7.852037485479868</v>
      </c>
    </row>
    <row r="913" spans="1:18" x14ac:dyDescent="0.25">
      <c r="A913" s="1" t="s">
        <v>418</v>
      </c>
      <c r="B913" s="1" t="str">
        <f>VLOOKUP(A913,[2]PROY_COVID!$1:$1048576,5,FALSE)</f>
        <v>Acatlán</v>
      </c>
      <c r="C913" s="130">
        <f>VLOOKUP(A913,[2]PROY_COVID!$1:$1048576,7,FALSE)</f>
        <v>22119</v>
      </c>
      <c r="D913" s="43">
        <v>19</v>
      </c>
      <c r="E913" s="43">
        <f t="shared" si="428"/>
        <v>85.899000858990007</v>
      </c>
      <c r="F913" s="6">
        <f t="shared" si="429"/>
        <v>1.2871231382876587</v>
      </c>
      <c r="G913" s="44">
        <v>1</v>
      </c>
      <c r="H913" s="44">
        <f t="shared" si="432"/>
        <v>4.5210000452100001</v>
      </c>
      <c r="I913" s="14">
        <f t="shared" si="433"/>
        <v>0.12156225530403546</v>
      </c>
      <c r="J913" s="49">
        <v>66</v>
      </c>
      <c r="K913" s="49">
        <f t="shared" si="421"/>
        <v>298.38600298386001</v>
      </c>
      <c r="L913" s="50">
        <f t="shared" si="422"/>
        <v>0.54310693709012559</v>
      </c>
      <c r="M913" s="45">
        <v>86</v>
      </c>
      <c r="N913" s="45">
        <f t="shared" si="423"/>
        <v>388.80600388806005</v>
      </c>
      <c r="O913" s="18">
        <f t="shared" si="424"/>
        <v>0.59511094665748498</v>
      </c>
      <c r="P913" s="37">
        <f t="shared" si="425"/>
        <v>22.093023255813954</v>
      </c>
      <c r="Q913" s="37">
        <f t="shared" si="426"/>
        <v>2.162828873367137</v>
      </c>
      <c r="R913" s="37">
        <f t="shared" si="427"/>
        <v>116.2828873367137</v>
      </c>
    </row>
    <row r="914" spans="1:18" x14ac:dyDescent="0.25">
      <c r="A914" s="1" t="s">
        <v>1537</v>
      </c>
      <c r="B914" s="1" t="str">
        <f>VLOOKUP(A914,[2]PROY_COVID!$1:$1048576,5,FALSE)</f>
        <v>San Martín Chalchicuautla</v>
      </c>
      <c r="C914" s="130">
        <f>VLOOKUP(A914,[2]PROY_COVID!$1:$1048576,7,FALSE)</f>
        <v>22089</v>
      </c>
      <c r="D914" s="43">
        <v>2</v>
      </c>
      <c r="E914" s="43">
        <f t="shared" si="428"/>
        <v>9.0542804110643313</v>
      </c>
      <c r="F914" s="6">
        <f t="shared" si="429"/>
        <v>0.1356706562484529</v>
      </c>
      <c r="G914" s="44">
        <v>5</v>
      </c>
      <c r="H914" s="44">
        <f t="shared" si="432"/>
        <v>22.635701027660826</v>
      </c>
      <c r="I914" s="14">
        <f t="shared" si="433"/>
        <v>0.60863677058037036</v>
      </c>
      <c r="J914" s="49">
        <v>48</v>
      </c>
      <c r="K914" s="49">
        <f t="shared" si="421"/>
        <v>217.30272986554394</v>
      </c>
      <c r="L914" s="50">
        <f t="shared" si="422"/>
        <v>0.39552331161117588</v>
      </c>
      <c r="M914" s="45">
        <v>55</v>
      </c>
      <c r="N914" s="45">
        <f t="shared" si="423"/>
        <v>248.99271130426908</v>
      </c>
      <c r="O914" s="18">
        <f t="shared" si="424"/>
        <v>0.38111111107676982</v>
      </c>
      <c r="P914" s="37">
        <f t="shared" si="425"/>
        <v>3.6363636363636362</v>
      </c>
      <c r="Q914" s="37">
        <f t="shared" si="426"/>
        <v>0.35598714470731818</v>
      </c>
      <c r="R914" s="37">
        <f t="shared" si="427"/>
        <v>-64.401285529268179</v>
      </c>
    </row>
    <row r="915" spans="1:18" x14ac:dyDescent="0.25">
      <c r="A915" s="1" t="s">
        <v>423</v>
      </c>
      <c r="B915" s="1" t="str">
        <f>VLOOKUP(A915,[2]PROY_COVID!$1:$1048576,5,FALSE)</f>
        <v>Alfajayucan</v>
      </c>
      <c r="C915" s="130">
        <f>VLOOKUP(A915,[2]PROY_COVID!$1:$1048576,7,FALSE)</f>
        <v>22078</v>
      </c>
      <c r="D915" s="43">
        <v>2</v>
      </c>
      <c r="E915" s="43">
        <f t="shared" si="428"/>
        <v>9.0587915572062681</v>
      </c>
      <c r="F915" s="6">
        <f t="shared" si="429"/>
        <v>0.13573825191919903</v>
      </c>
      <c r="G915" s="44">
        <v>1</v>
      </c>
      <c r="H915" s="44">
        <f t="shared" si="432"/>
        <v>4.529395778603134</v>
      </c>
      <c r="I915" s="14">
        <f t="shared" si="433"/>
        <v>0.1217880027661002</v>
      </c>
      <c r="J915" s="49">
        <v>24</v>
      </c>
      <c r="K915" s="49">
        <f t="shared" si="421"/>
        <v>108.70549868647522</v>
      </c>
      <c r="L915" s="50">
        <f t="shared" si="422"/>
        <v>0.19786018729457522</v>
      </c>
      <c r="M915" s="45">
        <v>27</v>
      </c>
      <c r="N915" s="45">
        <f t="shared" si="423"/>
        <v>122.29368602228463</v>
      </c>
      <c r="O915" s="18">
        <f t="shared" si="424"/>
        <v>0.1871841240391659</v>
      </c>
      <c r="P915" s="37">
        <f t="shared" si="425"/>
        <v>7.4074074074074066</v>
      </c>
      <c r="Q915" s="37">
        <f t="shared" si="426"/>
        <v>0.72515899847787035</v>
      </c>
      <c r="R915" s="37">
        <f t="shared" si="427"/>
        <v>-27.484100152212964</v>
      </c>
    </row>
    <row r="916" spans="1:18" x14ac:dyDescent="0.25">
      <c r="A916" s="1" t="s">
        <v>1738</v>
      </c>
      <c r="B916" s="1" t="str">
        <f>VLOOKUP(A916,[2]PROY_COVID!$1:$1048576,5,FALSE)</f>
        <v>Santa Cruz Tlaxcala</v>
      </c>
      <c r="C916" s="130">
        <f>VLOOKUP(A916,[2]PROY_COVID!$1:$1048576,7,FALSE)</f>
        <v>22062</v>
      </c>
      <c r="D916" s="43">
        <v>22</v>
      </c>
      <c r="E916" s="43">
        <f t="shared" si="428"/>
        <v>99.718973801105975</v>
      </c>
      <c r="F916" s="6">
        <f t="shared" si="429"/>
        <v>1.4942036254461444</v>
      </c>
      <c r="G916" s="44">
        <v>2</v>
      </c>
      <c r="H916" s="44">
        <f t="shared" si="432"/>
        <v>9.0653612546459978</v>
      </c>
      <c r="I916" s="14">
        <f t="shared" si="433"/>
        <v>0.24375265389084946</v>
      </c>
      <c r="J916" s="49">
        <v>114</v>
      </c>
      <c r="K916" s="49">
        <f t="shared" si="421"/>
        <v>516.72559151482187</v>
      </c>
      <c r="L916" s="50">
        <f t="shared" si="422"/>
        <v>0.94051748579801231</v>
      </c>
      <c r="M916" s="45">
        <v>138</v>
      </c>
      <c r="N916" s="45">
        <f t="shared" si="423"/>
        <v>625.50992657057384</v>
      </c>
      <c r="O916" s="18">
        <f t="shared" si="424"/>
        <v>0.9574126963642281</v>
      </c>
      <c r="P916" s="37">
        <f t="shared" si="425"/>
        <v>15.942028985507244</v>
      </c>
      <c r="Q916" s="37">
        <f t="shared" si="426"/>
        <v>1.5606682793328079</v>
      </c>
      <c r="R916" s="37">
        <f t="shared" si="427"/>
        <v>56.066827933280791</v>
      </c>
    </row>
    <row r="917" spans="1:18" x14ac:dyDescent="0.25">
      <c r="A917" s="1" t="s">
        <v>1833</v>
      </c>
      <c r="B917" s="1" t="str">
        <f>VLOOKUP(A917,[2]PROY_COVID!$1:$1048576,5,FALSE)</f>
        <v>Chocamán</v>
      </c>
      <c r="C917" s="130">
        <f>VLOOKUP(A917,[2]PROY_COVID!$1:$1048576,7,FALSE)</f>
        <v>22053</v>
      </c>
      <c r="D917" s="43">
        <v>3</v>
      </c>
      <c r="E917" s="43">
        <f t="shared" si="428"/>
        <v>13.603591348115902</v>
      </c>
      <c r="F917" s="6">
        <f t="shared" si="429"/>
        <v>0.20383819384247559</v>
      </c>
      <c r="G917" s="44">
        <v>1</v>
      </c>
      <c r="H917" s="44">
        <f t="shared" si="432"/>
        <v>4.5345304493719674</v>
      </c>
      <c r="I917" s="14">
        <f t="shared" si="433"/>
        <v>0.12192606561782797</v>
      </c>
      <c r="J917" s="49">
        <v>30</v>
      </c>
      <c r="K917" s="49">
        <f t="shared" si="421"/>
        <v>136.03591348115901</v>
      </c>
      <c r="L917" s="50">
        <f t="shared" si="422"/>
        <v>0.24760561006947079</v>
      </c>
      <c r="M917" s="45">
        <v>34</v>
      </c>
      <c r="N917" s="45">
        <f t="shared" si="423"/>
        <v>154.1740352786469</v>
      </c>
      <c r="O917" s="18">
        <f t="shared" si="424"/>
        <v>0.23598055371360904</v>
      </c>
      <c r="P917" s="37">
        <f t="shared" si="425"/>
        <v>8.8235294117647065</v>
      </c>
      <c r="Q917" s="37">
        <f t="shared" si="426"/>
        <v>0.86379233642216924</v>
      </c>
      <c r="R917" s="37">
        <f t="shared" si="427"/>
        <v>-13.620766357783076</v>
      </c>
    </row>
    <row r="918" spans="1:18" x14ac:dyDescent="0.25">
      <c r="A918" s="1" t="s">
        <v>86</v>
      </c>
      <c r="B918" s="1" t="str">
        <f>VLOOKUP(A918,[2]PROY_COVID!$1:$1048576,5,FALSE)</f>
        <v>Bella Vista</v>
      </c>
      <c r="C918" s="130">
        <f>VLOOKUP(A918,[2]PROY_COVID!$1:$1048576,7,FALSE)</f>
        <v>22028</v>
      </c>
      <c r="D918" s="43">
        <v>1</v>
      </c>
      <c r="E918" s="43">
        <f t="shared" si="428"/>
        <v>4.5396767750136187</v>
      </c>
      <c r="F918" s="6">
        <f t="shared" si="429"/>
        <v>6.8023177907029136E-2</v>
      </c>
      <c r="G918" s="44"/>
      <c r="H918" s="44"/>
      <c r="I918" s="14"/>
      <c r="J918" s="49">
        <v>2</v>
      </c>
      <c r="K918" s="49">
        <f t="shared" si="421"/>
        <v>9.0793535500272373</v>
      </c>
      <c r="L918" s="50">
        <f t="shared" si="422"/>
        <v>1.6525774828587976E-2</v>
      </c>
      <c r="M918" s="45">
        <v>3</v>
      </c>
      <c r="N918" s="45">
        <f t="shared" si="423"/>
        <v>13.619030325040857</v>
      </c>
      <c r="O918" s="18">
        <f t="shared" si="424"/>
        <v>2.0845444638826868E-2</v>
      </c>
      <c r="P918" s="37">
        <f t="shared" si="425"/>
        <v>33.333333333333329</v>
      </c>
      <c r="Q918" s="37">
        <f t="shared" si="426"/>
        <v>3.2632154931504167</v>
      </c>
      <c r="R918" s="37">
        <f t="shared" si="427"/>
        <v>226.32154931504166</v>
      </c>
    </row>
    <row r="919" spans="1:18" x14ac:dyDescent="0.25">
      <c r="A919" s="1" t="s">
        <v>878</v>
      </c>
      <c r="B919" s="1" t="str">
        <f>VLOOKUP(A919,[2]PROY_COVID!$1:$1048576,5,FALSE)</f>
        <v>Tetela del Volcán</v>
      </c>
      <c r="C919" s="130">
        <f>VLOOKUP(A919,[2]PROY_COVID!$1:$1048576,7,FALSE)</f>
        <v>22015</v>
      </c>
      <c r="D919" s="43">
        <v>6</v>
      </c>
      <c r="E919" s="43">
        <f t="shared" si="428"/>
        <v>27.254144901203723</v>
      </c>
      <c r="F919" s="6">
        <f t="shared" si="429"/>
        <v>0.40838007620332628</v>
      </c>
      <c r="G919" s="44">
        <v>2</v>
      </c>
      <c r="H919" s="44">
        <f>((G919/($C919/100000)))</f>
        <v>9.0847149670679084</v>
      </c>
      <c r="I919" s="14">
        <f>((G919/$C919)/(G$2257/$C$2257))</f>
        <v>0.24427304338586966</v>
      </c>
      <c r="J919" s="49">
        <v>31</v>
      </c>
      <c r="K919" s="49">
        <f t="shared" si="421"/>
        <v>140.81308198955256</v>
      </c>
      <c r="L919" s="50">
        <f t="shared" si="422"/>
        <v>0.2563007677866958</v>
      </c>
      <c r="M919" s="45">
        <v>39</v>
      </c>
      <c r="N919" s="45">
        <f t="shared" si="423"/>
        <v>177.1519418578242</v>
      </c>
      <c r="O919" s="18">
        <f t="shared" si="424"/>
        <v>0.27115080211460446</v>
      </c>
      <c r="P919" s="37">
        <f t="shared" si="425"/>
        <v>15.384615384615385</v>
      </c>
      <c r="Q919" s="37">
        <f t="shared" si="426"/>
        <v>1.5060994583771157</v>
      </c>
      <c r="R919" s="37">
        <f t="shared" si="427"/>
        <v>50.609945837711564</v>
      </c>
    </row>
    <row r="920" spans="1:18" x14ac:dyDescent="0.25">
      <c r="A920" s="1" t="s">
        <v>1492</v>
      </c>
      <c r="B920" s="1" t="str">
        <f>VLOOKUP(A920,[2]PROY_COVID!$1:$1048576,5,FALSE)</f>
        <v>Peñamiller</v>
      </c>
      <c r="C920" s="130">
        <f>VLOOKUP(A920,[2]PROY_COVID!$1:$1048576,7,FALSE)</f>
        <v>21988</v>
      </c>
      <c r="D920" s="43">
        <v>1</v>
      </c>
      <c r="E920" s="43">
        <f t="shared" si="428"/>
        <v>4.5479352374022195</v>
      </c>
      <c r="F920" s="6">
        <f t="shared" si="429"/>
        <v>6.8146923910134535E-2</v>
      </c>
      <c r="G920" s="44">
        <v>1</v>
      </c>
      <c r="H920" s="44">
        <f>((G920/($C920/100000)))</f>
        <v>4.5479352374022195</v>
      </c>
      <c r="I920" s="14">
        <f>((G920/$C920)/(G$2257/$C$2257))</f>
        <v>0.12228649832044572</v>
      </c>
      <c r="J920" s="49">
        <v>6</v>
      </c>
      <c r="K920" s="49">
        <f t="shared" si="421"/>
        <v>27.287611424413317</v>
      </c>
      <c r="L920" s="50">
        <f t="shared" si="422"/>
        <v>4.9667514270165899E-2</v>
      </c>
      <c r="M920" s="45">
        <v>8</v>
      </c>
      <c r="N920" s="45">
        <f t="shared" si="423"/>
        <v>36.383481899217756</v>
      </c>
      <c r="O920" s="18">
        <f t="shared" si="424"/>
        <v>5.5688976351231372E-2</v>
      </c>
      <c r="P920" s="37">
        <f t="shared" si="425"/>
        <v>12.5</v>
      </c>
      <c r="Q920" s="37">
        <f t="shared" si="426"/>
        <v>1.2237058099314064</v>
      </c>
      <c r="R920" s="37">
        <f t="shared" si="427"/>
        <v>22.370580993140642</v>
      </c>
    </row>
    <row r="921" spans="1:18" x14ac:dyDescent="0.25">
      <c r="A921" s="1" t="s">
        <v>1820</v>
      </c>
      <c r="B921" s="1" t="str">
        <f>VLOOKUP(A921,[2]PROY_COVID!$1:$1048576,5,FALSE)</f>
        <v>Cotaxtla</v>
      </c>
      <c r="C921" s="130">
        <f>VLOOKUP(A921,[2]PROY_COVID!$1:$1048576,7,FALSE)</f>
        <v>21972</v>
      </c>
      <c r="D921" s="43">
        <v>7</v>
      </c>
      <c r="E921" s="43">
        <f t="shared" si="428"/>
        <v>31.858729291825959</v>
      </c>
      <c r="F921" s="6">
        <f t="shared" si="429"/>
        <v>0.47737583927508948</v>
      </c>
      <c r="G921" s="44"/>
      <c r="H921" s="44"/>
      <c r="I921" s="14"/>
      <c r="J921" s="49">
        <v>17</v>
      </c>
      <c r="K921" s="49">
        <f t="shared" si="421"/>
        <v>77.371199708720184</v>
      </c>
      <c r="L921" s="50">
        <f t="shared" si="422"/>
        <v>0.14082709936988694</v>
      </c>
      <c r="M921" s="45">
        <v>24</v>
      </c>
      <c r="N921" s="45">
        <f t="shared" si="423"/>
        <v>109.22992900054615</v>
      </c>
      <c r="O921" s="18">
        <f t="shared" si="424"/>
        <v>0.16718858711235327</v>
      </c>
      <c r="P921" s="37">
        <f t="shared" si="425"/>
        <v>29.166666666666668</v>
      </c>
      <c r="Q921" s="37">
        <f t="shared" si="426"/>
        <v>2.8553135565066152</v>
      </c>
      <c r="R921" s="37">
        <f t="shared" si="427"/>
        <v>185.53135565066151</v>
      </c>
    </row>
    <row r="922" spans="1:18" x14ac:dyDescent="0.25">
      <c r="A922" s="1" t="s">
        <v>4</v>
      </c>
      <c r="B922" s="1" t="str">
        <f>VLOOKUP(A922,[2]PROY_COVID!$1:$1048576,5,FALSE)</f>
        <v>El Llano</v>
      </c>
      <c r="C922" s="130">
        <f>VLOOKUP(A922,[2]PROY_COVID!$1:$1048576,7,FALSE)</f>
        <v>21947</v>
      </c>
      <c r="D922" s="43">
        <v>4</v>
      </c>
      <c r="E922" s="43">
        <f t="shared" si="428"/>
        <v>18.225725611700916</v>
      </c>
      <c r="F922" s="6">
        <f t="shared" si="429"/>
        <v>0.27309692676648983</v>
      </c>
      <c r="G922" s="44">
        <v>1</v>
      </c>
      <c r="H922" s="44">
        <f>((G922/($C922/100000)))</f>
        <v>4.5564314029252291</v>
      </c>
      <c r="I922" s="14">
        <f>((G922/$C922)/(G$2257/$C$2257))</f>
        <v>0.12251494623729714</v>
      </c>
      <c r="J922" s="49">
        <v>18</v>
      </c>
      <c r="K922" s="49">
        <f t="shared" si="421"/>
        <v>82.01576525265412</v>
      </c>
      <c r="L922" s="50">
        <f t="shared" si="422"/>
        <v>0.14928089995522048</v>
      </c>
      <c r="M922" s="45">
        <v>23</v>
      </c>
      <c r="N922" s="45">
        <f t="shared" si="423"/>
        <v>104.79792226728027</v>
      </c>
      <c r="O922" s="18">
        <f t="shared" si="424"/>
        <v>0.16040490657179873</v>
      </c>
      <c r="P922" s="37">
        <f t="shared" si="425"/>
        <v>17.391304347826086</v>
      </c>
      <c r="Q922" s="37">
        <f t="shared" si="426"/>
        <v>1.7025472138176088</v>
      </c>
      <c r="R922" s="37">
        <f t="shared" si="427"/>
        <v>70.254721381760874</v>
      </c>
    </row>
    <row r="923" spans="1:18" x14ac:dyDescent="0.25">
      <c r="A923" s="1" t="s">
        <v>1523</v>
      </c>
      <c r="B923" s="1" t="str">
        <f>VLOOKUP(A923,[2]PROY_COVID!$1:$1048576,5,FALSE)</f>
        <v>Charcas</v>
      </c>
      <c r="C923" s="130">
        <f>VLOOKUP(A923,[2]PROY_COVID!$1:$1048576,7,FALSE)</f>
        <v>21918</v>
      </c>
      <c r="D923" s="43">
        <v>13</v>
      </c>
      <c r="E923" s="43">
        <f t="shared" si="428"/>
        <v>59.311981020166073</v>
      </c>
      <c r="F923" s="6">
        <f t="shared" si="429"/>
        <v>0.88873936117202734</v>
      </c>
      <c r="G923" s="44">
        <v>7</v>
      </c>
      <c r="H923" s="44">
        <f>((G923/($C923/100000)))</f>
        <v>31.937220549320191</v>
      </c>
      <c r="I923" s="14">
        <f>((G923/$C923)/(G$2257/$C$2257))</f>
        <v>0.8587393318500649</v>
      </c>
      <c r="J923" s="49">
        <v>102</v>
      </c>
      <c r="K923" s="49">
        <f t="shared" si="421"/>
        <v>465.37092800437995</v>
      </c>
      <c r="L923" s="50">
        <f t="shared" si="422"/>
        <v>0.84704435460037109</v>
      </c>
      <c r="M923" s="45">
        <v>122</v>
      </c>
      <c r="N923" s="45">
        <f t="shared" si="423"/>
        <v>556.62012957386617</v>
      </c>
      <c r="O923" s="18">
        <f t="shared" si="424"/>
        <v>0.85196917981411857</v>
      </c>
      <c r="P923" s="37">
        <f t="shared" si="425"/>
        <v>10.655737704918032</v>
      </c>
      <c r="Q923" s="37">
        <f t="shared" si="426"/>
        <v>1.0431590510890676</v>
      </c>
      <c r="R923" s="37">
        <f t="shared" si="427"/>
        <v>4.315905108906759</v>
      </c>
    </row>
    <row r="924" spans="1:18" x14ac:dyDescent="0.25">
      <c r="A924" s="1" t="s">
        <v>986</v>
      </c>
      <c r="B924" s="1" t="str">
        <f>VLOOKUP(A924,[2]PROY_COVID!$1:$1048576,5,FALSE)</f>
        <v>Heroica Ciudad de Ejutla de Crespo</v>
      </c>
      <c r="C924" s="130">
        <f>VLOOKUP(A924,[2]PROY_COVID!$1:$1048576,7,FALSE)</f>
        <v>21913</v>
      </c>
      <c r="D924" s="43">
        <v>3</v>
      </c>
      <c r="E924" s="43">
        <f t="shared" si="428"/>
        <v>13.690503354173321</v>
      </c>
      <c r="F924" s="6">
        <f t="shared" si="429"/>
        <v>0.20514049599817979</v>
      </c>
      <c r="G924" s="44"/>
      <c r="H924" s="44"/>
      <c r="I924" s="14"/>
      <c r="J924" s="49">
        <v>105</v>
      </c>
      <c r="K924" s="49">
        <f t="shared" si="421"/>
        <v>479.1676173960663</v>
      </c>
      <c r="L924" s="50">
        <f t="shared" si="422"/>
        <v>0.87215638278725582</v>
      </c>
      <c r="M924" s="45">
        <v>108</v>
      </c>
      <c r="N924" s="45">
        <f t="shared" si="423"/>
        <v>492.85812075023961</v>
      </c>
      <c r="O924" s="18">
        <f t="shared" si="424"/>
        <v>0.75437431488827722</v>
      </c>
      <c r="P924" s="37">
        <f t="shared" si="425"/>
        <v>2.7777777777777777</v>
      </c>
      <c r="Q924" s="37">
        <f t="shared" si="426"/>
        <v>0.27193462442920141</v>
      </c>
      <c r="R924" s="37">
        <f t="shared" si="427"/>
        <v>-72.806537557079864</v>
      </c>
    </row>
    <row r="925" spans="1:18" x14ac:dyDescent="0.25">
      <c r="A925" s="1" t="s">
        <v>1336</v>
      </c>
      <c r="B925" s="1" t="str">
        <f>VLOOKUP(A925,[2]PROY_COVID!$1:$1048576,5,FALSE)</f>
        <v>General Felipe Ángeles</v>
      </c>
      <c r="C925" s="130">
        <f>VLOOKUP(A925,[2]PROY_COVID!$1:$1048576,7,FALSE)</f>
        <v>21893</v>
      </c>
      <c r="D925" s="43">
        <v>2</v>
      </c>
      <c r="E925" s="43">
        <f t="shared" si="428"/>
        <v>9.1353400630338459</v>
      </c>
      <c r="F925" s="6">
        <f t="shared" si="429"/>
        <v>0.13688526587822938</v>
      </c>
      <c r="G925" s="44"/>
      <c r="H925" s="44"/>
      <c r="I925" s="14"/>
      <c r="J925" s="49">
        <v>11</v>
      </c>
      <c r="K925" s="49">
        <f t="shared" si="421"/>
        <v>50.244370346686154</v>
      </c>
      <c r="L925" s="50">
        <f t="shared" si="422"/>
        <v>9.1452232383992499E-2</v>
      </c>
      <c r="M925" s="45">
        <v>13</v>
      </c>
      <c r="N925" s="45">
        <f t="shared" si="423"/>
        <v>59.379710409719998</v>
      </c>
      <c r="O925" s="18">
        <f t="shared" si="424"/>
        <v>9.0887268511290017E-2</v>
      </c>
      <c r="P925" s="37">
        <f t="shared" si="425"/>
        <v>15.384615384615385</v>
      </c>
      <c r="Q925" s="37">
        <f t="shared" si="426"/>
        <v>1.5060994583771157</v>
      </c>
      <c r="R925" s="37">
        <f t="shared" si="427"/>
        <v>50.609945837711564</v>
      </c>
    </row>
    <row r="926" spans="1:18" x14ac:dyDescent="0.25">
      <c r="A926" s="1" t="s">
        <v>81</v>
      </c>
      <c r="B926" s="1" t="str">
        <f>VLOOKUP(A926,[2]PROY_COVID!$1:$1048576,5,FALSE)</f>
        <v>Amatán</v>
      </c>
      <c r="C926" s="130">
        <f>VLOOKUP(A926,[2]PROY_COVID!$1:$1048576,7,FALSE)</f>
        <v>21836</v>
      </c>
      <c r="D926" s="43">
        <v>1</v>
      </c>
      <c r="E926" s="43">
        <f t="shared" si="428"/>
        <v>4.5795933321121085</v>
      </c>
      <c r="F926" s="6">
        <f t="shared" si="429"/>
        <v>6.8621293411615589E-2</v>
      </c>
      <c r="G926" s="44"/>
      <c r="H926" s="44"/>
      <c r="I926" s="14"/>
      <c r="J926" s="49">
        <v>1</v>
      </c>
      <c r="K926" s="49">
        <f t="shared" ref="K926:K957" si="434">((J926/($C926/100000)))</f>
        <v>4.5795933321121085</v>
      </c>
      <c r="L926" s="50">
        <f t="shared" ref="L926:L957" si="435">((J926/$C926)/(J$2257/$C$2257))</f>
        <v>8.3355414893784563E-3</v>
      </c>
      <c r="M926" s="45">
        <v>2</v>
      </c>
      <c r="N926" s="45">
        <f t="shared" ref="N926:N957" si="436">((M926/($C926/100000)))</f>
        <v>9.159186664224217</v>
      </c>
      <c r="O926" s="18">
        <f t="shared" ref="O926:O957" si="437">((M926/$C926)/(M$2257/$C$2257))</f>
        <v>1.4019156576420536E-2</v>
      </c>
      <c r="P926" s="37">
        <f t="shared" ref="P926:P957" si="438">D926/M926*100</f>
        <v>50</v>
      </c>
      <c r="Q926" s="37">
        <f t="shared" ref="Q926:Q957" si="439">P926/P$2257</f>
        <v>4.8948232397256257</v>
      </c>
      <c r="R926" s="37">
        <f t="shared" ref="R926:R957" si="440">(Q926-1)*100</f>
        <v>389.4823239725626</v>
      </c>
    </row>
    <row r="927" spans="1:18" x14ac:dyDescent="0.25">
      <c r="A927" s="1" t="s">
        <v>1310</v>
      </c>
      <c r="B927" s="1" t="str">
        <f>VLOOKUP(A927,[2]PROY_COVID!$1:$1048576,5,FALSE)</f>
        <v>Coxcatlán</v>
      </c>
      <c r="C927" s="130">
        <f>VLOOKUP(A927,[2]PROY_COVID!$1:$1048576,7,FALSE)</f>
        <v>21827</v>
      </c>
      <c r="D927" s="43">
        <v>5</v>
      </c>
      <c r="E927" s="43">
        <f t="shared" si="428"/>
        <v>22.907408255829935</v>
      </c>
      <c r="F927" s="6">
        <f t="shared" si="429"/>
        <v>0.34324794129656799</v>
      </c>
      <c r="G927" s="44"/>
      <c r="H927" s="44"/>
      <c r="I927" s="14"/>
      <c r="J927" s="49">
        <v>35</v>
      </c>
      <c r="K927" s="49">
        <f t="shared" si="434"/>
        <v>160.35185779080956</v>
      </c>
      <c r="L927" s="50">
        <f t="shared" si="435"/>
        <v>0.29186424788896226</v>
      </c>
      <c r="M927" s="45">
        <v>40</v>
      </c>
      <c r="N927" s="45">
        <f t="shared" si="436"/>
        <v>183.25926604663948</v>
      </c>
      <c r="O927" s="18">
        <f t="shared" si="437"/>
        <v>0.28049874284392617</v>
      </c>
      <c r="P927" s="37">
        <f t="shared" si="438"/>
        <v>12.5</v>
      </c>
      <c r="Q927" s="37">
        <f t="shared" si="439"/>
        <v>1.2237058099314064</v>
      </c>
      <c r="R927" s="37">
        <f t="shared" si="440"/>
        <v>22.370580993140642</v>
      </c>
    </row>
    <row r="928" spans="1:18" x14ac:dyDescent="0.25">
      <c r="A928" s="1" t="s">
        <v>1427</v>
      </c>
      <c r="B928" s="1" t="str">
        <f>VLOOKUP(A928,[2]PROY_COVID!$1:$1048576,5,FALSE)</f>
        <v>Tepanco de López</v>
      </c>
      <c r="C928" s="130">
        <f>VLOOKUP(A928,[2]PROY_COVID!$1:$1048576,7,FALSE)</f>
        <v>21821</v>
      </c>
      <c r="D928" s="43">
        <v>12</v>
      </c>
      <c r="E928" s="43">
        <f t="shared" si="428"/>
        <v>54.992896750836351</v>
      </c>
      <c r="F928" s="6">
        <f t="shared" si="429"/>
        <v>0.82402157349491123</v>
      </c>
      <c r="G928" s="44"/>
      <c r="H928" s="44"/>
      <c r="I928" s="14"/>
      <c r="J928" s="49">
        <v>22</v>
      </c>
      <c r="K928" s="49">
        <f t="shared" si="434"/>
        <v>100.82031070986665</v>
      </c>
      <c r="L928" s="50">
        <f t="shared" si="435"/>
        <v>0.18350797154876014</v>
      </c>
      <c r="M928" s="45">
        <v>34</v>
      </c>
      <c r="N928" s="45">
        <f t="shared" si="436"/>
        <v>155.81320746070301</v>
      </c>
      <c r="O928" s="18">
        <f t="shared" si="437"/>
        <v>0.23848948953055407</v>
      </c>
      <c r="P928" s="37">
        <f t="shared" si="438"/>
        <v>35.294117647058826</v>
      </c>
      <c r="Q928" s="37">
        <f t="shared" si="439"/>
        <v>3.455169345688677</v>
      </c>
      <c r="R928" s="37">
        <f t="shared" si="440"/>
        <v>245.5169345688677</v>
      </c>
    </row>
    <row r="929" spans="1:18" x14ac:dyDescent="0.25">
      <c r="A929" s="1" t="s">
        <v>1936</v>
      </c>
      <c r="B929" s="1" t="str">
        <f>VLOOKUP(A929,[2]PROY_COVID!$1:$1048576,5,FALSE)</f>
        <v>Texistepec</v>
      </c>
      <c r="C929" s="130">
        <f>VLOOKUP(A929,[2]PROY_COVID!$1:$1048576,7,FALSE)</f>
        <v>21798</v>
      </c>
      <c r="D929" s="43">
        <v>3</v>
      </c>
      <c r="E929" s="43">
        <f t="shared" si="428"/>
        <v>13.762730525736306</v>
      </c>
      <c r="F929" s="6">
        <f t="shared" si="429"/>
        <v>0.20622275845527635</v>
      </c>
      <c r="G929" s="44"/>
      <c r="H929" s="44"/>
      <c r="I929" s="14"/>
      <c r="J929" s="49">
        <v>6</v>
      </c>
      <c r="K929" s="49">
        <f t="shared" si="434"/>
        <v>27.525461051472611</v>
      </c>
      <c r="L929" s="50">
        <f t="shared" si="435"/>
        <v>5.010043599286209E-2</v>
      </c>
      <c r="M929" s="45">
        <v>9</v>
      </c>
      <c r="N929" s="45">
        <f t="shared" si="436"/>
        <v>41.28819157720892</v>
      </c>
      <c r="O929" s="18">
        <f t="shared" si="437"/>
        <v>6.3196181462163256E-2</v>
      </c>
      <c r="P929" s="37">
        <f t="shared" si="438"/>
        <v>33.333333333333329</v>
      </c>
      <c r="Q929" s="37">
        <f t="shared" si="439"/>
        <v>3.2632154931504167</v>
      </c>
      <c r="R929" s="37">
        <f t="shared" si="440"/>
        <v>226.32154931504166</v>
      </c>
    </row>
    <row r="930" spans="1:18" x14ac:dyDescent="0.25">
      <c r="A930" s="1" t="s">
        <v>611</v>
      </c>
      <c r="B930" s="1" t="str">
        <f>VLOOKUP(A930,[2]PROY_COVID!$1:$1048576,5,FALSE)</f>
        <v>Villa Hidalgo</v>
      </c>
      <c r="C930" s="130">
        <f>VLOOKUP(A930,[2]PROY_COVID!$1:$1048576,7,FALSE)</f>
        <v>21795</v>
      </c>
      <c r="D930" s="43">
        <v>1</v>
      </c>
      <c r="E930" s="43">
        <f t="shared" si="428"/>
        <v>4.588208304657031</v>
      </c>
      <c r="F930" s="6">
        <f t="shared" si="429"/>
        <v>6.8750381414821649E-2</v>
      </c>
      <c r="G930" s="44">
        <v>7</v>
      </c>
      <c r="H930" s="44">
        <f>((G930/($C930/100000)))</f>
        <v>32.117458132599218</v>
      </c>
      <c r="I930" s="14">
        <f>((G930/$C930)/(G$2257/$C$2257))</f>
        <v>0.8635856240187989</v>
      </c>
      <c r="J930" s="49">
        <v>22</v>
      </c>
      <c r="K930" s="49">
        <f t="shared" si="434"/>
        <v>100.94058270245469</v>
      </c>
      <c r="L930" s="50">
        <f t="shared" si="435"/>
        <v>0.18372688447650815</v>
      </c>
      <c r="M930" s="45">
        <v>30</v>
      </c>
      <c r="N930" s="45">
        <f t="shared" si="436"/>
        <v>137.64624913971093</v>
      </c>
      <c r="O930" s="18">
        <f t="shared" si="437"/>
        <v>0.21068293393167159</v>
      </c>
      <c r="P930" s="37">
        <f t="shared" si="438"/>
        <v>3.3333333333333335</v>
      </c>
      <c r="Q930" s="37">
        <f t="shared" si="439"/>
        <v>0.3263215493150417</v>
      </c>
      <c r="R930" s="37">
        <f t="shared" si="440"/>
        <v>-67.367845068495825</v>
      </c>
    </row>
    <row r="931" spans="1:18" x14ac:dyDescent="0.25">
      <c r="A931" s="1" t="s">
        <v>761</v>
      </c>
      <c r="B931" s="1" t="str">
        <f>VLOOKUP(A931,[2]PROY_COVID!$1:$1048576,5,FALSE)</f>
        <v>Coeneo</v>
      </c>
      <c r="C931" s="130">
        <f>VLOOKUP(A931,[2]PROY_COVID!$1:$1048576,7,FALSE)</f>
        <v>21736</v>
      </c>
      <c r="D931" s="43">
        <v>8</v>
      </c>
      <c r="E931" s="43">
        <f t="shared" si="428"/>
        <v>36.805299963194699</v>
      </c>
      <c r="F931" s="6">
        <f t="shared" si="429"/>
        <v>0.55149597458080157</v>
      </c>
      <c r="G931" s="44">
        <v>5</v>
      </c>
      <c r="H931" s="44">
        <f>((G931/($C931/100000)))</f>
        <v>23.003312476996687</v>
      </c>
      <c r="I931" s="14">
        <f>((G931/$C931)/(G$2257/$C$2257))</f>
        <v>0.61852123782433766</v>
      </c>
      <c r="J931" s="49">
        <v>28</v>
      </c>
      <c r="K931" s="49">
        <f t="shared" si="434"/>
        <v>128.81854987118146</v>
      </c>
      <c r="L931" s="50">
        <f t="shared" si="435"/>
        <v>0.23446893406964958</v>
      </c>
      <c r="M931" s="45">
        <v>41</v>
      </c>
      <c r="N931" s="45">
        <f t="shared" si="436"/>
        <v>188.62716231137284</v>
      </c>
      <c r="O931" s="18">
        <f t="shared" si="437"/>
        <v>0.28871490667812549</v>
      </c>
      <c r="P931" s="37">
        <f t="shared" si="438"/>
        <v>19.512195121951219</v>
      </c>
      <c r="Q931" s="37">
        <f t="shared" si="439"/>
        <v>1.9101749228197562</v>
      </c>
      <c r="R931" s="37">
        <f t="shared" si="440"/>
        <v>91.01749228197562</v>
      </c>
    </row>
    <row r="932" spans="1:18" x14ac:dyDescent="0.25">
      <c r="A932" s="1" t="s">
        <v>848</v>
      </c>
      <c r="B932" s="1" t="str">
        <f>VLOOKUP(A932,[2]PROY_COVID!$1:$1048576,5,FALSE)</f>
        <v>Vista Hermosa</v>
      </c>
      <c r="C932" s="130">
        <f>VLOOKUP(A932,[2]PROY_COVID!$1:$1048576,7,FALSE)</f>
        <v>21677</v>
      </c>
      <c r="D932" s="43">
        <v>10</v>
      </c>
      <c r="E932" s="43">
        <f t="shared" si="428"/>
        <v>46.13184481247405</v>
      </c>
      <c r="F932" s="6">
        <f t="shared" si="429"/>
        <v>0.69124628082116435</v>
      </c>
      <c r="G932" s="44"/>
      <c r="H932" s="44"/>
      <c r="I932" s="14"/>
      <c r="J932" s="49">
        <v>22</v>
      </c>
      <c r="K932" s="49">
        <f t="shared" si="434"/>
        <v>101.49005858744292</v>
      </c>
      <c r="L932" s="50">
        <f t="shared" si="435"/>
        <v>0.184727012370969</v>
      </c>
      <c r="M932" s="45">
        <v>32</v>
      </c>
      <c r="N932" s="45">
        <f t="shared" si="436"/>
        <v>147.62190339991696</v>
      </c>
      <c r="O932" s="18">
        <f t="shared" si="437"/>
        <v>0.22595178521213735</v>
      </c>
      <c r="P932" s="37">
        <f t="shared" si="438"/>
        <v>31.25</v>
      </c>
      <c r="Q932" s="37">
        <f t="shared" si="439"/>
        <v>3.059264524828516</v>
      </c>
      <c r="R932" s="37">
        <f t="shared" si="440"/>
        <v>205.9264524828516</v>
      </c>
    </row>
    <row r="933" spans="1:18" x14ac:dyDescent="0.25">
      <c r="A933" s="1" t="s">
        <v>1520</v>
      </c>
      <c r="B933" s="1" t="str">
        <f>VLOOKUP(A933,[2]PROY_COVID!$1:$1048576,5,FALSE)</f>
        <v>Tancanhuitz</v>
      </c>
      <c r="C933" s="130">
        <f>VLOOKUP(A933,[2]PROY_COVID!$1:$1048576,7,FALSE)</f>
        <v>21674</v>
      </c>
      <c r="D933" s="43">
        <v>8</v>
      </c>
      <c r="E933" s="43">
        <f t="shared" si="428"/>
        <v>36.910584109993543</v>
      </c>
      <c r="F933" s="6">
        <f t="shared" si="429"/>
        <v>0.55307356756889847</v>
      </c>
      <c r="G933" s="44"/>
      <c r="H933" s="44"/>
      <c r="I933" s="14"/>
      <c r="J933" s="49">
        <v>138</v>
      </c>
      <c r="K933" s="49">
        <f t="shared" si="434"/>
        <v>636.70757589738866</v>
      </c>
      <c r="L933" s="50">
        <f t="shared" si="435"/>
        <v>1.1589025554473278</v>
      </c>
      <c r="M933" s="45">
        <v>146</v>
      </c>
      <c r="N933" s="45">
        <f t="shared" si="436"/>
        <v>673.61816000738213</v>
      </c>
      <c r="O933" s="18">
        <f t="shared" si="437"/>
        <v>1.0310477124295689</v>
      </c>
      <c r="P933" s="37">
        <f t="shared" si="438"/>
        <v>5.4794520547945202</v>
      </c>
      <c r="Q933" s="37">
        <f t="shared" si="439"/>
        <v>0.53641898517541098</v>
      </c>
      <c r="R933" s="37">
        <f t="shared" si="440"/>
        <v>-46.358101482458899</v>
      </c>
    </row>
    <row r="934" spans="1:18" x14ac:dyDescent="0.25">
      <c r="A934" s="1" t="s">
        <v>428</v>
      </c>
      <c r="B934" s="1" t="str">
        <f>VLOOKUP(A934,[2]PROY_COVID!$1:$1048576,5,FALSE)</f>
        <v>Atlapexco</v>
      </c>
      <c r="C934" s="130">
        <f>VLOOKUP(A934,[2]PROY_COVID!$1:$1048576,7,FALSE)</f>
        <v>21662</v>
      </c>
      <c r="D934" s="43">
        <v>3</v>
      </c>
      <c r="E934" s="43">
        <f t="shared" si="428"/>
        <v>13.849136737143384</v>
      </c>
      <c r="F934" s="6">
        <f t="shared" si="429"/>
        <v>0.20751748171028131</v>
      </c>
      <c r="G934" s="44">
        <v>3</v>
      </c>
      <c r="H934" s="44">
        <f>((G934/($C934/100000)))</f>
        <v>13.849136737143384</v>
      </c>
      <c r="I934" s="14">
        <f>((G934/$C934)/(G$2257/$C$2257))</f>
        <v>0.37238050850382609</v>
      </c>
      <c r="J934" s="49">
        <v>21</v>
      </c>
      <c r="K934" s="49">
        <f t="shared" si="434"/>
        <v>96.943957160003691</v>
      </c>
      <c r="L934" s="50">
        <f t="shared" si="435"/>
        <v>0.17645243113301762</v>
      </c>
      <c r="M934" s="45">
        <v>27</v>
      </c>
      <c r="N934" s="45">
        <f t="shared" si="436"/>
        <v>124.64223063429046</v>
      </c>
      <c r="O934" s="18">
        <f t="shared" si="437"/>
        <v>0.19077883346582516</v>
      </c>
      <c r="P934" s="37">
        <f t="shared" si="438"/>
        <v>11.111111111111111</v>
      </c>
      <c r="Q934" s="37">
        <f t="shared" si="439"/>
        <v>1.0877384977168056</v>
      </c>
      <c r="R934" s="37">
        <f t="shared" si="440"/>
        <v>8.7738497716805632</v>
      </c>
    </row>
    <row r="935" spans="1:18" x14ac:dyDescent="0.25">
      <c r="A935" s="1" t="s">
        <v>17</v>
      </c>
      <c r="B935" s="1" t="str">
        <f>VLOOKUP(A935,[2]PROY_COVID!$1:$1048576,5,FALSE)</f>
        <v>Loreto</v>
      </c>
      <c r="C935" s="130">
        <f>VLOOKUP(A935,[2]PROY_COVID!$1:$1048576,7,FALSE)</f>
        <v>21657</v>
      </c>
      <c r="D935" s="43">
        <v>14</v>
      </c>
      <c r="E935" s="43">
        <f t="shared" si="428"/>
        <v>64.644225885395016</v>
      </c>
      <c r="F935" s="6">
        <f t="shared" si="429"/>
        <v>0.96863849476402697</v>
      </c>
      <c r="G935" s="44">
        <v>97</v>
      </c>
      <c r="H935" s="44">
        <f>((G935/($C935/100000)))</f>
        <v>447.8921364916655</v>
      </c>
      <c r="I935" s="14">
        <f>((G935/$C935)/(G$2257/$C$2257))</f>
        <v>12.043082879982739</v>
      </c>
      <c r="J935" s="49">
        <v>439</v>
      </c>
      <c r="K935" s="49">
        <f t="shared" si="434"/>
        <v>2027.0582259777439</v>
      </c>
      <c r="L935" s="50">
        <f t="shared" si="435"/>
        <v>3.689547677856944</v>
      </c>
      <c r="M935" s="45">
        <v>550</v>
      </c>
      <c r="N935" s="45">
        <f t="shared" si="436"/>
        <v>2539.5945883548043</v>
      </c>
      <c r="O935" s="18">
        <f t="shared" si="437"/>
        <v>3.887132720402072</v>
      </c>
      <c r="P935" s="37">
        <f t="shared" si="438"/>
        <v>2.5454545454545454</v>
      </c>
      <c r="Q935" s="37">
        <f t="shared" si="439"/>
        <v>0.24919100129512275</v>
      </c>
      <c r="R935" s="37">
        <f t="shared" si="440"/>
        <v>-75.080899870487727</v>
      </c>
    </row>
    <row r="936" spans="1:18" x14ac:dyDescent="0.25">
      <c r="A936" s="1" t="s">
        <v>1402</v>
      </c>
      <c r="B936" s="1" t="str">
        <f>VLOOKUP(A936,[2]PROY_COVID!$1:$1048576,5,FALSE)</f>
        <v>San Matías Tlalancaleca</v>
      </c>
      <c r="C936" s="130">
        <f>VLOOKUP(A936,[2]PROY_COVID!$1:$1048576,7,FALSE)</f>
        <v>21644</v>
      </c>
      <c r="D936" s="43">
        <v>13</v>
      </c>
      <c r="E936" s="43">
        <f t="shared" si="428"/>
        <v>60.062834965810389</v>
      </c>
      <c r="F936" s="6">
        <f t="shared" si="429"/>
        <v>0.89999026603994159</v>
      </c>
      <c r="G936" s="44">
        <v>3</v>
      </c>
      <c r="H936" s="44">
        <f>((G936/($C936/100000)))</f>
        <v>13.860654222879321</v>
      </c>
      <c r="I936" s="14">
        <f>((G936/$C936)/(G$2257/$C$2257))</f>
        <v>0.3726901947518888</v>
      </c>
      <c r="J936" s="49">
        <v>35</v>
      </c>
      <c r="K936" s="49">
        <f t="shared" si="434"/>
        <v>161.70763260025873</v>
      </c>
      <c r="L936" s="50">
        <f t="shared" si="435"/>
        <v>0.29433195983516813</v>
      </c>
      <c r="M936" s="45">
        <v>51</v>
      </c>
      <c r="N936" s="45">
        <f t="shared" si="436"/>
        <v>235.63112178894843</v>
      </c>
      <c r="O936" s="18">
        <f t="shared" si="437"/>
        <v>0.36065970830573513</v>
      </c>
      <c r="P936" s="37">
        <f t="shared" si="438"/>
        <v>25.490196078431371</v>
      </c>
      <c r="Q936" s="37">
        <f t="shared" si="439"/>
        <v>2.4954000829973775</v>
      </c>
      <c r="R936" s="37">
        <f t="shared" si="440"/>
        <v>149.54000829973774</v>
      </c>
    </row>
    <row r="937" spans="1:18" x14ac:dyDescent="0.25">
      <c r="A937" s="1" t="s">
        <v>2002</v>
      </c>
      <c r="B937" s="1" t="str">
        <f>VLOOKUP(A937,[2]PROY_COVID!$1:$1048576,5,FALSE)</f>
        <v>Halachó</v>
      </c>
      <c r="C937" s="130">
        <f>VLOOKUP(A937,[2]PROY_COVID!$1:$1048576,7,FALSE)</f>
        <v>21620</v>
      </c>
      <c r="D937" s="43">
        <v>18</v>
      </c>
      <c r="E937" s="43">
        <f t="shared" si="428"/>
        <v>83.256244218316368</v>
      </c>
      <c r="F937" s="6">
        <f t="shared" si="429"/>
        <v>1.2475236879208456</v>
      </c>
      <c r="G937" s="44">
        <v>3</v>
      </c>
      <c r="H937" s="44">
        <f>((G937/($C937/100000)))</f>
        <v>13.876040703052729</v>
      </c>
      <c r="I937" s="14">
        <f>((G937/$C937)/(G$2257/$C$2257))</f>
        <v>0.37310391189684927</v>
      </c>
      <c r="J937" s="49">
        <v>36</v>
      </c>
      <c r="K937" s="49">
        <f t="shared" si="434"/>
        <v>166.51248843663274</v>
      </c>
      <c r="L937" s="50">
        <f t="shared" si="435"/>
        <v>0.30307751261028892</v>
      </c>
      <c r="M937" s="45">
        <v>57</v>
      </c>
      <c r="N937" s="45">
        <f t="shared" si="436"/>
        <v>263.64477335800183</v>
      </c>
      <c r="O937" s="18">
        <f t="shared" si="437"/>
        <v>0.40353772597490689</v>
      </c>
      <c r="P937" s="37">
        <f t="shared" si="438"/>
        <v>31.578947368421051</v>
      </c>
      <c r="Q937" s="37">
        <f t="shared" si="439"/>
        <v>3.0914673093003948</v>
      </c>
      <c r="R937" s="37">
        <f t="shared" si="440"/>
        <v>209.1467309300395</v>
      </c>
    </row>
    <row r="938" spans="1:18" x14ac:dyDescent="0.25">
      <c r="A938" s="1" t="s">
        <v>180</v>
      </c>
      <c r="B938" s="1" t="str">
        <f>VLOOKUP(A938,[2]PROY_COVID!$1:$1048576,5,FALSE)</f>
        <v>Benemérito de las Américas</v>
      </c>
      <c r="C938" s="130">
        <f>VLOOKUP(A938,[2]PROY_COVID!$1:$1048576,7,FALSE)</f>
        <v>21603</v>
      </c>
      <c r="D938" s="43">
        <v>6</v>
      </c>
      <c r="E938" s="43">
        <f t="shared" si="428"/>
        <v>27.773920288848771</v>
      </c>
      <c r="F938" s="6">
        <f t="shared" si="429"/>
        <v>0.41616846630635684</v>
      </c>
      <c r="G938" s="44"/>
      <c r="H938" s="44"/>
      <c r="I938" s="14"/>
      <c r="J938" s="49">
        <v>34</v>
      </c>
      <c r="K938" s="49">
        <f t="shared" si="434"/>
        <v>157.38554830347636</v>
      </c>
      <c r="L938" s="50">
        <f t="shared" si="435"/>
        <v>0.28646512311763694</v>
      </c>
      <c r="M938" s="45">
        <v>40</v>
      </c>
      <c r="N938" s="45">
        <f t="shared" si="436"/>
        <v>185.15946859232514</v>
      </c>
      <c r="O938" s="18">
        <f t="shared" si="437"/>
        <v>0.28340721474121078</v>
      </c>
      <c r="P938" s="37">
        <f t="shared" si="438"/>
        <v>15</v>
      </c>
      <c r="Q938" s="37">
        <f t="shared" si="439"/>
        <v>1.4684469719176876</v>
      </c>
      <c r="R938" s="37">
        <f t="shared" si="440"/>
        <v>46.844697191768759</v>
      </c>
    </row>
    <row r="939" spans="1:18" x14ac:dyDescent="0.25">
      <c r="A939" s="1" t="s">
        <v>366</v>
      </c>
      <c r="B939" s="1" t="str">
        <f>VLOOKUP(A939,[2]PROY_COVID!$1:$1048576,5,FALSE)</f>
        <v>Florencio Villarreal</v>
      </c>
      <c r="C939" s="130">
        <f>VLOOKUP(A939,[2]PROY_COVID!$1:$1048576,7,FALSE)</f>
        <v>21527</v>
      </c>
      <c r="D939" s="43">
        <v>4</v>
      </c>
      <c r="E939" s="43">
        <f t="shared" si="428"/>
        <v>18.581316486273053</v>
      </c>
      <c r="F939" s="6">
        <f t="shared" si="429"/>
        <v>0.27842515221555031</v>
      </c>
      <c r="G939" s="44">
        <v>2</v>
      </c>
      <c r="H939" s="44">
        <f t="shared" ref="H939:H945" si="441">((G939/($C939/100000)))</f>
        <v>9.2906582431365266</v>
      </c>
      <c r="I939" s="14">
        <f t="shared" ref="I939:I945" si="442">((G939/$C939)/(G$2257/$C$2257))</f>
        <v>0.24981051935429557</v>
      </c>
      <c r="J939" s="49">
        <v>38</v>
      </c>
      <c r="K939" s="49">
        <f t="shared" si="434"/>
        <v>176.522506619594</v>
      </c>
      <c r="L939" s="50">
        <f t="shared" si="435"/>
        <v>0.32129723559058782</v>
      </c>
      <c r="M939" s="45">
        <v>44</v>
      </c>
      <c r="N939" s="45">
        <f t="shared" si="436"/>
        <v>204.3944813490036</v>
      </c>
      <c r="O939" s="18">
        <f t="shared" si="437"/>
        <v>0.31284854675801621</v>
      </c>
      <c r="P939" s="37">
        <f t="shared" si="438"/>
        <v>9.0909090909090917</v>
      </c>
      <c r="Q939" s="37">
        <f t="shared" si="439"/>
        <v>0.88996786176829568</v>
      </c>
      <c r="R939" s="37">
        <f t="shared" si="440"/>
        <v>-11.003213823170432</v>
      </c>
    </row>
    <row r="940" spans="1:18" x14ac:dyDescent="0.25">
      <c r="A940" s="1" t="s">
        <v>333</v>
      </c>
      <c r="B940" s="1" t="str">
        <f>VLOOKUP(A940,[2]PROY_COVID!$1:$1048576,5,FALSE)</f>
        <v>Victoria</v>
      </c>
      <c r="C940" s="130">
        <f>VLOOKUP(A940,[2]PROY_COVID!$1:$1048576,7,FALSE)</f>
        <v>21521</v>
      </c>
      <c r="D940" s="43">
        <v>5</v>
      </c>
      <c r="E940" s="43">
        <f t="shared" si="428"/>
        <v>23.233121137493608</v>
      </c>
      <c r="F940" s="6">
        <f t="shared" si="429"/>
        <v>0.34812847054877516</v>
      </c>
      <c r="G940" s="44">
        <v>1</v>
      </c>
      <c r="H940" s="44">
        <f t="shared" si="441"/>
        <v>4.6466242274987222</v>
      </c>
      <c r="I940" s="14">
        <f t="shared" si="442"/>
        <v>0.12494008294549326</v>
      </c>
      <c r="J940" s="49">
        <v>53</v>
      </c>
      <c r="K940" s="49">
        <f t="shared" si="434"/>
        <v>246.27108405743226</v>
      </c>
      <c r="L940" s="50">
        <f t="shared" si="435"/>
        <v>0.44825002787926221</v>
      </c>
      <c r="M940" s="45">
        <v>59</v>
      </c>
      <c r="N940" s="45">
        <f t="shared" si="436"/>
        <v>274.15082942242458</v>
      </c>
      <c r="O940" s="18">
        <f t="shared" si="437"/>
        <v>0.41961841636449082</v>
      </c>
      <c r="P940" s="37">
        <f t="shared" si="438"/>
        <v>8.4745762711864394</v>
      </c>
      <c r="Q940" s="37">
        <f t="shared" si="439"/>
        <v>0.82963105758061439</v>
      </c>
      <c r="R940" s="37">
        <f t="shared" si="440"/>
        <v>-17.036894241938562</v>
      </c>
    </row>
    <row r="941" spans="1:18" x14ac:dyDescent="0.25">
      <c r="A941" s="1" t="s">
        <v>1322</v>
      </c>
      <c r="B941" s="1" t="str">
        <f>VLOOKUP(A941,[2]PROY_COVID!$1:$1048576,5,FALSE)</f>
        <v>Chiautzingo</v>
      </c>
      <c r="C941" s="130">
        <f>VLOOKUP(A941,[2]PROY_COVID!$1:$1048576,7,FALSE)</f>
        <v>21492</v>
      </c>
      <c r="D941" s="43">
        <v>13</v>
      </c>
      <c r="E941" s="43">
        <f t="shared" si="428"/>
        <v>60.487623301693652</v>
      </c>
      <c r="F941" s="6">
        <f t="shared" si="429"/>
        <v>0.90635535632647002</v>
      </c>
      <c r="G941" s="44">
        <v>1</v>
      </c>
      <c r="H941" s="44">
        <f t="shared" si="441"/>
        <v>4.6528941001302808</v>
      </c>
      <c r="I941" s="14">
        <f t="shared" si="442"/>
        <v>0.12510866950818725</v>
      </c>
      <c r="J941" s="49">
        <v>39</v>
      </c>
      <c r="K941" s="49">
        <f t="shared" si="434"/>
        <v>181.46286990508096</v>
      </c>
      <c r="L941" s="50">
        <f t="shared" si="435"/>
        <v>0.33028943209197148</v>
      </c>
      <c r="M941" s="45">
        <v>53</v>
      </c>
      <c r="N941" s="45">
        <f t="shared" si="436"/>
        <v>246.60338730690489</v>
      </c>
      <c r="O941" s="18">
        <f t="shared" si="437"/>
        <v>0.37745398425330584</v>
      </c>
      <c r="P941" s="37">
        <f t="shared" si="438"/>
        <v>24.528301886792452</v>
      </c>
      <c r="Q941" s="37">
        <f t="shared" si="439"/>
        <v>2.4012340421295519</v>
      </c>
      <c r="R941" s="37">
        <f t="shared" si="440"/>
        <v>140.12340421295519</v>
      </c>
    </row>
    <row r="942" spans="1:18" x14ac:dyDescent="0.25">
      <c r="A942" s="1" t="s">
        <v>1449</v>
      </c>
      <c r="B942" s="1" t="str">
        <f>VLOOKUP(A942,[2]PROY_COVID!$1:$1048576,5,FALSE)</f>
        <v>Tlaola</v>
      </c>
      <c r="C942" s="130">
        <f>VLOOKUP(A942,[2]PROY_COVID!$1:$1048576,7,FALSE)</f>
        <v>21336</v>
      </c>
      <c r="D942" s="43"/>
      <c r="E942" s="43"/>
      <c r="F942" s="6"/>
      <c r="G942" s="44">
        <v>1</v>
      </c>
      <c r="H942" s="44">
        <f t="shared" si="441"/>
        <v>4.6869141357330335</v>
      </c>
      <c r="I942" s="14">
        <f t="shared" si="442"/>
        <v>0.12602341231111552</v>
      </c>
      <c r="J942" s="49">
        <v>12</v>
      </c>
      <c r="K942" s="49">
        <f t="shared" si="434"/>
        <v>56.242969628796402</v>
      </c>
      <c r="L942" s="50">
        <f t="shared" si="435"/>
        <v>0.10237057590667491</v>
      </c>
      <c r="M942" s="45">
        <v>13</v>
      </c>
      <c r="N942" s="45">
        <f t="shared" si="436"/>
        <v>60.929883764529436</v>
      </c>
      <c r="O942" s="18">
        <f t="shared" si="437"/>
        <v>9.3259981698428598E-2</v>
      </c>
      <c r="P942" s="37">
        <f t="shared" si="438"/>
        <v>0</v>
      </c>
      <c r="Q942" s="37">
        <f t="shared" si="439"/>
        <v>0</v>
      </c>
      <c r="R942" s="37">
        <f t="shared" si="440"/>
        <v>-100</v>
      </c>
    </row>
    <row r="943" spans="1:18" x14ac:dyDescent="0.25">
      <c r="A943" s="1" t="s">
        <v>1954</v>
      </c>
      <c r="B943" s="1" t="str">
        <f>VLOOKUP(A943,[2]PROY_COVID!$1:$1048576,5,FALSE)</f>
        <v>Vega de Alatorre</v>
      </c>
      <c r="C943" s="130">
        <f>VLOOKUP(A943,[2]PROY_COVID!$1:$1048576,7,FALSE)</f>
        <v>21319</v>
      </c>
      <c r="D943" s="43">
        <v>3</v>
      </c>
      <c r="E943" s="43">
        <f t="shared" ref="E943:E949" si="443">((D943/($C943/100000)))</f>
        <v>14.071954594493176</v>
      </c>
      <c r="F943" s="6">
        <f t="shared" ref="F943:F949" si="444">((D943/$C943)/(D$2257/$C$2257))</f>
        <v>0.2108562169336326</v>
      </c>
      <c r="G943" s="44">
        <v>4</v>
      </c>
      <c r="H943" s="44">
        <f t="shared" si="441"/>
        <v>18.762606125990899</v>
      </c>
      <c r="I943" s="14">
        <f t="shared" si="442"/>
        <v>0.50449561894459594</v>
      </c>
      <c r="J943" s="49">
        <v>32</v>
      </c>
      <c r="K943" s="49">
        <f t="shared" si="434"/>
        <v>150.1008490079272</v>
      </c>
      <c r="L943" s="50">
        <f t="shared" si="435"/>
        <v>0.27320588614785757</v>
      </c>
      <c r="M943" s="45">
        <v>39</v>
      </c>
      <c r="N943" s="45">
        <f t="shared" si="436"/>
        <v>182.93540972841129</v>
      </c>
      <c r="O943" s="18">
        <f t="shared" si="437"/>
        <v>0.28000304463403619</v>
      </c>
      <c r="P943" s="37">
        <f t="shared" si="438"/>
        <v>7.6923076923076925</v>
      </c>
      <c r="Q943" s="37">
        <f t="shared" si="439"/>
        <v>0.75304972918855784</v>
      </c>
      <c r="R943" s="37">
        <f t="shared" si="440"/>
        <v>-24.695027081144218</v>
      </c>
    </row>
    <row r="944" spans="1:18" x14ac:dyDescent="0.25">
      <c r="A944" s="1" t="s">
        <v>493</v>
      </c>
      <c r="B944" s="1" t="str">
        <f>VLOOKUP(A944,[2]PROY_COVID!$1:$1048576,5,FALSE)</f>
        <v>Xochiatipan</v>
      </c>
      <c r="C944" s="130">
        <f>VLOOKUP(A944,[2]PROY_COVID!$1:$1048576,7,FALSE)</f>
        <v>21234</v>
      </c>
      <c r="D944" s="43">
        <v>3</v>
      </c>
      <c r="E944" s="43">
        <f t="shared" si="443"/>
        <v>14.128284826222096</v>
      </c>
      <c r="F944" s="6">
        <f t="shared" si="444"/>
        <v>0.21170027732919441</v>
      </c>
      <c r="G944" s="44">
        <v>1</v>
      </c>
      <c r="H944" s="44">
        <f t="shared" si="441"/>
        <v>4.7094282754073653</v>
      </c>
      <c r="I944" s="14">
        <f t="shared" si="442"/>
        <v>0.12662878049684281</v>
      </c>
      <c r="J944" s="49">
        <v>14</v>
      </c>
      <c r="K944" s="49">
        <f t="shared" si="434"/>
        <v>65.931995855703121</v>
      </c>
      <c r="L944" s="50">
        <f t="shared" si="435"/>
        <v>0.12000604575063349</v>
      </c>
      <c r="M944" s="45">
        <v>18</v>
      </c>
      <c r="N944" s="45">
        <f t="shared" si="436"/>
        <v>84.769708957332583</v>
      </c>
      <c r="O944" s="18">
        <f t="shared" si="437"/>
        <v>0.12974949265444427</v>
      </c>
      <c r="P944" s="37">
        <f t="shared" si="438"/>
        <v>16.666666666666664</v>
      </c>
      <c r="Q944" s="37">
        <f t="shared" si="439"/>
        <v>1.6316077465752084</v>
      </c>
      <c r="R944" s="37">
        <f t="shared" si="440"/>
        <v>63.160774657520832</v>
      </c>
    </row>
    <row r="945" spans="1:18" x14ac:dyDescent="0.25">
      <c r="A945" s="1" t="s">
        <v>534</v>
      </c>
      <c r="B945" s="1" t="str">
        <f>VLOOKUP(A945,[2]PROY_COVID!$1:$1048576,5,FALSE)</f>
        <v>Etzatlán</v>
      </c>
      <c r="C945" s="130">
        <f>VLOOKUP(A945,[2]PROY_COVID!$1:$1048576,7,FALSE)</f>
        <v>21176</v>
      </c>
      <c r="D945" s="43">
        <v>2</v>
      </c>
      <c r="E945" s="43">
        <f t="shared" si="443"/>
        <v>9.4446543256516815</v>
      </c>
      <c r="F945" s="6">
        <f t="shared" si="444"/>
        <v>0.14152007583453324</v>
      </c>
      <c r="G945" s="44">
        <v>3</v>
      </c>
      <c r="H945" s="44">
        <f t="shared" si="441"/>
        <v>14.166981488477521</v>
      </c>
      <c r="I945" s="14">
        <f t="shared" si="442"/>
        <v>0.38092683109226866</v>
      </c>
      <c r="J945" s="49">
        <v>6</v>
      </c>
      <c r="K945" s="49">
        <f t="shared" si="434"/>
        <v>28.333962976955043</v>
      </c>
      <c r="L945" s="50">
        <f t="shared" si="435"/>
        <v>5.1572029834360024E-2</v>
      </c>
      <c r="M945" s="45">
        <v>11</v>
      </c>
      <c r="N945" s="45">
        <f t="shared" si="436"/>
        <v>51.945598791084244</v>
      </c>
      <c r="O945" s="18">
        <f t="shared" si="437"/>
        <v>7.9508531663909796E-2</v>
      </c>
      <c r="P945" s="37">
        <f t="shared" si="438"/>
        <v>18.181818181818183</v>
      </c>
      <c r="Q945" s="37">
        <f t="shared" si="439"/>
        <v>1.7799357235365914</v>
      </c>
      <c r="R945" s="37">
        <f t="shared" si="440"/>
        <v>77.993572353659133</v>
      </c>
    </row>
    <row r="946" spans="1:18" x14ac:dyDescent="0.25">
      <c r="A946" s="1" t="s">
        <v>1814</v>
      </c>
      <c r="B946" s="1" t="str">
        <f>VLOOKUP(A946,[2]PROY_COVID!$1:$1048576,5,FALSE)</f>
        <v>Comapa</v>
      </c>
      <c r="C946" s="130">
        <f>VLOOKUP(A946,[2]PROY_COVID!$1:$1048576,7,FALSE)</f>
        <v>21159</v>
      </c>
      <c r="D946" s="43">
        <v>1</v>
      </c>
      <c r="E946" s="43">
        <f t="shared" si="443"/>
        <v>4.7261212722718469</v>
      </c>
      <c r="F946" s="6">
        <f t="shared" si="444"/>
        <v>7.0816889405739297E-2</v>
      </c>
      <c r="G946" s="44"/>
      <c r="H946" s="44"/>
      <c r="I946" s="14"/>
      <c r="J946" s="49">
        <v>6</v>
      </c>
      <c r="K946" s="49">
        <f t="shared" si="434"/>
        <v>28.356727633631078</v>
      </c>
      <c r="L946" s="50">
        <f t="shared" si="435"/>
        <v>5.1613464897793275E-2</v>
      </c>
      <c r="M946" s="45">
        <v>7</v>
      </c>
      <c r="N946" s="45">
        <f t="shared" si="436"/>
        <v>33.082848905902928</v>
      </c>
      <c r="O946" s="18">
        <f t="shared" si="437"/>
        <v>5.0636989484829906E-2</v>
      </c>
      <c r="P946" s="37">
        <f t="shared" si="438"/>
        <v>14.285714285714285</v>
      </c>
      <c r="Q946" s="37">
        <f t="shared" si="439"/>
        <v>1.3985209256358928</v>
      </c>
      <c r="R946" s="37">
        <f t="shared" si="440"/>
        <v>39.852092563589281</v>
      </c>
    </row>
    <row r="947" spans="1:18" x14ac:dyDescent="0.25">
      <c r="A947" s="1" t="s">
        <v>714</v>
      </c>
      <c r="B947" s="1" t="str">
        <f>VLOOKUP(A947,[2]PROY_COVID!$1:$1048576,5,FALSE)</f>
        <v>Tepetlixpa</v>
      </c>
      <c r="C947" s="130">
        <f>VLOOKUP(A947,[2]PROY_COVID!$1:$1048576,7,FALSE)</f>
        <v>21137</v>
      </c>
      <c r="D947" s="43">
        <v>11</v>
      </c>
      <c r="E947" s="43">
        <f t="shared" si="443"/>
        <v>52.041443913516581</v>
      </c>
      <c r="F947" s="6">
        <f t="shared" si="444"/>
        <v>0.77979657436232286</v>
      </c>
      <c r="G947" s="44">
        <v>2</v>
      </c>
      <c r="H947" s="44">
        <f>((G947/($C947/100000)))</f>
        <v>9.4620807115484702</v>
      </c>
      <c r="I947" s="14">
        <f>((G947/$C947)/(G$2257/$C$2257))</f>
        <v>0.25441978758290773</v>
      </c>
      <c r="J947" s="49">
        <v>54</v>
      </c>
      <c r="K947" s="49">
        <f t="shared" si="434"/>
        <v>255.47617921180867</v>
      </c>
      <c r="L947" s="50">
        <f t="shared" si="435"/>
        <v>0.4650046711430984</v>
      </c>
      <c r="M947" s="45">
        <v>67</v>
      </c>
      <c r="N947" s="45">
        <f t="shared" si="436"/>
        <v>316.97970383687374</v>
      </c>
      <c r="O947" s="18">
        <f t="shared" si="437"/>
        <v>0.48517278471831771</v>
      </c>
      <c r="P947" s="37">
        <f t="shared" si="438"/>
        <v>16.417910447761194</v>
      </c>
      <c r="Q947" s="37">
        <f t="shared" si="439"/>
        <v>1.6072553921487129</v>
      </c>
      <c r="R947" s="37">
        <f t="shared" si="440"/>
        <v>60.72553921487129</v>
      </c>
    </row>
    <row r="948" spans="1:18" x14ac:dyDescent="0.25">
      <c r="A948" s="1" t="s">
        <v>1321</v>
      </c>
      <c r="B948" s="1" t="str">
        <f>VLOOKUP(A948,[2]PROY_COVID!$1:$1048576,5,FALSE)</f>
        <v>Chiautla</v>
      </c>
      <c r="C948" s="130">
        <f>VLOOKUP(A948,[2]PROY_COVID!$1:$1048576,7,FALSE)</f>
        <v>21127</v>
      </c>
      <c r="D948" s="43">
        <v>8</v>
      </c>
      <c r="E948" s="43">
        <f t="shared" si="443"/>
        <v>37.866237515974817</v>
      </c>
      <c r="F948" s="6">
        <f t="shared" si="444"/>
        <v>0.56739321737531612</v>
      </c>
      <c r="G948" s="44">
        <v>1</v>
      </c>
      <c r="H948" s="44">
        <f>((G948/($C948/100000)))</f>
        <v>4.7332796894968521</v>
      </c>
      <c r="I948" s="14">
        <f>((G948/$C948)/(G$2257/$C$2257))</f>
        <v>0.12727010579211248</v>
      </c>
      <c r="J948" s="49">
        <v>47</v>
      </c>
      <c r="K948" s="49">
        <f t="shared" si="434"/>
        <v>222.46414540635206</v>
      </c>
      <c r="L948" s="50">
        <f t="shared" si="435"/>
        <v>0.40491785611857789</v>
      </c>
      <c r="M948" s="45">
        <v>56</v>
      </c>
      <c r="N948" s="45">
        <f t="shared" si="436"/>
        <v>265.0636626118237</v>
      </c>
      <c r="O948" s="18">
        <f t="shared" si="437"/>
        <v>0.4057094942053357</v>
      </c>
      <c r="P948" s="37">
        <f t="shared" si="438"/>
        <v>14.285714285714285</v>
      </c>
      <c r="Q948" s="37">
        <f t="shared" si="439"/>
        <v>1.3985209256358928</v>
      </c>
      <c r="R948" s="37">
        <f t="shared" si="440"/>
        <v>39.852092563589281</v>
      </c>
    </row>
    <row r="949" spans="1:18" x14ac:dyDescent="0.25">
      <c r="A949" s="1" t="s">
        <v>1091</v>
      </c>
      <c r="B949" s="1" t="str">
        <f>VLOOKUP(A949,[2]PROY_COVID!$1:$1048576,5,FALSE)</f>
        <v>San Lucas Ojitlán</v>
      </c>
      <c r="C949" s="130">
        <f>VLOOKUP(A949,[2]PROY_COVID!$1:$1048576,7,FALSE)</f>
        <v>21069</v>
      </c>
      <c r="D949" s="43">
        <v>8</v>
      </c>
      <c r="E949" s="43">
        <f t="shared" si="443"/>
        <v>37.970477953391239</v>
      </c>
      <c r="F949" s="6">
        <f t="shared" si="444"/>
        <v>0.56895517127003203</v>
      </c>
      <c r="G949" s="44"/>
      <c r="H949" s="44"/>
      <c r="I949" s="14"/>
      <c r="J949" s="49">
        <v>31</v>
      </c>
      <c r="K949" s="49">
        <f t="shared" si="434"/>
        <v>147.13560206939107</v>
      </c>
      <c r="L949" s="50">
        <f t="shared" si="435"/>
        <v>0.26780869537349217</v>
      </c>
      <c r="M949" s="45">
        <v>39</v>
      </c>
      <c r="N949" s="45">
        <f t="shared" si="436"/>
        <v>185.10608002278229</v>
      </c>
      <c r="O949" s="18">
        <f t="shared" si="437"/>
        <v>0.2833254975818984</v>
      </c>
      <c r="P949" s="37">
        <f t="shared" si="438"/>
        <v>20.512820512820511</v>
      </c>
      <c r="Q949" s="37">
        <f t="shared" si="439"/>
        <v>2.0081326111694873</v>
      </c>
      <c r="R949" s="37">
        <f t="shared" si="440"/>
        <v>100.81326111694872</v>
      </c>
    </row>
    <row r="950" spans="1:18" x14ac:dyDescent="0.25">
      <c r="A950" s="1" t="s">
        <v>1195</v>
      </c>
      <c r="B950" s="1" t="str">
        <f>VLOOKUP(A950,[2]PROY_COVID!$1:$1048576,5,FALSE)</f>
        <v>Santa María Chilchotla</v>
      </c>
      <c r="C950" s="130">
        <f>VLOOKUP(A950,[2]PROY_COVID!$1:$1048576,7,FALSE)</f>
        <v>21031</v>
      </c>
      <c r="D950" s="43"/>
      <c r="E950" s="43"/>
      <c r="F950" s="6"/>
      <c r="G950" s="44"/>
      <c r="H950" s="44"/>
      <c r="I950" s="14"/>
      <c r="J950" s="49">
        <v>1</v>
      </c>
      <c r="K950" s="49">
        <f t="shared" si="434"/>
        <v>4.7548856450002379</v>
      </c>
      <c r="L950" s="50">
        <f t="shared" si="435"/>
        <v>8.6545995892762101E-3</v>
      </c>
      <c r="M950" s="45">
        <v>1</v>
      </c>
      <c r="N950" s="45">
        <f t="shared" si="436"/>
        <v>4.7548856450002379</v>
      </c>
      <c r="O950" s="18">
        <f t="shared" si="437"/>
        <v>7.2778827208102043E-3</v>
      </c>
      <c r="P950" s="37">
        <f t="shared" si="438"/>
        <v>0</v>
      </c>
      <c r="Q950" s="37">
        <f t="shared" si="439"/>
        <v>0</v>
      </c>
      <c r="R950" s="37">
        <f t="shared" si="440"/>
        <v>-100</v>
      </c>
    </row>
    <row r="951" spans="1:18" x14ac:dyDescent="0.25">
      <c r="A951" s="1" t="s">
        <v>508</v>
      </c>
      <c r="B951" s="1" t="str">
        <f>VLOOKUP(A951,[2]PROY_COVID!$1:$1048576,5,FALSE)</f>
        <v>El Arenal</v>
      </c>
      <c r="C951" s="130">
        <f>VLOOKUP(A951,[2]PROY_COVID!$1:$1048576,7,FALSE)</f>
        <v>21022</v>
      </c>
      <c r="D951" s="43">
        <v>3</v>
      </c>
      <c r="E951" s="43">
        <f t="shared" ref="E951:E956" si="445">((D951/($C951/100000)))</f>
        <v>14.270763961564077</v>
      </c>
      <c r="F951" s="6">
        <f t="shared" ref="F951:F956" si="446">((D951/$C951)/(D$2257/$C$2257))</f>
        <v>0.21383520544230397</v>
      </c>
      <c r="G951" s="44">
        <v>3</v>
      </c>
      <c r="H951" s="44">
        <f t="shared" ref="H951:H956" si="447">((G951/($C951/100000)))</f>
        <v>14.270763961564077</v>
      </c>
      <c r="I951" s="14">
        <f t="shared" ref="I951:I956" si="448">((G951/$C951)/(G$2257/$C$2257))</f>
        <v>0.3837173710974161</v>
      </c>
      <c r="J951" s="49">
        <v>10</v>
      </c>
      <c r="K951" s="49">
        <f t="shared" si="434"/>
        <v>47.569213205213586</v>
      </c>
      <c r="L951" s="50">
        <f t="shared" si="435"/>
        <v>8.6583048217138234E-2</v>
      </c>
      <c r="M951" s="45">
        <v>16</v>
      </c>
      <c r="N951" s="45">
        <f t="shared" si="436"/>
        <v>76.110741128341743</v>
      </c>
      <c r="O951" s="18">
        <f t="shared" si="437"/>
        <v>0.11649597678725862</v>
      </c>
      <c r="P951" s="37">
        <f t="shared" si="438"/>
        <v>18.75</v>
      </c>
      <c r="Q951" s="37">
        <f t="shared" si="439"/>
        <v>1.8355587148971095</v>
      </c>
      <c r="R951" s="37">
        <f t="shared" si="440"/>
        <v>83.555871489710952</v>
      </c>
    </row>
    <row r="952" spans="1:18" x14ac:dyDescent="0.25">
      <c r="A952" s="1" t="s">
        <v>1866</v>
      </c>
      <c r="B952" s="1" t="str">
        <f>VLOOKUP(A952,[2]PROY_COVID!$1:$1048576,5,FALSE)</f>
        <v>Lerdo de Tejada</v>
      </c>
      <c r="C952" s="130">
        <f>VLOOKUP(A952,[2]PROY_COVID!$1:$1048576,7,FALSE)</f>
        <v>20987</v>
      </c>
      <c r="D952" s="43">
        <v>25</v>
      </c>
      <c r="E952" s="43">
        <f t="shared" si="445"/>
        <v>119.12136084242627</v>
      </c>
      <c r="F952" s="6">
        <f t="shared" si="446"/>
        <v>1.7849318184305021</v>
      </c>
      <c r="G952" s="44">
        <v>3</v>
      </c>
      <c r="H952" s="44">
        <f t="shared" si="447"/>
        <v>14.294563301091152</v>
      </c>
      <c r="I952" s="14">
        <f t="shared" si="448"/>
        <v>0.38435729619335213</v>
      </c>
      <c r="J952" s="49">
        <v>92</v>
      </c>
      <c r="K952" s="49">
        <f t="shared" si="434"/>
        <v>438.36660790012866</v>
      </c>
      <c r="L952" s="50">
        <f t="shared" si="435"/>
        <v>0.79789247269787278</v>
      </c>
      <c r="M952" s="45">
        <v>120</v>
      </c>
      <c r="N952" s="45">
        <f t="shared" si="436"/>
        <v>571.78253204364603</v>
      </c>
      <c r="O952" s="18">
        <f t="shared" si="437"/>
        <v>0.87517692762963406</v>
      </c>
      <c r="P952" s="37">
        <f t="shared" si="438"/>
        <v>20.833333333333336</v>
      </c>
      <c r="Q952" s="37">
        <f t="shared" si="439"/>
        <v>2.0395096832190109</v>
      </c>
      <c r="R952" s="37">
        <f t="shared" si="440"/>
        <v>103.95096832190109</v>
      </c>
    </row>
    <row r="953" spans="1:18" x14ac:dyDescent="0.25">
      <c r="A953" s="1" t="s">
        <v>1330</v>
      </c>
      <c r="B953" s="1" t="str">
        <f>VLOOKUP(A953,[2]PROY_COVID!$1:$1048576,5,FALSE)</f>
        <v>Chilchotla</v>
      </c>
      <c r="C953" s="130">
        <f>VLOOKUP(A953,[2]PROY_COVID!$1:$1048576,7,FALSE)</f>
        <v>20984</v>
      </c>
      <c r="D953" s="43">
        <v>5</v>
      </c>
      <c r="E953" s="43">
        <f t="shared" si="445"/>
        <v>23.827678231033168</v>
      </c>
      <c r="F953" s="6">
        <f t="shared" si="446"/>
        <v>0.35703740062334116</v>
      </c>
      <c r="G953" s="44">
        <v>1</v>
      </c>
      <c r="H953" s="44">
        <f t="shared" si="447"/>
        <v>4.7655356462066338</v>
      </c>
      <c r="I953" s="14">
        <f t="shared" si="448"/>
        <v>0.12813741541507626</v>
      </c>
      <c r="J953" s="49">
        <v>5</v>
      </c>
      <c r="K953" s="49">
        <f t="shared" si="434"/>
        <v>23.827678231033168</v>
      </c>
      <c r="L953" s="50">
        <f t="shared" si="435"/>
        <v>4.3369920883069957E-2</v>
      </c>
      <c r="M953" s="45">
        <v>11</v>
      </c>
      <c r="N953" s="45">
        <f t="shared" si="436"/>
        <v>52.420892108272973</v>
      </c>
      <c r="O953" s="18">
        <f t="shared" si="437"/>
        <v>8.0236021088207848E-2</v>
      </c>
      <c r="P953" s="37">
        <f t="shared" si="438"/>
        <v>45.454545454545453</v>
      </c>
      <c r="Q953" s="37">
        <f t="shared" si="439"/>
        <v>4.4498393088414776</v>
      </c>
      <c r="R953" s="37">
        <f t="shared" si="440"/>
        <v>344.98393088414775</v>
      </c>
    </row>
    <row r="954" spans="1:18" x14ac:dyDescent="0.25">
      <c r="A954" s="1" t="s">
        <v>1279</v>
      </c>
      <c r="B954" s="1" t="str">
        <f>VLOOKUP(A954,[2]PROY_COVID!$1:$1048576,5,FALSE)</f>
        <v>Zimatlán de Álvarez</v>
      </c>
      <c r="C954" s="130">
        <f>VLOOKUP(A954,[2]PROY_COVID!$1:$1048576,7,FALSE)</f>
        <v>20892</v>
      </c>
      <c r="D954" s="43">
        <v>10</v>
      </c>
      <c r="E954" s="43">
        <f t="shared" si="445"/>
        <v>47.865211564235118</v>
      </c>
      <c r="F954" s="6">
        <f t="shared" si="446"/>
        <v>0.71721930065864348</v>
      </c>
      <c r="G954" s="44">
        <v>15</v>
      </c>
      <c r="H954" s="44">
        <f t="shared" si="447"/>
        <v>71.797817346352673</v>
      </c>
      <c r="I954" s="14">
        <f t="shared" si="448"/>
        <v>1.9305252190335731</v>
      </c>
      <c r="J954" s="49">
        <v>97</v>
      </c>
      <c r="K954" s="49">
        <f t="shared" si="434"/>
        <v>464.29255217308059</v>
      </c>
      <c r="L954" s="50">
        <f t="shared" si="435"/>
        <v>0.84508155008235664</v>
      </c>
      <c r="M954" s="45">
        <v>122</v>
      </c>
      <c r="N954" s="45">
        <f t="shared" si="436"/>
        <v>583.95558108366845</v>
      </c>
      <c r="O954" s="18">
        <f t="shared" si="437"/>
        <v>0.89380913666311745</v>
      </c>
      <c r="P954" s="37">
        <f t="shared" si="438"/>
        <v>8.1967213114754092</v>
      </c>
      <c r="Q954" s="37">
        <f t="shared" si="439"/>
        <v>0.8024300392992828</v>
      </c>
      <c r="R954" s="37">
        <f t="shared" si="440"/>
        <v>-19.756996070071718</v>
      </c>
    </row>
    <row r="955" spans="1:18" x14ac:dyDescent="0.25">
      <c r="A955" s="1" t="s">
        <v>269</v>
      </c>
      <c r="B955" s="1" t="str">
        <f>VLOOKUP(A955,[2]PROY_COVID!$1:$1048576,5,FALSE)</f>
        <v>Nombre de Dios</v>
      </c>
      <c r="C955" s="130">
        <f>VLOOKUP(A955,[2]PROY_COVID!$1:$1048576,7,FALSE)</f>
        <v>20881</v>
      </c>
      <c r="D955" s="43">
        <v>8</v>
      </c>
      <c r="E955" s="43">
        <f t="shared" si="445"/>
        <v>38.312341362961547</v>
      </c>
      <c r="F955" s="6">
        <f t="shared" si="446"/>
        <v>0.57407770238438316</v>
      </c>
      <c r="G955" s="44">
        <v>4</v>
      </c>
      <c r="H955" s="44">
        <f t="shared" si="447"/>
        <v>19.156170681480774</v>
      </c>
      <c r="I955" s="14">
        <f t="shared" si="448"/>
        <v>0.51507792252669138</v>
      </c>
      <c r="J955" s="49">
        <v>8</v>
      </c>
      <c r="K955" s="49">
        <f t="shared" si="434"/>
        <v>38.312341362961547</v>
      </c>
      <c r="L955" s="50">
        <f t="shared" si="435"/>
        <v>6.9734163674945823E-2</v>
      </c>
      <c r="M955" s="45">
        <v>20</v>
      </c>
      <c r="N955" s="45">
        <f t="shared" si="436"/>
        <v>95.780853407403868</v>
      </c>
      <c r="O955" s="18">
        <f t="shared" si="437"/>
        <v>0.1466032771432014</v>
      </c>
      <c r="P955" s="37">
        <f t="shared" si="438"/>
        <v>40</v>
      </c>
      <c r="Q955" s="37">
        <f t="shared" si="439"/>
        <v>3.9158585917805002</v>
      </c>
      <c r="R955" s="37">
        <f t="shared" si="440"/>
        <v>291.58585917805004</v>
      </c>
    </row>
    <row r="956" spans="1:18" x14ac:dyDescent="0.25">
      <c r="A956" s="1" t="s">
        <v>801</v>
      </c>
      <c r="B956" s="1" t="str">
        <f>VLOOKUP(A956,[2]PROY_COVID!$1:$1048576,5,FALSE)</f>
        <v>Nuevo Parangaricutiro</v>
      </c>
      <c r="C956" s="130">
        <f>VLOOKUP(A956,[2]PROY_COVID!$1:$1048576,7,FALSE)</f>
        <v>20844</v>
      </c>
      <c r="D956" s="43">
        <v>2</v>
      </c>
      <c r="E956" s="43">
        <f t="shared" si="445"/>
        <v>9.5950873152945704</v>
      </c>
      <c r="F956" s="6">
        <f t="shared" si="446"/>
        <v>0.14377418565880234</v>
      </c>
      <c r="G956" s="44">
        <v>3</v>
      </c>
      <c r="H956" s="44">
        <f t="shared" si="447"/>
        <v>14.392630972941856</v>
      </c>
      <c r="I956" s="14">
        <f t="shared" si="448"/>
        <v>0.38699417459268287</v>
      </c>
      <c r="J956" s="49">
        <v>13</v>
      </c>
      <c r="K956" s="49">
        <f t="shared" si="434"/>
        <v>62.368067549414704</v>
      </c>
      <c r="L956" s="50">
        <f t="shared" si="435"/>
        <v>0.11351916577945134</v>
      </c>
      <c r="M956" s="45">
        <v>18</v>
      </c>
      <c r="N956" s="45">
        <f t="shared" si="436"/>
        <v>86.355785837651126</v>
      </c>
      <c r="O956" s="18">
        <f t="shared" si="437"/>
        <v>0.13217716019115666</v>
      </c>
      <c r="P956" s="37">
        <f t="shared" si="438"/>
        <v>11.111111111111111</v>
      </c>
      <c r="Q956" s="37">
        <f t="shared" si="439"/>
        <v>1.0877384977168056</v>
      </c>
      <c r="R956" s="37">
        <f t="shared" si="440"/>
        <v>8.7738497716805632</v>
      </c>
    </row>
    <row r="957" spans="1:18" x14ac:dyDescent="0.25">
      <c r="A957" s="1" t="s">
        <v>357</v>
      </c>
      <c r="B957" s="1" t="str">
        <f>VLOOKUP(A957,[2]PROY_COVID!$1:$1048576,5,FALSE)</f>
        <v>Copanatoyac</v>
      </c>
      <c r="C957" s="130">
        <f>VLOOKUP(A957,[2]PROY_COVID!$1:$1048576,7,FALSE)</f>
        <v>20779</v>
      </c>
      <c r="D957" s="43"/>
      <c r="E957" s="43"/>
      <c r="F957" s="6"/>
      <c r="G957" s="44"/>
      <c r="H957" s="44"/>
      <c r="I957" s="14"/>
      <c r="J957" s="49">
        <v>4</v>
      </c>
      <c r="K957" s="49">
        <f t="shared" si="434"/>
        <v>19.250204533423169</v>
      </c>
      <c r="L957" s="50">
        <f t="shared" si="435"/>
        <v>3.5038237443970929E-2</v>
      </c>
      <c r="M957" s="45">
        <v>4</v>
      </c>
      <c r="N957" s="45">
        <f t="shared" si="436"/>
        <v>19.250204533423169</v>
      </c>
      <c r="O957" s="18">
        <f t="shared" si="437"/>
        <v>2.9464584725224393E-2</v>
      </c>
      <c r="P957" s="37">
        <f t="shared" si="438"/>
        <v>0</v>
      </c>
      <c r="Q957" s="37">
        <f t="shared" si="439"/>
        <v>0</v>
      </c>
      <c r="R957" s="37">
        <f t="shared" si="440"/>
        <v>-100</v>
      </c>
    </row>
    <row r="958" spans="1:18" x14ac:dyDescent="0.25">
      <c r="A958" s="1" t="s">
        <v>1923</v>
      </c>
      <c r="B958" s="1" t="str">
        <f>VLOOKUP(A958,[2]PROY_COVID!$1:$1048576,5,FALSE)</f>
        <v>Castillo de Teayo</v>
      </c>
      <c r="C958" s="130">
        <f>VLOOKUP(A958,[2]PROY_COVID!$1:$1048576,7,FALSE)</f>
        <v>20752</v>
      </c>
      <c r="D958" s="43">
        <v>2</v>
      </c>
      <c r="E958" s="43">
        <f t="shared" ref="E958:E974" si="449">((D958/($C958/100000)))</f>
        <v>9.6376252891287582</v>
      </c>
      <c r="F958" s="6">
        <f t="shared" ref="F958:F974" si="450">((D958/$C958)/(D$2257/$C$2257))</f>
        <v>0.14441158085351175</v>
      </c>
      <c r="G958" s="44"/>
      <c r="H958" s="44"/>
      <c r="I958" s="14"/>
      <c r="J958" s="49">
        <v>2</v>
      </c>
      <c r="K958" s="49">
        <f t="shared" ref="K958:K974" si="451">((J958/($C958/100000)))</f>
        <v>9.6376252891287582</v>
      </c>
      <c r="L958" s="50">
        <f t="shared" ref="L958:L974" si="452">((J958/$C958)/(J$2257/$C$2257))</f>
        <v>1.7541912486706626E-2</v>
      </c>
      <c r="M958" s="45">
        <v>4</v>
      </c>
      <c r="N958" s="45">
        <f t="shared" ref="N958:N974" si="453">((M958/($C958/100000)))</f>
        <v>19.275250578257516</v>
      </c>
      <c r="O958" s="18">
        <f t="shared" ref="O958:O974" si="454">((M958/$C958)/(M$2257/$C$2257))</f>
        <v>2.9502920489853396E-2</v>
      </c>
      <c r="P958" s="37">
        <f t="shared" ref="P958:P974" si="455">D958/M958*100</f>
        <v>50</v>
      </c>
      <c r="Q958" s="37">
        <f t="shared" ref="Q958:Q974" si="456">P958/P$2257</f>
        <v>4.8948232397256257</v>
      </c>
      <c r="R958" s="37">
        <f t="shared" ref="R958:R974" si="457">(Q958-1)*100</f>
        <v>389.4823239725626</v>
      </c>
    </row>
    <row r="959" spans="1:18" x14ac:dyDescent="0.25">
      <c r="A959" s="1" t="s">
        <v>558</v>
      </c>
      <c r="B959" s="1" t="str">
        <f>VLOOKUP(A959,[2]PROY_COVID!$1:$1048576,5,FALSE)</f>
        <v>Mezquitic</v>
      </c>
      <c r="C959" s="130">
        <f>VLOOKUP(A959,[2]PROY_COVID!$1:$1048576,7,FALSE)</f>
        <v>20751</v>
      </c>
      <c r="D959" s="43">
        <v>2</v>
      </c>
      <c r="E959" s="43">
        <f t="shared" si="449"/>
        <v>9.6380897306153912</v>
      </c>
      <c r="F959" s="6">
        <f t="shared" si="450"/>
        <v>0.14441854011238378</v>
      </c>
      <c r="G959" s="44">
        <v>3</v>
      </c>
      <c r="H959" s="44">
        <f t="shared" ref="H959:H964" si="458">((G959/($C959/100000)))</f>
        <v>14.457134595923089</v>
      </c>
      <c r="I959" s="14">
        <f t="shared" ref="I959:I964" si="459">((G959/$C959)/(G$2257/$C$2257))</f>
        <v>0.38872857092235946</v>
      </c>
      <c r="J959" s="49">
        <v>9</v>
      </c>
      <c r="K959" s="49">
        <f t="shared" si="451"/>
        <v>43.371403787769268</v>
      </c>
      <c r="L959" s="50">
        <f t="shared" si="452"/>
        <v>7.8942410277028183E-2</v>
      </c>
      <c r="M959" s="45">
        <v>14</v>
      </c>
      <c r="N959" s="45">
        <f t="shared" si="453"/>
        <v>67.466628114307738</v>
      </c>
      <c r="O959" s="18">
        <f t="shared" si="454"/>
        <v>0.10326519787089933</v>
      </c>
      <c r="P959" s="37">
        <f t="shared" si="455"/>
        <v>14.285714285714285</v>
      </c>
      <c r="Q959" s="37">
        <f t="shared" si="456"/>
        <v>1.3985209256358928</v>
      </c>
      <c r="R959" s="37">
        <f t="shared" si="457"/>
        <v>39.852092563589281</v>
      </c>
    </row>
    <row r="960" spans="1:18" x14ac:dyDescent="0.25">
      <c r="A960" s="1" t="s">
        <v>485</v>
      </c>
      <c r="B960" s="1" t="str">
        <f>VLOOKUP(A960,[2]PROY_COVID!$1:$1048576,5,FALSE)</f>
        <v>Tlahuelilpan</v>
      </c>
      <c r="C960" s="130">
        <f>VLOOKUP(A960,[2]PROY_COVID!$1:$1048576,7,FALSE)</f>
        <v>20742</v>
      </c>
      <c r="D960" s="43">
        <v>17</v>
      </c>
      <c r="E960" s="43">
        <f t="shared" si="449"/>
        <v>81.959309613344914</v>
      </c>
      <c r="F960" s="6">
        <f t="shared" si="450"/>
        <v>1.2280902309281962</v>
      </c>
      <c r="G960" s="44">
        <v>2</v>
      </c>
      <c r="H960" s="44">
        <f t="shared" si="458"/>
        <v>9.6422717192170477</v>
      </c>
      <c r="I960" s="14">
        <f t="shared" si="459"/>
        <v>0.259264827410082</v>
      </c>
      <c r="J960" s="49">
        <v>66</v>
      </c>
      <c r="K960" s="49">
        <f t="shared" si="451"/>
        <v>318.19496673416256</v>
      </c>
      <c r="L960" s="50">
        <f t="shared" si="452"/>
        <v>0.57916219947432679</v>
      </c>
      <c r="M960" s="45">
        <v>85</v>
      </c>
      <c r="N960" s="45">
        <f t="shared" si="453"/>
        <v>409.79654806672454</v>
      </c>
      <c r="O960" s="18">
        <f t="shared" si="454"/>
        <v>0.62723931528375032</v>
      </c>
      <c r="P960" s="37">
        <f t="shared" si="455"/>
        <v>20</v>
      </c>
      <c r="Q960" s="37">
        <f t="shared" si="456"/>
        <v>1.9579292958902501</v>
      </c>
      <c r="R960" s="37">
        <f t="shared" si="457"/>
        <v>95.792929589025007</v>
      </c>
    </row>
    <row r="961" spans="1:18" x14ac:dyDescent="0.25">
      <c r="A961" s="1" t="s">
        <v>666</v>
      </c>
      <c r="B961" s="1" t="str">
        <f>VLOOKUP(A961,[2]PROY_COVID!$1:$1048576,5,FALSE)</f>
        <v>Jilotzingo</v>
      </c>
      <c r="C961" s="130">
        <f>VLOOKUP(A961,[2]PROY_COVID!$1:$1048576,7,FALSE)</f>
        <v>20713</v>
      </c>
      <c r="D961" s="43">
        <v>7</v>
      </c>
      <c r="E961" s="43">
        <f t="shared" si="449"/>
        <v>33.795201081446436</v>
      </c>
      <c r="F961" s="6">
        <f t="shared" si="450"/>
        <v>0.50639221457791073</v>
      </c>
      <c r="G961" s="44">
        <v>4</v>
      </c>
      <c r="H961" s="44">
        <f t="shared" si="458"/>
        <v>19.311543475112249</v>
      </c>
      <c r="I961" s="14">
        <f t="shared" si="459"/>
        <v>0.51925564139814817</v>
      </c>
      <c r="J961" s="49">
        <v>78</v>
      </c>
      <c r="K961" s="49">
        <f t="shared" si="451"/>
        <v>376.57509776468885</v>
      </c>
      <c r="L961" s="50">
        <f t="shared" si="452"/>
        <v>0.68542272722644237</v>
      </c>
      <c r="M961" s="45">
        <v>89</v>
      </c>
      <c r="N961" s="45">
        <f t="shared" si="453"/>
        <v>429.68184232124753</v>
      </c>
      <c r="O961" s="18">
        <f t="shared" si="454"/>
        <v>0.65767597564915703</v>
      </c>
      <c r="P961" s="37">
        <f t="shared" si="455"/>
        <v>7.8651685393258424</v>
      </c>
      <c r="Q961" s="37">
        <f t="shared" si="456"/>
        <v>0.76997219501301972</v>
      </c>
      <c r="R961" s="37">
        <f t="shared" si="457"/>
        <v>-23.002780498698026</v>
      </c>
    </row>
    <row r="962" spans="1:18" x14ac:dyDescent="0.25">
      <c r="A962" s="1" t="s">
        <v>1900</v>
      </c>
      <c r="B962" s="1" t="str">
        <f>VLOOKUP(A962,[2]PROY_COVID!$1:$1048576,5,FALSE)</f>
        <v>Las Vigas de Ramírez</v>
      </c>
      <c r="C962" s="130">
        <f>VLOOKUP(A962,[2]PROY_COVID!$1:$1048576,7,FALSE)</f>
        <v>20667</v>
      </c>
      <c r="D962" s="43">
        <v>2</v>
      </c>
      <c r="E962" s="43">
        <f t="shared" si="449"/>
        <v>9.6772632699472592</v>
      </c>
      <c r="F962" s="6">
        <f t="shared" si="450"/>
        <v>0.14500552213054996</v>
      </c>
      <c r="G962" s="44">
        <v>2</v>
      </c>
      <c r="H962" s="44">
        <f t="shared" si="458"/>
        <v>9.6772632699472592</v>
      </c>
      <c r="I962" s="14">
        <f t="shared" si="459"/>
        <v>0.26020569265688881</v>
      </c>
      <c r="J962" s="49">
        <v>19</v>
      </c>
      <c r="K962" s="49">
        <f t="shared" si="451"/>
        <v>91.934001064498958</v>
      </c>
      <c r="L962" s="50">
        <f t="shared" si="452"/>
        <v>0.16733356535923413</v>
      </c>
      <c r="M962" s="45">
        <v>23</v>
      </c>
      <c r="N962" s="45">
        <f t="shared" si="453"/>
        <v>111.28852760439348</v>
      </c>
      <c r="O962" s="18">
        <f t="shared" si="454"/>
        <v>0.17033950184019289</v>
      </c>
      <c r="P962" s="37">
        <f t="shared" si="455"/>
        <v>8.695652173913043</v>
      </c>
      <c r="Q962" s="37">
        <f t="shared" si="456"/>
        <v>0.85127360690880438</v>
      </c>
      <c r="R962" s="37">
        <f t="shared" si="457"/>
        <v>-14.872639309119561</v>
      </c>
    </row>
    <row r="963" spans="1:18" x14ac:dyDescent="0.25">
      <c r="A963" s="1" t="s">
        <v>582</v>
      </c>
      <c r="B963" s="1" t="str">
        <f>VLOOKUP(A963,[2]PROY_COVID!$1:$1048576,5,FALSE)</f>
        <v>Tapalpa</v>
      </c>
      <c r="C963" s="130">
        <f>VLOOKUP(A963,[2]PROY_COVID!$1:$1048576,7,FALSE)</f>
        <v>20647</v>
      </c>
      <c r="D963" s="43">
        <v>1</v>
      </c>
      <c r="E963" s="43">
        <f t="shared" si="449"/>
        <v>4.8433186419334531</v>
      </c>
      <c r="F963" s="6">
        <f t="shared" si="450"/>
        <v>7.2572991860126793E-2</v>
      </c>
      <c r="G963" s="44">
        <v>4</v>
      </c>
      <c r="H963" s="44">
        <f t="shared" si="458"/>
        <v>19.373274567733812</v>
      </c>
      <c r="I963" s="14">
        <f t="shared" si="459"/>
        <v>0.52091548894657047</v>
      </c>
      <c r="J963" s="49">
        <v>17</v>
      </c>
      <c r="K963" s="49">
        <f t="shared" si="451"/>
        <v>82.3364169128687</v>
      </c>
      <c r="L963" s="50">
        <f t="shared" si="452"/>
        <v>0.14986453370248248</v>
      </c>
      <c r="M963" s="45">
        <v>22</v>
      </c>
      <c r="N963" s="45">
        <f t="shared" si="453"/>
        <v>106.55301012253597</v>
      </c>
      <c r="O963" s="18">
        <f t="shared" si="454"/>
        <v>0.16309126425291359</v>
      </c>
      <c r="P963" s="37">
        <f t="shared" si="455"/>
        <v>4.5454545454545459</v>
      </c>
      <c r="Q963" s="37">
        <f t="shared" si="456"/>
        <v>0.44498393088414784</v>
      </c>
      <c r="R963" s="37">
        <f t="shared" si="457"/>
        <v>-55.501606911585213</v>
      </c>
    </row>
    <row r="964" spans="1:18" x14ac:dyDescent="0.25">
      <c r="A964" s="1" t="s">
        <v>1965</v>
      </c>
      <c r="B964" s="1" t="str">
        <f>VLOOKUP(A964,[2]PROY_COVID!$1:$1048576,5,FALSE)</f>
        <v>El Higo</v>
      </c>
      <c r="C964" s="130">
        <f>VLOOKUP(A964,[2]PROY_COVID!$1:$1048576,7,FALSE)</f>
        <v>20600</v>
      </c>
      <c r="D964" s="43">
        <v>5</v>
      </c>
      <c r="E964" s="43">
        <f t="shared" si="449"/>
        <v>24.271844660194176</v>
      </c>
      <c r="F964" s="6">
        <f t="shared" si="450"/>
        <v>0.36369285508156263</v>
      </c>
      <c r="G964" s="44">
        <v>3</v>
      </c>
      <c r="H964" s="44">
        <f t="shared" si="458"/>
        <v>14.563106796116505</v>
      </c>
      <c r="I964" s="14">
        <f t="shared" si="459"/>
        <v>0.39157798908785835</v>
      </c>
      <c r="J964" s="49">
        <v>59</v>
      </c>
      <c r="K964" s="49">
        <f t="shared" si="451"/>
        <v>286.40776699029129</v>
      </c>
      <c r="L964" s="50">
        <f t="shared" si="452"/>
        <v>0.52130476474572873</v>
      </c>
      <c r="M964" s="45">
        <v>67</v>
      </c>
      <c r="N964" s="45">
        <f t="shared" si="453"/>
        <v>325.24271844660194</v>
      </c>
      <c r="O964" s="18">
        <f t="shared" si="454"/>
        <v>0.49782025002869323</v>
      </c>
      <c r="P964" s="37">
        <f t="shared" si="455"/>
        <v>7.4626865671641784</v>
      </c>
      <c r="Q964" s="37">
        <f t="shared" si="456"/>
        <v>0.73057063279486945</v>
      </c>
      <c r="R964" s="37">
        <f t="shared" si="457"/>
        <v>-26.942936720513057</v>
      </c>
    </row>
    <row r="965" spans="1:18" x14ac:dyDescent="0.25">
      <c r="A965" s="1" t="s">
        <v>1549</v>
      </c>
      <c r="B965" s="1" t="str">
        <f>VLOOKUP(A965,[2]PROY_COVID!$1:$1048576,5,FALSE)</f>
        <v>Tanlajás</v>
      </c>
      <c r="C965" s="130">
        <f>VLOOKUP(A965,[2]PROY_COVID!$1:$1048576,7,FALSE)</f>
        <v>20596</v>
      </c>
      <c r="D965" s="43">
        <v>3</v>
      </c>
      <c r="E965" s="43">
        <f t="shared" si="449"/>
        <v>14.565935133035541</v>
      </c>
      <c r="F965" s="6">
        <f t="shared" si="450"/>
        <v>0.21825809326122131</v>
      </c>
      <c r="G965" s="44"/>
      <c r="H965" s="44"/>
      <c r="I965" s="14"/>
      <c r="J965" s="49">
        <v>86</v>
      </c>
      <c r="K965" s="49">
        <f t="shared" si="451"/>
        <v>417.55680714701884</v>
      </c>
      <c r="L965" s="50">
        <f t="shared" si="452"/>
        <v>0.76001553800436228</v>
      </c>
      <c r="M965" s="45">
        <v>89</v>
      </c>
      <c r="N965" s="45">
        <f t="shared" si="453"/>
        <v>432.12274228005435</v>
      </c>
      <c r="O965" s="18">
        <f t="shared" si="454"/>
        <v>0.66141204523310304</v>
      </c>
      <c r="P965" s="37">
        <f t="shared" si="455"/>
        <v>3.3707865168539324</v>
      </c>
      <c r="Q965" s="37">
        <f t="shared" si="456"/>
        <v>0.32998808357700843</v>
      </c>
      <c r="R965" s="37">
        <f t="shared" si="457"/>
        <v>-67.001191642299162</v>
      </c>
    </row>
    <row r="966" spans="1:18" x14ac:dyDescent="0.25">
      <c r="A966" s="1" t="s">
        <v>1369</v>
      </c>
      <c r="B966" s="1" t="str">
        <f>VLOOKUP(A966,[2]PROY_COVID!$1:$1048576,5,FALSE)</f>
        <v>Cañada Morelos</v>
      </c>
      <c r="C966" s="130">
        <f>VLOOKUP(A966,[2]PROY_COVID!$1:$1048576,7,FALSE)</f>
        <v>20442</v>
      </c>
      <c r="D966" s="43">
        <v>2</v>
      </c>
      <c r="E966" s="43">
        <f t="shared" si="449"/>
        <v>9.7837784952548681</v>
      </c>
      <c r="F966" s="6">
        <f t="shared" si="450"/>
        <v>0.1466015617783033</v>
      </c>
      <c r="G966" s="44">
        <v>1</v>
      </c>
      <c r="H966" s="44">
        <f>((G966/($C966/100000)))</f>
        <v>4.891889247627434</v>
      </c>
      <c r="I966" s="14">
        <f>((G966/$C966)/(G$2257/$C$2257))</f>
        <v>0.13153485593728403</v>
      </c>
      <c r="J966" s="49">
        <v>7</v>
      </c>
      <c r="K966" s="49">
        <f t="shared" si="451"/>
        <v>34.24322473339204</v>
      </c>
      <c r="L966" s="50">
        <f t="shared" si="452"/>
        <v>6.2327765763353679E-2</v>
      </c>
      <c r="M966" s="45">
        <v>10</v>
      </c>
      <c r="N966" s="45">
        <f t="shared" si="453"/>
        <v>48.918892476274337</v>
      </c>
      <c r="O966" s="18">
        <f t="shared" si="454"/>
        <v>7.4875820125897385E-2</v>
      </c>
      <c r="P966" s="37">
        <f t="shared" si="455"/>
        <v>20</v>
      </c>
      <c r="Q966" s="37">
        <f t="shared" si="456"/>
        <v>1.9579292958902501</v>
      </c>
      <c r="R966" s="37">
        <f t="shared" si="457"/>
        <v>95.792929589025007</v>
      </c>
    </row>
    <row r="967" spans="1:18" x14ac:dyDescent="0.25">
      <c r="A967" s="1" t="s">
        <v>497</v>
      </c>
      <c r="B967" s="1" t="str">
        <f>VLOOKUP(A967,[2]PROY_COVID!$1:$1048576,5,FALSE)</f>
        <v>Zapotlán de Juárez</v>
      </c>
      <c r="C967" s="130">
        <f>VLOOKUP(A967,[2]PROY_COVID!$1:$1048576,7,FALSE)</f>
        <v>20402</v>
      </c>
      <c r="D967" s="43">
        <v>26</v>
      </c>
      <c r="E967" s="43">
        <f t="shared" si="449"/>
        <v>127.43848642289971</v>
      </c>
      <c r="F967" s="6">
        <f t="shared" si="450"/>
        <v>1.909556839345995</v>
      </c>
      <c r="G967" s="44">
        <v>6</v>
      </c>
      <c r="H967" s="44">
        <f>((G967/($C967/100000)))</f>
        <v>29.408881482207626</v>
      </c>
      <c r="I967" s="14">
        <f>((G967/$C967)/(G$2257/$C$2257))</f>
        <v>0.79075645281931983</v>
      </c>
      <c r="J967" s="49">
        <v>85</v>
      </c>
      <c r="K967" s="49">
        <f t="shared" si="451"/>
        <v>416.62582099794139</v>
      </c>
      <c r="L967" s="50">
        <f t="shared" si="452"/>
        <v>0.75832100464541607</v>
      </c>
      <c r="M967" s="45">
        <v>117</v>
      </c>
      <c r="N967" s="45">
        <f t="shared" si="453"/>
        <v>573.47318890304871</v>
      </c>
      <c r="O967" s="18">
        <f t="shared" si="454"/>
        <v>0.87776466648657248</v>
      </c>
      <c r="P967" s="37">
        <f t="shared" si="455"/>
        <v>22.222222222222221</v>
      </c>
      <c r="Q967" s="37">
        <f t="shared" si="456"/>
        <v>2.1754769954336113</v>
      </c>
      <c r="R967" s="37">
        <f t="shared" si="457"/>
        <v>117.54769954336113</v>
      </c>
    </row>
    <row r="968" spans="1:18" x14ac:dyDescent="0.25">
      <c r="A968" s="1" t="s">
        <v>546</v>
      </c>
      <c r="B968" s="1" t="str">
        <f>VLOOKUP(A968,[2]PROY_COVID!$1:$1048576,5,FALSE)</f>
        <v>Jesús María</v>
      </c>
      <c r="C968" s="130">
        <f>VLOOKUP(A968,[2]PROY_COVID!$1:$1048576,7,FALSE)</f>
        <v>20395</v>
      </c>
      <c r="D968" s="43">
        <v>6</v>
      </c>
      <c r="E968" s="43">
        <f t="shared" si="449"/>
        <v>29.418975239029177</v>
      </c>
      <c r="F968" s="6">
        <f t="shared" si="450"/>
        <v>0.44081820924816029</v>
      </c>
      <c r="G968" s="44"/>
      <c r="H968" s="44"/>
      <c r="I968" s="14"/>
      <c r="J968" s="49">
        <v>17</v>
      </c>
      <c r="K968" s="49">
        <f t="shared" si="451"/>
        <v>83.353763177249334</v>
      </c>
      <c r="L968" s="50">
        <f t="shared" si="452"/>
        <v>0.15171625532508731</v>
      </c>
      <c r="M968" s="45">
        <v>23</v>
      </c>
      <c r="N968" s="45">
        <f t="shared" si="453"/>
        <v>112.7727384162785</v>
      </c>
      <c r="O968" s="18">
        <f t="shared" si="454"/>
        <v>0.17261125199957178</v>
      </c>
      <c r="P968" s="37">
        <f t="shared" si="455"/>
        <v>26.086956521739129</v>
      </c>
      <c r="Q968" s="37">
        <f t="shared" si="456"/>
        <v>2.553820820726413</v>
      </c>
      <c r="R968" s="37">
        <f t="shared" si="457"/>
        <v>155.38208207264131</v>
      </c>
    </row>
    <row r="969" spans="1:18" x14ac:dyDescent="0.25">
      <c r="A969" s="1" t="s">
        <v>363</v>
      </c>
      <c r="B969" s="1" t="str">
        <f>VLOOKUP(A969,[2]PROY_COVID!$1:$1048576,5,FALSE)</f>
        <v>Cutzamala de Pinzón</v>
      </c>
      <c r="C969" s="130">
        <f>VLOOKUP(A969,[2]PROY_COVID!$1:$1048576,7,FALSE)</f>
        <v>20384</v>
      </c>
      <c r="D969" s="43">
        <v>14</v>
      </c>
      <c r="E969" s="43">
        <f t="shared" si="449"/>
        <v>68.681318681318686</v>
      </c>
      <c r="F969" s="6">
        <f t="shared" si="450"/>
        <v>1.0291308811373889</v>
      </c>
      <c r="G969" s="44">
        <v>1</v>
      </c>
      <c r="H969" s="44">
        <f>((G969/($C969/100000)))</f>
        <v>4.9058084772370485</v>
      </c>
      <c r="I969" s="14">
        <f>((G969/$C969)/(G$2257/$C$2257))</f>
        <v>0.13190912112784345</v>
      </c>
      <c r="J969" s="49">
        <v>32</v>
      </c>
      <c r="K969" s="49">
        <f t="shared" si="451"/>
        <v>156.98587127158555</v>
      </c>
      <c r="L969" s="50">
        <f t="shared" si="452"/>
        <v>0.2857376514318179</v>
      </c>
      <c r="M969" s="45">
        <v>47</v>
      </c>
      <c r="N969" s="45">
        <f t="shared" si="453"/>
        <v>230.5729984301413</v>
      </c>
      <c r="O969" s="18">
        <f t="shared" si="454"/>
        <v>0.35291768644838561</v>
      </c>
      <c r="P969" s="37">
        <f t="shared" si="455"/>
        <v>29.787234042553191</v>
      </c>
      <c r="Q969" s="37">
        <f t="shared" si="456"/>
        <v>2.9160649087727131</v>
      </c>
      <c r="R969" s="37">
        <f t="shared" si="457"/>
        <v>191.60649087727131</v>
      </c>
    </row>
    <row r="970" spans="1:18" x14ac:dyDescent="0.25">
      <c r="A970" s="1" t="s">
        <v>543</v>
      </c>
      <c r="B970" s="1" t="str">
        <f>VLOOKUP(A970,[2]PROY_COVID!$1:$1048576,5,FALSE)</f>
        <v>Ixtlahuacán del Río</v>
      </c>
      <c r="C970" s="130">
        <f>VLOOKUP(A970,[2]PROY_COVID!$1:$1048576,7,FALSE)</f>
        <v>20383</v>
      </c>
      <c r="D970" s="43">
        <v>6</v>
      </c>
      <c r="E970" s="43">
        <f t="shared" si="449"/>
        <v>29.436294951675414</v>
      </c>
      <c r="F970" s="6">
        <f t="shared" si="450"/>
        <v>0.44107773034471021</v>
      </c>
      <c r="G970" s="44">
        <v>2</v>
      </c>
      <c r="H970" s="44">
        <f>((G970/($C970/100000)))</f>
        <v>9.8120983172251375</v>
      </c>
      <c r="I970" s="14">
        <f>((G970/$C970)/(G$2257/$C$2257))</f>
        <v>0.26383118530834132</v>
      </c>
      <c r="J970" s="49">
        <v>9</v>
      </c>
      <c r="K970" s="49">
        <f t="shared" si="451"/>
        <v>44.154442427513118</v>
      </c>
      <c r="L970" s="50">
        <f t="shared" si="452"/>
        <v>8.0367657148536123E-2</v>
      </c>
      <c r="M970" s="45">
        <v>17</v>
      </c>
      <c r="N970" s="45">
        <f t="shared" si="453"/>
        <v>83.402835696413675</v>
      </c>
      <c r="O970" s="18">
        <f t="shared" si="454"/>
        <v>0.12765734070171761</v>
      </c>
      <c r="P970" s="37">
        <f t="shared" si="455"/>
        <v>35.294117647058826</v>
      </c>
      <c r="Q970" s="37">
        <f t="shared" si="456"/>
        <v>3.455169345688677</v>
      </c>
      <c r="R970" s="37">
        <f t="shared" si="457"/>
        <v>245.5169345688677</v>
      </c>
    </row>
    <row r="971" spans="1:18" x14ac:dyDescent="0.25">
      <c r="A971" s="1" t="s">
        <v>865</v>
      </c>
      <c r="B971" s="1" t="str">
        <f>VLOOKUP(A971,[2]PROY_COVID!$1:$1048576,5,FALSE)</f>
        <v>Huitzilac</v>
      </c>
      <c r="C971" s="130">
        <f>VLOOKUP(A971,[2]PROY_COVID!$1:$1048576,7,FALSE)</f>
        <v>20372</v>
      </c>
      <c r="D971" s="43">
        <v>7</v>
      </c>
      <c r="E971" s="43">
        <f t="shared" si="449"/>
        <v>34.360887492636948</v>
      </c>
      <c r="F971" s="6">
        <f t="shared" si="450"/>
        <v>0.51486854214373978</v>
      </c>
      <c r="G971" s="44">
        <v>3</v>
      </c>
      <c r="H971" s="44">
        <f>((G971/($C971/100000)))</f>
        <v>14.72609463970155</v>
      </c>
      <c r="I971" s="14">
        <f>((G971/$C971)/(G$2257/$C$2257))</f>
        <v>0.39596046412771851</v>
      </c>
      <c r="J971" s="49">
        <v>36</v>
      </c>
      <c r="K971" s="49">
        <f t="shared" si="451"/>
        <v>176.7131356764186</v>
      </c>
      <c r="L971" s="50">
        <f t="shared" si="452"/>
        <v>0.3216442088471651</v>
      </c>
      <c r="M971" s="45">
        <v>46</v>
      </c>
      <c r="N971" s="45">
        <f t="shared" si="453"/>
        <v>225.80011780875711</v>
      </c>
      <c r="O971" s="18">
        <f t="shared" si="454"/>
        <v>0.34561226040950976</v>
      </c>
      <c r="P971" s="37">
        <f t="shared" si="455"/>
        <v>15.217391304347828</v>
      </c>
      <c r="Q971" s="37">
        <f t="shared" si="456"/>
        <v>1.489728812090408</v>
      </c>
      <c r="R971" s="37">
        <f t="shared" si="457"/>
        <v>48.9728812090408</v>
      </c>
    </row>
    <row r="972" spans="1:18" x14ac:dyDescent="0.25">
      <c r="A972" s="1" t="s">
        <v>805</v>
      </c>
      <c r="B972" s="1" t="str">
        <f>VLOOKUP(A972,[2]PROY_COVID!$1:$1048576,5,FALSE)</f>
        <v>Pajacuarán</v>
      </c>
      <c r="C972" s="130">
        <f>VLOOKUP(A972,[2]PROY_COVID!$1:$1048576,7,FALSE)</f>
        <v>20338</v>
      </c>
      <c r="D972" s="43">
        <v>2</v>
      </c>
      <c r="E972" s="43">
        <f t="shared" si="449"/>
        <v>9.8338086340839812</v>
      </c>
      <c r="F972" s="6">
        <f t="shared" si="450"/>
        <v>0.14735122066437586</v>
      </c>
      <c r="G972" s="44"/>
      <c r="H972" s="44"/>
      <c r="I972" s="14"/>
      <c r="J972" s="49">
        <v>15</v>
      </c>
      <c r="K972" s="49">
        <f t="shared" si="451"/>
        <v>73.753564755629853</v>
      </c>
      <c r="L972" s="50">
        <f t="shared" si="452"/>
        <v>0.13424246530784834</v>
      </c>
      <c r="M972" s="45">
        <v>17</v>
      </c>
      <c r="N972" s="45">
        <f t="shared" si="453"/>
        <v>83.587373389713832</v>
      </c>
      <c r="O972" s="18">
        <f t="shared" si="454"/>
        <v>0.1279397962200369</v>
      </c>
      <c r="P972" s="37">
        <f t="shared" si="455"/>
        <v>11.76470588235294</v>
      </c>
      <c r="Q972" s="37">
        <f t="shared" si="456"/>
        <v>1.1517231152295588</v>
      </c>
      <c r="R972" s="37">
        <f t="shared" si="457"/>
        <v>15.172311522955884</v>
      </c>
    </row>
    <row r="973" spans="1:18" x14ac:dyDescent="0.25">
      <c r="A973" s="1" t="s">
        <v>1530</v>
      </c>
      <c r="B973" s="1" t="str">
        <f>VLOOKUP(A973,[2]PROY_COVID!$1:$1048576,5,FALSE)</f>
        <v>Moctezuma</v>
      </c>
      <c r="C973" s="130">
        <f>VLOOKUP(A973,[2]PROY_COVID!$1:$1048576,7,FALSE)</f>
        <v>20338</v>
      </c>
      <c r="D973" s="43">
        <v>3</v>
      </c>
      <c r="E973" s="43">
        <f t="shared" si="449"/>
        <v>14.750712951125971</v>
      </c>
      <c r="F973" s="6">
        <f t="shared" si="450"/>
        <v>0.22102683099656378</v>
      </c>
      <c r="G973" s="44"/>
      <c r="H973" s="44"/>
      <c r="I973" s="14"/>
      <c r="J973" s="49">
        <v>31</v>
      </c>
      <c r="K973" s="49">
        <f t="shared" si="451"/>
        <v>152.4240338283017</v>
      </c>
      <c r="L973" s="50">
        <f t="shared" si="452"/>
        <v>0.27743442830288662</v>
      </c>
      <c r="M973" s="45">
        <v>34</v>
      </c>
      <c r="N973" s="45">
        <f t="shared" si="453"/>
        <v>167.17474677942766</v>
      </c>
      <c r="O973" s="18">
        <f t="shared" si="454"/>
        <v>0.2558795924400738</v>
      </c>
      <c r="P973" s="37">
        <f t="shared" si="455"/>
        <v>8.8235294117647065</v>
      </c>
      <c r="Q973" s="37">
        <f t="shared" si="456"/>
        <v>0.86379233642216924</v>
      </c>
      <c r="R973" s="37">
        <f t="shared" si="457"/>
        <v>-13.620766357783076</v>
      </c>
    </row>
    <row r="974" spans="1:18" x14ac:dyDescent="0.25">
      <c r="A974" s="1" t="s">
        <v>1489</v>
      </c>
      <c r="B974" s="1" t="str">
        <f>VLOOKUP(A974,[2]PROY_COVID!$1:$1048576,5,FALSE)</f>
        <v>Landa de Matamoros</v>
      </c>
      <c r="C974" s="130">
        <f>VLOOKUP(A974,[2]PROY_COVID!$1:$1048576,7,FALSE)</f>
        <v>20313</v>
      </c>
      <c r="D974" s="43">
        <v>1</v>
      </c>
      <c r="E974" s="43">
        <f t="shared" si="449"/>
        <v>4.9229557426278738</v>
      </c>
      <c r="F974" s="6">
        <f t="shared" si="450"/>
        <v>7.3766285774432047E-2</v>
      </c>
      <c r="G974" s="44">
        <v>3</v>
      </c>
      <c r="H974" s="44">
        <f>((G974/($C974/100000)))</f>
        <v>14.768867227883621</v>
      </c>
      <c r="I974" s="14">
        <f>((G974/$C974)/(G$2257/$C$2257))</f>
        <v>0.3971105486737499</v>
      </c>
      <c r="J974" s="49">
        <v>21</v>
      </c>
      <c r="K974" s="49">
        <f t="shared" si="451"/>
        <v>103.38207059518534</v>
      </c>
      <c r="L974" s="50">
        <f t="shared" si="452"/>
        <v>0.18817075583140982</v>
      </c>
      <c r="M974" s="45">
        <v>25</v>
      </c>
      <c r="N974" s="45">
        <f t="shared" si="453"/>
        <v>123.07389356569684</v>
      </c>
      <c r="O974" s="18">
        <f t="shared" si="454"/>
        <v>0.18837831868921309</v>
      </c>
      <c r="P974" s="37">
        <f t="shared" si="455"/>
        <v>4</v>
      </c>
      <c r="Q974" s="37">
        <f t="shared" si="456"/>
        <v>0.39158585917805006</v>
      </c>
      <c r="R974" s="37">
        <f t="shared" si="457"/>
        <v>-60.841414082194987</v>
      </c>
    </row>
    <row r="975" spans="1:18" x14ac:dyDescent="0.25">
      <c r="A975" s="1" t="s">
        <v>2127</v>
      </c>
      <c r="B975" s="1" t="str">
        <f>VLOOKUP(A975,[2]PROY_COVID!$1:$1048576,5,FALSE)</f>
        <v>Trancoso</v>
      </c>
      <c r="C975" s="130">
        <f>VLOOKUP(A975,[2]PROY_COVID!$1:$1048576,7,FALSE)</f>
        <v>20285</v>
      </c>
      <c r="D975" s="43">
        <v>16</v>
      </c>
      <c r="E975" s="43"/>
      <c r="F975" s="6"/>
      <c r="G975" s="44">
        <v>8</v>
      </c>
      <c r="H975" s="44"/>
      <c r="I975" s="14"/>
      <c r="J975" s="49">
        <v>68</v>
      </c>
      <c r="K975" s="49"/>
      <c r="L975" s="50"/>
      <c r="M975" s="45">
        <v>92</v>
      </c>
      <c r="N975" s="45"/>
      <c r="O975" s="18"/>
      <c r="P975" s="37"/>
      <c r="Q975" s="37"/>
      <c r="R975" s="37"/>
    </row>
    <row r="976" spans="1:18" x14ac:dyDescent="0.25">
      <c r="A976" s="1" t="s">
        <v>330</v>
      </c>
      <c r="B976" s="1" t="str">
        <f>VLOOKUP(A976,[2]PROY_COVID!$1:$1048576,5,FALSE)</f>
        <v>Tierra Blanca</v>
      </c>
      <c r="C976" s="130">
        <f>VLOOKUP(A976,[2]PROY_COVID!$1:$1048576,7,FALSE)</f>
        <v>20238</v>
      </c>
      <c r="D976" s="43">
        <v>5</v>
      </c>
      <c r="E976" s="43">
        <f>((D976/($C976/100000)))</f>
        <v>24.705998616464075</v>
      </c>
      <c r="F976" s="6">
        <f>((D976/$C976)/(D$2257/$C$2257))</f>
        <v>0.37019828118787379</v>
      </c>
      <c r="G976" s="44">
        <v>5</v>
      </c>
      <c r="H976" s="44">
        <f>((G976/($C976/100000)))</f>
        <v>24.705998616464075</v>
      </c>
      <c r="I976" s="14">
        <f>((G976/$C976)/(G$2257/$C$2257))</f>
        <v>0.66430366762277904</v>
      </c>
      <c r="J976" s="49">
        <v>45</v>
      </c>
      <c r="K976" s="49">
        <f>((J976/($C976/100000)))</f>
        <v>222.35398754817669</v>
      </c>
      <c r="L976" s="50">
        <f>((J976/$C976)/(J$2257/$C$2257))</f>
        <v>0.40471735242084489</v>
      </c>
      <c r="M976" s="45">
        <v>55</v>
      </c>
      <c r="N976" s="45">
        <f>((M976/($C976/100000)))</f>
        <v>271.76598478110486</v>
      </c>
      <c r="O976" s="18">
        <f>((M976/$C976)/(M$2257/$C$2257))</f>
        <v>0.41596814569496832</v>
      </c>
      <c r="P976" s="37">
        <f>D976/M976*100</f>
        <v>9.0909090909090917</v>
      </c>
      <c r="Q976" s="37">
        <f>P976/P$2257</f>
        <v>0.88996786176829568</v>
      </c>
      <c r="R976" s="37">
        <f>(Q976-1)*100</f>
        <v>-11.003213823170432</v>
      </c>
    </row>
    <row r="977" spans="1:18" x14ac:dyDescent="0.25">
      <c r="A977" s="1" t="s">
        <v>1476</v>
      </c>
      <c r="B977" s="1" t="str">
        <f>VLOOKUP(A977,[2]PROY_COVID!$1:$1048576,5,FALSE)</f>
        <v>Zautla</v>
      </c>
      <c r="C977" s="130">
        <f>VLOOKUP(A977,[2]PROY_COVID!$1:$1048576,7,FALSE)</f>
        <v>20226</v>
      </c>
      <c r="D977" s="43">
        <v>2</v>
      </c>
      <c r="E977" s="43">
        <f>((D977/($C977/100000)))</f>
        <v>9.8882626322555129</v>
      </c>
      <c r="F977" s="6">
        <f>((D977/$C977)/(D$2257/$C$2257))</f>
        <v>0.14816716730307902</v>
      </c>
      <c r="G977" s="44">
        <v>1</v>
      </c>
      <c r="H977" s="44">
        <f>((G977/($C977/100000)))</f>
        <v>4.9441313161277565</v>
      </c>
      <c r="I977" s="14">
        <f>((G977/$C977)/(G$2257/$C$2257))</f>
        <v>0.1329395592341521</v>
      </c>
      <c r="J977" s="49">
        <v>10</v>
      </c>
      <c r="K977" s="49">
        <f>((J977/($C977/100000)))</f>
        <v>49.441313161277563</v>
      </c>
      <c r="L977" s="50">
        <f>((J977/$C977)/(J$2257/$C$2257))</f>
        <v>8.9990548779822002E-2</v>
      </c>
      <c r="M977" s="45">
        <v>13</v>
      </c>
      <c r="N977" s="45">
        <f>((M977/($C977/100000)))</f>
        <v>64.273707109660833</v>
      </c>
      <c r="O977" s="18">
        <f>((M977/$C977)/(M$2257/$C$2257))</f>
        <v>9.8378076214657981E-2</v>
      </c>
      <c r="P977" s="37">
        <f>D977/M977*100</f>
        <v>15.384615384615385</v>
      </c>
      <c r="Q977" s="37">
        <f>P977/P$2257</f>
        <v>1.5060994583771157</v>
      </c>
      <c r="R977" s="37">
        <f>(Q977-1)*100</f>
        <v>50.609945837711564</v>
      </c>
    </row>
    <row r="978" spans="1:18" x14ac:dyDescent="0.25">
      <c r="A978" s="1" t="s">
        <v>620</v>
      </c>
      <c r="B978" s="1" t="str">
        <f>VLOOKUP(A978,[2]PROY_COVID!$1:$1048576,5,FALSE)</f>
        <v>San Ignacio Cerro Gordo</v>
      </c>
      <c r="C978" s="130">
        <f>VLOOKUP(A978,[2]PROY_COVID!$1:$1048576,7,FALSE)</f>
        <v>20202</v>
      </c>
      <c r="D978" s="43">
        <v>1</v>
      </c>
      <c r="E978" s="43">
        <f>((D978/($C978/100000)))</f>
        <v>4.9500049500049501</v>
      </c>
      <c r="F978" s="6">
        <f>((D978/$C978)/(D$2257/$C$2257))</f>
        <v>7.4171595036928925E-2</v>
      </c>
      <c r="G978" s="44">
        <v>1</v>
      </c>
      <c r="H978" s="44">
        <f>((G978/($C978/100000)))</f>
        <v>4.9500049500049501</v>
      </c>
      <c r="I978" s="14">
        <f>((G978/$C978)/(G$2257/$C$2257))</f>
        <v>0.13309749158845463</v>
      </c>
      <c r="J978" s="49">
        <v>5</v>
      </c>
      <c r="K978" s="49">
        <f>((J978/($C978/100000)))</f>
        <v>24.75002475002475</v>
      </c>
      <c r="L978" s="50">
        <f>((J978/$C978)/(J$2257/$C$2257))</f>
        <v>4.5048728829340655E-2</v>
      </c>
      <c r="M978" s="45">
        <v>7</v>
      </c>
      <c r="N978" s="45">
        <f>((M978/($C978/100000)))</f>
        <v>34.650034650034648</v>
      </c>
      <c r="O978" s="18">
        <f>((M978/$C978)/(M$2257/$C$2257))</f>
        <v>5.3035742030963069E-2</v>
      </c>
      <c r="P978" s="37">
        <f>D978/M978*100</f>
        <v>14.285714285714285</v>
      </c>
      <c r="Q978" s="37">
        <f>P978/P$2257</f>
        <v>1.3985209256358928</v>
      </c>
      <c r="R978" s="37">
        <f>(Q978-1)*100</f>
        <v>39.852092563589281</v>
      </c>
    </row>
    <row r="979" spans="1:18" x14ac:dyDescent="0.25">
      <c r="A979" s="1" t="s">
        <v>426</v>
      </c>
      <c r="B979" s="1" t="str">
        <f>VLOOKUP(A979,[2]PROY_COVID!$1:$1048576,5,FALSE)</f>
        <v>El Arenal</v>
      </c>
      <c r="C979" s="130">
        <f>VLOOKUP(A979,[2]PROY_COVID!$1:$1048576,7,FALSE)</f>
        <v>20199</v>
      </c>
      <c r="D979" s="43">
        <v>17</v>
      </c>
      <c r="E979" s="43">
        <f>((D979/($C979/100000)))</f>
        <v>84.162582306054759</v>
      </c>
      <c r="F979" s="6">
        <f>((D979/$C979)/(D$2257/$C$2257))</f>
        <v>1.2611043898169536</v>
      </c>
      <c r="G979" s="44">
        <v>2</v>
      </c>
      <c r="H979" s="44">
        <f>((G979/($C979/100000)))</f>
        <v>9.9014802713005601</v>
      </c>
      <c r="I979" s="14">
        <f>((G979/$C979)/(G$2257/$C$2257))</f>
        <v>0.26623451904252293</v>
      </c>
      <c r="J979" s="49">
        <v>38</v>
      </c>
      <c r="K979" s="49">
        <f>((J979/($C979/100000)))</f>
        <v>188.12812515471063</v>
      </c>
      <c r="L979" s="50">
        <f>((J979/$C979)/(J$2257/$C$2257))</f>
        <v>0.34242118870036059</v>
      </c>
      <c r="M979" s="45">
        <v>57</v>
      </c>
      <c r="N979" s="45">
        <f>((M979/($C979/100000)))</f>
        <v>282.19218773206592</v>
      </c>
      <c r="O979" s="18">
        <f>((M979/$C979)/(M$2257/$C$2257))</f>
        <v>0.43192661198957805</v>
      </c>
      <c r="P979" s="37">
        <f>D979/M979*100</f>
        <v>29.82456140350877</v>
      </c>
      <c r="Q979" s="37">
        <f>P979/P$2257</f>
        <v>2.9197191254503729</v>
      </c>
      <c r="R979" s="37">
        <f>(Q979-1)*100</f>
        <v>191.9719125450373</v>
      </c>
    </row>
    <row r="980" spans="1:18" x14ac:dyDescent="0.25">
      <c r="A980" s="1" t="s">
        <v>2124</v>
      </c>
      <c r="B980" s="1" t="str">
        <f>VLOOKUP(A980,[2]PROY_COVID!$1:$1048576,5,FALSE)</f>
        <v>Villa Hidalgo</v>
      </c>
      <c r="C980" s="130">
        <f>VLOOKUP(A980,[2]PROY_COVID!$1:$1048576,7,FALSE)</f>
        <v>20177</v>
      </c>
      <c r="D980" s="43">
        <v>10</v>
      </c>
      <c r="E980" s="43"/>
      <c r="F980" s="6"/>
      <c r="G980" s="44">
        <v>13</v>
      </c>
      <c r="H980" s="44"/>
      <c r="I980" s="14"/>
      <c r="J980" s="49">
        <v>24</v>
      </c>
      <c r="K980" s="49"/>
      <c r="L980" s="50"/>
      <c r="M980" s="45">
        <v>47</v>
      </c>
      <c r="N980" s="45"/>
      <c r="O980" s="18"/>
      <c r="P980" s="37"/>
      <c r="Q980" s="37"/>
      <c r="R980" s="37"/>
    </row>
    <row r="981" spans="1:18" x14ac:dyDescent="0.25">
      <c r="A981" s="1" t="s">
        <v>2122</v>
      </c>
      <c r="B981" s="1" t="str">
        <f>VLOOKUP(A981,[2]PROY_COVID!$1:$1048576,5,FALSE)</f>
        <v>Villa García</v>
      </c>
      <c r="C981" s="130">
        <f>VLOOKUP(A981,[2]PROY_COVID!$1:$1048576,7,FALSE)</f>
        <v>20167</v>
      </c>
      <c r="D981" s="43">
        <v>7</v>
      </c>
      <c r="E981" s="43"/>
      <c r="F981" s="6"/>
      <c r="G981" s="44">
        <v>6</v>
      </c>
      <c r="H981" s="44"/>
      <c r="I981" s="14"/>
      <c r="J981" s="49">
        <v>33</v>
      </c>
      <c r="K981" s="49"/>
      <c r="L981" s="50"/>
      <c r="M981" s="45">
        <v>46</v>
      </c>
      <c r="N981" s="45"/>
      <c r="O981" s="18"/>
      <c r="P981" s="37"/>
      <c r="Q981" s="37"/>
      <c r="R981" s="37"/>
    </row>
    <row r="982" spans="1:18" x14ac:dyDescent="0.25">
      <c r="A982" s="1" t="s">
        <v>155</v>
      </c>
      <c r="B982" s="1" t="str">
        <f>VLOOKUP(A982,[2]PROY_COVID!$1:$1048576,5,FALSE)</f>
        <v>Socoltenango</v>
      </c>
      <c r="C982" s="130">
        <f>VLOOKUP(A982,[2]PROY_COVID!$1:$1048576,7,FALSE)</f>
        <v>20161</v>
      </c>
      <c r="D982" s="43">
        <v>2</v>
      </c>
      <c r="E982" s="43">
        <f t="shared" ref="E982:E1002" si="460">((D982/($C982/100000)))</f>
        <v>9.9201428500570401</v>
      </c>
      <c r="F982" s="6">
        <f t="shared" ref="F982:F1002" si="461">((D982/$C982)/(D$2257/$C$2257))</f>
        <v>0.14864486512931283</v>
      </c>
      <c r="G982" s="44"/>
      <c r="H982" s="44"/>
      <c r="I982" s="14"/>
      <c r="J982" s="49">
        <v>11</v>
      </c>
      <c r="K982" s="49">
        <f t="shared" ref="K982:K1013" si="462">((J982/($C982/100000)))</f>
        <v>54.560785675313724</v>
      </c>
      <c r="L982" s="50">
        <f t="shared" ref="L982:L1013" si="463">((J982/$C982)/(J$2257/$C$2257))</f>
        <v>9.9308750735714879E-2</v>
      </c>
      <c r="M982" s="45">
        <v>13</v>
      </c>
      <c r="N982" s="45">
        <f t="shared" ref="N982:N1013" si="464">((M982/($C982/100000)))</f>
        <v>64.480928525370757</v>
      </c>
      <c r="O982" s="18">
        <f t="shared" ref="O982:O1013" si="465">((M982/$C982)/(M$2257/$C$2257))</f>
        <v>9.8695251699701031E-2</v>
      </c>
      <c r="P982" s="37">
        <f t="shared" ref="P982:P1013" si="466">D982/M982*100</f>
        <v>15.384615384615385</v>
      </c>
      <c r="Q982" s="37">
        <f t="shared" ref="Q982:Q1013" si="467">P982/P$2257</f>
        <v>1.5060994583771157</v>
      </c>
      <c r="R982" s="37">
        <f t="shared" ref="R982:R1013" si="468">(Q982-1)*100</f>
        <v>50.609945837711564</v>
      </c>
    </row>
    <row r="983" spans="1:18" x14ac:dyDescent="0.25">
      <c r="A983" s="1" t="s">
        <v>717</v>
      </c>
      <c r="B983" s="1" t="str">
        <f>VLOOKUP(A983,[2]PROY_COVID!$1:$1048576,5,FALSE)</f>
        <v>Texcaltitlán</v>
      </c>
      <c r="C983" s="130">
        <f>VLOOKUP(A983,[2]PROY_COVID!$1:$1048576,7,FALSE)</f>
        <v>20149</v>
      </c>
      <c r="D983" s="43">
        <v>1</v>
      </c>
      <c r="E983" s="43">
        <f t="shared" si="460"/>
        <v>4.963025460320611</v>
      </c>
      <c r="F983" s="6">
        <f t="shared" si="461"/>
        <v>7.4366696259667381E-2</v>
      </c>
      <c r="G983" s="44">
        <v>1</v>
      </c>
      <c r="H983" s="44">
        <f>((G983/($C983/100000)))</f>
        <v>4.963025460320611</v>
      </c>
      <c r="I983" s="14">
        <f>((G983/$C983)/(G$2257/$C$2257))</f>
        <v>0.13344759169536755</v>
      </c>
      <c r="J983" s="49">
        <v>59</v>
      </c>
      <c r="K983" s="49">
        <f t="shared" si="462"/>
        <v>292.81850215891609</v>
      </c>
      <c r="L983" s="50">
        <f t="shared" si="463"/>
        <v>0.53297325692401665</v>
      </c>
      <c r="M983" s="45">
        <v>61</v>
      </c>
      <c r="N983" s="45">
        <f t="shared" si="464"/>
        <v>302.74455307955731</v>
      </c>
      <c r="O983" s="18">
        <f t="shared" si="465"/>
        <v>0.4633842990512147</v>
      </c>
      <c r="P983" s="37">
        <f t="shared" si="466"/>
        <v>1.639344262295082</v>
      </c>
      <c r="Q983" s="37">
        <f t="shared" si="467"/>
        <v>0.16048600785985659</v>
      </c>
      <c r="R983" s="37">
        <f t="shared" si="468"/>
        <v>-83.951399214014344</v>
      </c>
    </row>
    <row r="984" spans="1:18" x14ac:dyDescent="0.25">
      <c r="A984" s="1" t="s">
        <v>279</v>
      </c>
      <c r="B984" s="1" t="str">
        <f>VLOOKUP(A984,[2]PROY_COVID!$1:$1048576,5,FALSE)</f>
        <v>San Dimas</v>
      </c>
      <c r="C984" s="130">
        <f>VLOOKUP(A984,[2]PROY_COVID!$1:$1048576,7,FALSE)</f>
        <v>20114</v>
      </c>
      <c r="D984" s="43">
        <v>10</v>
      </c>
      <c r="E984" s="43">
        <f t="shared" si="460"/>
        <v>49.716615292830859</v>
      </c>
      <c r="F984" s="6">
        <f t="shared" si="461"/>
        <v>0.74496100374666308</v>
      </c>
      <c r="G984" s="44"/>
      <c r="H984" s="44"/>
      <c r="I984" s="14"/>
      <c r="J984" s="49">
        <v>63</v>
      </c>
      <c r="K984" s="49">
        <f t="shared" si="462"/>
        <v>313.2146763448344</v>
      </c>
      <c r="L984" s="50">
        <f t="shared" si="463"/>
        <v>0.57009732970121718</v>
      </c>
      <c r="M984" s="45">
        <v>73</v>
      </c>
      <c r="N984" s="45">
        <f t="shared" si="464"/>
        <v>362.93129163766531</v>
      </c>
      <c r="O984" s="18">
        <f t="shared" si="465"/>
        <v>0.55550681413936742</v>
      </c>
      <c r="P984" s="37">
        <f t="shared" si="466"/>
        <v>13.698630136986301</v>
      </c>
      <c r="Q984" s="37">
        <f t="shared" si="467"/>
        <v>1.3410474629385276</v>
      </c>
      <c r="R984" s="37">
        <f t="shared" si="468"/>
        <v>34.104746293852763</v>
      </c>
    </row>
    <row r="985" spans="1:18" x14ac:dyDescent="0.25">
      <c r="A985" s="1" t="s">
        <v>341</v>
      </c>
      <c r="B985" s="1" t="str">
        <f>VLOOKUP(A985,[2]PROY_COVID!$1:$1048576,5,FALSE)</f>
        <v>Alcozauca de Guerrero</v>
      </c>
      <c r="C985" s="130">
        <f>VLOOKUP(A985,[2]PROY_COVID!$1:$1048576,7,FALSE)</f>
        <v>20112</v>
      </c>
      <c r="D985" s="43">
        <v>3</v>
      </c>
      <c r="E985" s="43">
        <f t="shared" si="460"/>
        <v>14.916467780429596</v>
      </c>
      <c r="F985" s="6">
        <f t="shared" si="461"/>
        <v>0.22351052549761904</v>
      </c>
      <c r="G985" s="44"/>
      <c r="H985" s="44"/>
      <c r="I985" s="14"/>
      <c r="J985" s="49">
        <v>15</v>
      </c>
      <c r="K985" s="49">
        <f t="shared" si="462"/>
        <v>74.582338902147967</v>
      </c>
      <c r="L985" s="50">
        <f t="shared" si="463"/>
        <v>0.1357509576089409</v>
      </c>
      <c r="M985" s="45">
        <v>18</v>
      </c>
      <c r="N985" s="45">
        <f t="shared" si="464"/>
        <v>89.498806682577566</v>
      </c>
      <c r="O985" s="18">
        <f t="shared" si="465"/>
        <v>0.13698790408832884</v>
      </c>
      <c r="P985" s="37">
        <f t="shared" si="466"/>
        <v>16.666666666666664</v>
      </c>
      <c r="Q985" s="37">
        <f t="shared" si="467"/>
        <v>1.6316077465752084</v>
      </c>
      <c r="R985" s="37">
        <f t="shared" si="468"/>
        <v>63.160774657520832</v>
      </c>
    </row>
    <row r="986" spans="1:18" x14ac:dyDescent="0.25">
      <c r="A986" s="1" t="s">
        <v>1515</v>
      </c>
      <c r="B986" s="1" t="str">
        <f>VLOOKUP(A986,[2]PROY_COVID!$1:$1048576,5,FALSE)</f>
        <v>Cedral</v>
      </c>
      <c r="C986" s="130">
        <f>VLOOKUP(A986,[2]PROY_COVID!$1:$1048576,7,FALSE)</f>
        <v>20098</v>
      </c>
      <c r="D986" s="43">
        <v>9</v>
      </c>
      <c r="E986" s="43">
        <f t="shared" si="460"/>
        <v>44.780575181610111</v>
      </c>
      <c r="F986" s="6">
        <f t="shared" si="461"/>
        <v>0.67099865988776708</v>
      </c>
      <c r="G986" s="44">
        <v>3</v>
      </c>
      <c r="H986" s="44">
        <f>((G986/($C986/100000)))</f>
        <v>14.926858393870038</v>
      </c>
      <c r="I986" s="14">
        <f>((G986/$C986)/(G$2257/$C$2257))</f>
        <v>0.4013586712712649</v>
      </c>
      <c r="J986" s="49">
        <v>64</v>
      </c>
      <c r="K986" s="49">
        <f t="shared" si="462"/>
        <v>318.43964573589415</v>
      </c>
      <c r="L986" s="50">
        <f t="shared" si="463"/>
        <v>0.57960755167540801</v>
      </c>
      <c r="M986" s="45">
        <v>76</v>
      </c>
      <c r="N986" s="45">
        <f t="shared" si="464"/>
        <v>378.14707931137428</v>
      </c>
      <c r="O986" s="18">
        <f t="shared" si="465"/>
        <v>0.57879627396274835</v>
      </c>
      <c r="P986" s="37">
        <f t="shared" si="466"/>
        <v>11.842105263157894</v>
      </c>
      <c r="Q986" s="37">
        <f t="shared" si="467"/>
        <v>1.1593002409876481</v>
      </c>
      <c r="R986" s="37">
        <f t="shared" si="468"/>
        <v>15.930024098764806</v>
      </c>
    </row>
    <row r="987" spans="1:18" x14ac:dyDescent="0.25">
      <c r="A987" s="1" t="s">
        <v>468</v>
      </c>
      <c r="B987" s="1" t="str">
        <f>VLOOKUP(A987,[2]PROY_COVID!$1:$1048576,5,FALSE)</f>
        <v>San Bartolo Tutotepec</v>
      </c>
      <c r="C987" s="130">
        <f>VLOOKUP(A987,[2]PROY_COVID!$1:$1048576,7,FALSE)</f>
        <v>20082</v>
      </c>
      <c r="D987" s="43">
        <v>1</v>
      </c>
      <c r="E987" s="43">
        <f t="shared" si="460"/>
        <v>4.9795837068021118</v>
      </c>
      <c r="F987" s="6">
        <f t="shared" si="461"/>
        <v>7.4614807436313019E-2</v>
      </c>
      <c r="G987" s="44">
        <v>3</v>
      </c>
      <c r="H987" s="44">
        <f>((G987/($C987/100000)))</f>
        <v>14.938751120406334</v>
      </c>
      <c r="I987" s="14">
        <f>((G987/$C987)/(G$2257/$C$2257))</f>
        <v>0.40167844712727224</v>
      </c>
      <c r="J987" s="49">
        <v>18</v>
      </c>
      <c r="K987" s="49">
        <f t="shared" si="462"/>
        <v>89.632506722438009</v>
      </c>
      <c r="L987" s="50">
        <f t="shared" si="463"/>
        <v>0.1631445031031383</v>
      </c>
      <c r="M987" s="45">
        <v>22</v>
      </c>
      <c r="N987" s="45">
        <f t="shared" si="464"/>
        <v>109.55084154964645</v>
      </c>
      <c r="O987" s="18">
        <f t="shared" si="465"/>
        <v>0.16767977955531857</v>
      </c>
      <c r="P987" s="37">
        <f t="shared" si="466"/>
        <v>4.5454545454545459</v>
      </c>
      <c r="Q987" s="37">
        <f t="shared" si="467"/>
        <v>0.44498393088414784</v>
      </c>
      <c r="R987" s="37">
        <f t="shared" si="468"/>
        <v>-55.501606911585213</v>
      </c>
    </row>
    <row r="988" spans="1:18" x14ac:dyDescent="0.25">
      <c r="A988" s="1" t="s">
        <v>769</v>
      </c>
      <c r="B988" s="1" t="str">
        <f>VLOOKUP(A988,[2]PROY_COVID!$1:$1048576,5,FALSE)</f>
        <v>Cherán</v>
      </c>
      <c r="C988" s="130">
        <f>VLOOKUP(A988,[2]PROY_COVID!$1:$1048576,7,FALSE)</f>
        <v>20016</v>
      </c>
      <c r="D988" s="43">
        <v>7</v>
      </c>
      <c r="E988" s="43">
        <f t="shared" si="460"/>
        <v>34.972022382094323</v>
      </c>
      <c r="F988" s="6">
        <f t="shared" si="461"/>
        <v>0.52402587632655206</v>
      </c>
      <c r="G988" s="44"/>
      <c r="H988" s="44"/>
      <c r="I988" s="14"/>
      <c r="J988" s="49">
        <v>49</v>
      </c>
      <c r="K988" s="49">
        <f t="shared" si="462"/>
        <v>244.80415667466028</v>
      </c>
      <c r="L988" s="50">
        <f t="shared" si="463"/>
        <v>0.44558000170570194</v>
      </c>
      <c r="M988" s="45">
        <v>56</v>
      </c>
      <c r="N988" s="45">
        <f t="shared" si="464"/>
        <v>279.77617905675459</v>
      </c>
      <c r="O988" s="18">
        <f t="shared" si="465"/>
        <v>0.42822864129077376</v>
      </c>
      <c r="P988" s="37">
        <f t="shared" si="466"/>
        <v>12.5</v>
      </c>
      <c r="Q988" s="37">
        <f t="shared" si="467"/>
        <v>1.2237058099314064</v>
      </c>
      <c r="R988" s="37">
        <f t="shared" si="468"/>
        <v>22.370580993140642</v>
      </c>
    </row>
    <row r="989" spans="1:18" x14ac:dyDescent="0.25">
      <c r="A989" s="1" t="s">
        <v>898</v>
      </c>
      <c r="B989" s="1" t="str">
        <f>VLOOKUP(A989,[2]PROY_COVID!$1:$1048576,5,FALSE)</f>
        <v>Jala</v>
      </c>
      <c r="C989" s="130">
        <f>VLOOKUP(A989,[2]PROY_COVID!$1:$1048576,7,FALSE)</f>
        <v>20016</v>
      </c>
      <c r="D989" s="43">
        <v>29</v>
      </c>
      <c r="E989" s="43">
        <f t="shared" si="460"/>
        <v>144.88409272581933</v>
      </c>
      <c r="F989" s="6">
        <f t="shared" si="461"/>
        <v>2.1709643447814302</v>
      </c>
      <c r="G989" s="44"/>
      <c r="H989" s="44"/>
      <c r="I989" s="14"/>
      <c r="J989" s="49">
        <v>71</v>
      </c>
      <c r="K989" s="49">
        <f t="shared" si="462"/>
        <v>354.71622701838527</v>
      </c>
      <c r="L989" s="50">
        <f t="shared" si="463"/>
        <v>0.64563632900213963</v>
      </c>
      <c r="M989" s="45">
        <v>100</v>
      </c>
      <c r="N989" s="45">
        <f t="shared" si="464"/>
        <v>499.60031974420463</v>
      </c>
      <c r="O989" s="18">
        <f t="shared" si="465"/>
        <v>0.7646940023049531</v>
      </c>
      <c r="P989" s="37">
        <f t="shared" si="466"/>
        <v>28.999999999999996</v>
      </c>
      <c r="Q989" s="37">
        <f t="shared" si="467"/>
        <v>2.8389974790408625</v>
      </c>
      <c r="R989" s="37">
        <f t="shared" si="468"/>
        <v>183.89974790408624</v>
      </c>
    </row>
    <row r="990" spans="1:18" x14ac:dyDescent="0.25">
      <c r="A990" s="1" t="s">
        <v>823</v>
      </c>
      <c r="B990" s="1" t="str">
        <f>VLOOKUP(A990,[2]PROY_COVID!$1:$1048576,5,FALSE)</f>
        <v>Senguio</v>
      </c>
      <c r="C990" s="130">
        <f>VLOOKUP(A990,[2]PROY_COVID!$1:$1048576,7,FALSE)</f>
        <v>19980</v>
      </c>
      <c r="D990" s="43">
        <v>2</v>
      </c>
      <c r="E990" s="43">
        <f t="shared" si="460"/>
        <v>10.01001001001001</v>
      </c>
      <c r="F990" s="6">
        <f t="shared" si="461"/>
        <v>0.14999144774134515</v>
      </c>
      <c r="G990" s="44">
        <v>1</v>
      </c>
      <c r="H990" s="44">
        <f>((G990/($C990/100000)))</f>
        <v>5.005005005005005</v>
      </c>
      <c r="I990" s="14">
        <f>((G990/$C990)/(G$2257/$C$2257))</f>
        <v>0.13457635260610412</v>
      </c>
      <c r="J990" s="49">
        <v>14</v>
      </c>
      <c r="K990" s="49">
        <f t="shared" si="462"/>
        <v>70.070070070070074</v>
      </c>
      <c r="L990" s="50">
        <f t="shared" si="463"/>
        <v>0.12753795673017776</v>
      </c>
      <c r="M990" s="45">
        <v>17</v>
      </c>
      <c r="N990" s="45">
        <f t="shared" si="464"/>
        <v>85.085085085085083</v>
      </c>
      <c r="O990" s="18">
        <f t="shared" si="465"/>
        <v>0.13023221098714266</v>
      </c>
      <c r="P990" s="37">
        <f t="shared" si="466"/>
        <v>11.76470588235294</v>
      </c>
      <c r="Q990" s="37">
        <f t="shared" si="467"/>
        <v>1.1517231152295588</v>
      </c>
      <c r="R990" s="37">
        <f t="shared" si="468"/>
        <v>15.172311522955884</v>
      </c>
    </row>
    <row r="991" spans="1:18" x14ac:dyDescent="0.25">
      <c r="A991" s="1" t="s">
        <v>916</v>
      </c>
      <c r="B991" s="1" t="str">
        <f>VLOOKUP(A991,[2]PROY_COVID!$1:$1048576,5,FALSE)</f>
        <v>Anáhuac</v>
      </c>
      <c r="C991" s="130">
        <f>VLOOKUP(A991,[2]PROY_COVID!$1:$1048576,7,FALSE)</f>
        <v>19976</v>
      </c>
      <c r="D991" s="43">
        <v>4</v>
      </c>
      <c r="E991" s="43">
        <f t="shared" si="460"/>
        <v>20.024028834601523</v>
      </c>
      <c r="F991" s="6">
        <f t="shared" si="461"/>
        <v>0.30004296414418063</v>
      </c>
      <c r="G991" s="44"/>
      <c r="H991" s="44"/>
      <c r="I991" s="14"/>
      <c r="J991" s="49">
        <v>75</v>
      </c>
      <c r="K991" s="49">
        <f t="shared" si="462"/>
        <v>375.45054064877854</v>
      </c>
      <c r="L991" s="50">
        <f t="shared" si="463"/>
        <v>0.68337586589683108</v>
      </c>
      <c r="M991" s="45">
        <v>79</v>
      </c>
      <c r="N991" s="45">
        <f t="shared" si="464"/>
        <v>395.47456948338009</v>
      </c>
      <c r="O991" s="18">
        <f t="shared" si="465"/>
        <v>0.60531792994630529</v>
      </c>
      <c r="P991" s="37">
        <f t="shared" si="466"/>
        <v>5.0632911392405067</v>
      </c>
      <c r="Q991" s="37">
        <f t="shared" si="467"/>
        <v>0.4956783027570254</v>
      </c>
      <c r="R991" s="37">
        <f t="shared" si="468"/>
        <v>-50.432169724297459</v>
      </c>
    </row>
    <row r="992" spans="1:18" x14ac:dyDescent="0.25">
      <c r="A992" s="1" t="s">
        <v>134</v>
      </c>
      <c r="B992" s="1" t="str">
        <f>VLOOKUP(A992,[2]PROY_COVID!$1:$1048576,5,FALSE)</f>
        <v>Ostuacán</v>
      </c>
      <c r="C992" s="130">
        <f>VLOOKUP(A992,[2]PROY_COVID!$1:$1048576,7,FALSE)</f>
        <v>19969</v>
      </c>
      <c r="D992" s="43">
        <v>1</v>
      </c>
      <c r="E992" s="43">
        <f t="shared" si="460"/>
        <v>5.00776203114828</v>
      </c>
      <c r="F992" s="6">
        <f t="shared" si="461"/>
        <v>7.5037035551907355E-2</v>
      </c>
      <c r="G992" s="44">
        <v>1</v>
      </c>
      <c r="H992" s="44">
        <f>((G992/($C992/100000)))</f>
        <v>5.00776203114828</v>
      </c>
      <c r="I992" s="14">
        <f>((G992/$C992)/(G$2257/$C$2257))</f>
        <v>0.13465048450447997</v>
      </c>
      <c r="J992" s="49">
        <v>11</v>
      </c>
      <c r="K992" s="49">
        <f t="shared" si="462"/>
        <v>55.085382342631078</v>
      </c>
      <c r="L992" s="50">
        <f t="shared" si="463"/>
        <v>0.10026359475100144</v>
      </c>
      <c r="M992" s="45">
        <v>13</v>
      </c>
      <c r="N992" s="45">
        <f t="shared" si="464"/>
        <v>65.100906404927642</v>
      </c>
      <c r="O992" s="18">
        <f t="shared" si="465"/>
        <v>9.9644196981204483E-2</v>
      </c>
      <c r="P992" s="37">
        <f t="shared" si="466"/>
        <v>7.6923076923076925</v>
      </c>
      <c r="Q992" s="37">
        <f t="shared" si="467"/>
        <v>0.75304972918855784</v>
      </c>
      <c r="R992" s="37">
        <f t="shared" si="468"/>
        <v>-24.695027081144218</v>
      </c>
    </row>
    <row r="993" spans="1:18" x14ac:dyDescent="0.25">
      <c r="A993" s="1" t="s">
        <v>1760</v>
      </c>
      <c r="B993" s="1" t="str">
        <f>VLOOKUP(A993,[2]PROY_COVID!$1:$1048576,5,FALSE)</f>
        <v>La Magdalena Tlaltelulco</v>
      </c>
      <c r="C993" s="130">
        <f>VLOOKUP(A993,[2]PROY_COVID!$1:$1048576,7,FALSE)</f>
        <v>19967</v>
      </c>
      <c r="D993" s="43">
        <v>17</v>
      </c>
      <c r="E993" s="43">
        <f t="shared" si="460"/>
        <v>85.140481794961687</v>
      </c>
      <c r="F993" s="6">
        <f t="shared" si="461"/>
        <v>1.2757573781696121</v>
      </c>
      <c r="G993" s="44">
        <v>1</v>
      </c>
      <c r="H993" s="44">
        <f>((G993/($C993/100000)))</f>
        <v>5.0082636349977463</v>
      </c>
      <c r="I993" s="14">
        <f>((G993/$C993)/(G$2257/$C$2257))</f>
        <v>0.13466397180697953</v>
      </c>
      <c r="J993" s="49">
        <v>64</v>
      </c>
      <c r="K993" s="49">
        <f t="shared" si="462"/>
        <v>320.52887263985576</v>
      </c>
      <c r="L993" s="50">
        <f t="shared" si="463"/>
        <v>0.5834102556003582</v>
      </c>
      <c r="M993" s="45">
        <v>82</v>
      </c>
      <c r="N993" s="45">
        <f t="shared" si="464"/>
        <v>410.6776180698152</v>
      </c>
      <c r="O993" s="18">
        <f t="shared" si="465"/>
        <v>0.6285878911760141</v>
      </c>
      <c r="P993" s="37">
        <f t="shared" si="466"/>
        <v>20.73170731707317</v>
      </c>
      <c r="Q993" s="37">
        <f t="shared" si="467"/>
        <v>2.029560855495991</v>
      </c>
      <c r="R993" s="37">
        <f t="shared" si="468"/>
        <v>102.95608554959909</v>
      </c>
    </row>
    <row r="994" spans="1:18" x14ac:dyDescent="0.25">
      <c r="A994" s="1" t="s">
        <v>422</v>
      </c>
      <c r="B994" s="1" t="str">
        <f>VLOOKUP(A994,[2]PROY_COVID!$1:$1048576,5,FALSE)</f>
        <v>Ajacuba</v>
      </c>
      <c r="C994" s="130">
        <f>VLOOKUP(A994,[2]PROY_COVID!$1:$1048576,7,FALSE)</f>
        <v>19882</v>
      </c>
      <c r="D994" s="43">
        <v>17</v>
      </c>
      <c r="E994" s="43">
        <f t="shared" si="460"/>
        <v>85.504476410823855</v>
      </c>
      <c r="F994" s="6">
        <f t="shared" si="461"/>
        <v>1.2812115265019941</v>
      </c>
      <c r="G994" s="44">
        <v>5</v>
      </c>
      <c r="H994" s="44">
        <f>((G994/($C994/100000)))</f>
        <v>25.148375414948195</v>
      </c>
      <c r="I994" s="14">
        <f>((G994/$C994)/(G$2257/$C$2257))</f>
        <v>0.67619845213508711</v>
      </c>
      <c r="J994" s="49">
        <v>57</v>
      </c>
      <c r="K994" s="49">
        <f t="shared" si="462"/>
        <v>286.69147973040941</v>
      </c>
      <c r="L994" s="50">
        <f t="shared" si="463"/>
        <v>0.52182116416044033</v>
      </c>
      <c r="M994" s="45">
        <v>79</v>
      </c>
      <c r="N994" s="45">
        <f t="shared" si="464"/>
        <v>397.34433155618149</v>
      </c>
      <c r="O994" s="18">
        <f t="shared" si="465"/>
        <v>0.60817980930527082</v>
      </c>
      <c r="P994" s="37">
        <f t="shared" si="466"/>
        <v>21.518987341772153</v>
      </c>
      <c r="Q994" s="37">
        <f t="shared" si="467"/>
        <v>2.1066327867173578</v>
      </c>
      <c r="R994" s="37">
        <f t="shared" si="468"/>
        <v>110.66327867173578</v>
      </c>
    </row>
    <row r="995" spans="1:18" x14ac:dyDescent="0.25">
      <c r="A995" s="1" t="s">
        <v>77</v>
      </c>
      <c r="B995" s="1" t="str">
        <f>VLOOKUP(A995,[2]PROY_COVID!$1:$1048576,5,FALSE)</f>
        <v>Acacoyagua</v>
      </c>
      <c r="C995" s="130">
        <f>VLOOKUP(A995,[2]PROY_COVID!$1:$1048576,7,FALSE)</f>
        <v>19856</v>
      </c>
      <c r="D995" s="43">
        <v>1</v>
      </c>
      <c r="E995" s="43">
        <f t="shared" si="460"/>
        <v>5.0362610797743761</v>
      </c>
      <c r="F995" s="6">
        <f t="shared" si="461"/>
        <v>7.5464069446818993E-2</v>
      </c>
      <c r="G995" s="44"/>
      <c r="H995" s="44"/>
      <c r="I995" s="14"/>
      <c r="J995" s="49">
        <v>9</v>
      </c>
      <c r="K995" s="49">
        <f t="shared" si="462"/>
        <v>45.326349717969386</v>
      </c>
      <c r="L995" s="50">
        <f t="shared" si="463"/>
        <v>8.2500702843403093E-2</v>
      </c>
      <c r="M995" s="45">
        <v>10</v>
      </c>
      <c r="N995" s="45">
        <f t="shared" si="464"/>
        <v>50.362610797743756</v>
      </c>
      <c r="O995" s="18">
        <f t="shared" si="465"/>
        <v>7.7085592013174567E-2</v>
      </c>
      <c r="P995" s="37">
        <f t="shared" si="466"/>
        <v>10</v>
      </c>
      <c r="Q995" s="37">
        <f t="shared" si="467"/>
        <v>0.97896464794512505</v>
      </c>
      <c r="R995" s="37">
        <f t="shared" si="468"/>
        <v>-2.1035352054874945</v>
      </c>
    </row>
    <row r="996" spans="1:18" x14ac:dyDescent="0.25">
      <c r="A996" s="1" t="s">
        <v>432</v>
      </c>
      <c r="B996" s="1" t="str">
        <f>VLOOKUP(A996,[2]PROY_COVID!$1:$1048576,5,FALSE)</f>
        <v>Cardonal</v>
      </c>
      <c r="C996" s="130">
        <f>VLOOKUP(A996,[2]PROY_COVID!$1:$1048576,7,FALSE)</f>
        <v>19853</v>
      </c>
      <c r="D996" s="43">
        <v>11</v>
      </c>
      <c r="E996" s="43">
        <f t="shared" si="460"/>
        <v>55.407243237797807</v>
      </c>
      <c r="F996" s="6">
        <f t="shared" si="461"/>
        <v>0.83023020159655558</v>
      </c>
      <c r="G996" s="44">
        <v>4</v>
      </c>
      <c r="H996" s="44">
        <f>((G996/($C996/100000)))</f>
        <v>20.148088450108293</v>
      </c>
      <c r="I996" s="14">
        <f>((G996/$C996)/(G$2257/$C$2257))</f>
        <v>0.54174895986902938</v>
      </c>
      <c r="J996" s="49">
        <v>26</v>
      </c>
      <c r="K996" s="49">
        <f t="shared" si="462"/>
        <v>130.9625749257039</v>
      </c>
      <c r="L996" s="50">
        <f t="shared" si="463"/>
        <v>0.23837137878475634</v>
      </c>
      <c r="M996" s="45">
        <v>41</v>
      </c>
      <c r="N996" s="45">
        <f t="shared" si="464"/>
        <v>206.51790661361002</v>
      </c>
      <c r="O996" s="18">
        <f t="shared" si="465"/>
        <v>0.31609868591929363</v>
      </c>
      <c r="P996" s="37">
        <f t="shared" si="466"/>
        <v>26.829268292682929</v>
      </c>
      <c r="Q996" s="37">
        <f t="shared" si="467"/>
        <v>2.6264905188771652</v>
      </c>
      <c r="R996" s="37">
        <f t="shared" si="468"/>
        <v>162.64905188771652</v>
      </c>
    </row>
    <row r="997" spans="1:18" x14ac:dyDescent="0.25">
      <c r="A997" s="1" t="s">
        <v>1944</v>
      </c>
      <c r="B997" s="1" t="str">
        <f>VLOOKUP(A997,[2]PROY_COVID!$1:$1048576,5,FALSE)</f>
        <v>Tlalnelhuayocan</v>
      </c>
      <c r="C997" s="130">
        <f>VLOOKUP(A997,[2]PROY_COVID!$1:$1048576,7,FALSE)</f>
        <v>19767</v>
      </c>
      <c r="D997" s="43">
        <v>8</v>
      </c>
      <c r="E997" s="43">
        <f t="shared" si="460"/>
        <v>40.471492892194057</v>
      </c>
      <c r="F997" s="6">
        <f t="shared" si="461"/>
        <v>0.60643074333425928</v>
      </c>
      <c r="G997" s="44">
        <v>3</v>
      </c>
      <c r="H997" s="44">
        <f>((G997/($C997/100000)))</f>
        <v>15.176809834572772</v>
      </c>
      <c r="I997" s="14">
        <f>((G997/$C997)/(G$2257/$C$2257))</f>
        <v>0.40807945440430421</v>
      </c>
      <c r="J997" s="49">
        <v>31</v>
      </c>
      <c r="K997" s="49">
        <f t="shared" si="462"/>
        <v>156.82703495725198</v>
      </c>
      <c r="L997" s="50">
        <f t="shared" si="463"/>
        <v>0.28544854569859401</v>
      </c>
      <c r="M997" s="45">
        <v>42</v>
      </c>
      <c r="N997" s="45">
        <f t="shared" si="464"/>
        <v>212.4753376840188</v>
      </c>
      <c r="O997" s="18">
        <f t="shared" si="465"/>
        <v>0.32521719851556102</v>
      </c>
      <c r="P997" s="37">
        <f t="shared" si="466"/>
        <v>19.047619047619047</v>
      </c>
      <c r="Q997" s="37">
        <f t="shared" si="467"/>
        <v>1.8646945675145239</v>
      </c>
      <c r="R997" s="37">
        <f t="shared" si="468"/>
        <v>86.469456751452384</v>
      </c>
    </row>
    <row r="998" spans="1:18" x14ac:dyDescent="0.25">
      <c r="A998" s="1" t="s">
        <v>1841</v>
      </c>
      <c r="B998" s="1" t="str">
        <f>VLOOKUP(A998,[2]PROY_COVID!$1:$1048576,5,FALSE)</f>
        <v>Hidalgotitlán</v>
      </c>
      <c r="C998" s="130">
        <f>VLOOKUP(A998,[2]PROY_COVID!$1:$1048576,7,FALSE)</f>
        <v>19739</v>
      </c>
      <c r="D998" s="43">
        <v>4</v>
      </c>
      <c r="E998" s="43">
        <f t="shared" si="460"/>
        <v>20.264451086681188</v>
      </c>
      <c r="F998" s="6">
        <f t="shared" si="461"/>
        <v>0.30364548618188114</v>
      </c>
      <c r="G998" s="44">
        <v>2</v>
      </c>
      <c r="H998" s="44">
        <f>((G998/($C998/100000)))</f>
        <v>10.132225543340594</v>
      </c>
      <c r="I998" s="14">
        <f>((G998/$C998)/(G$2257/$C$2257))</f>
        <v>0.27243887988955473</v>
      </c>
      <c r="J998" s="49">
        <v>1</v>
      </c>
      <c r="K998" s="49">
        <f t="shared" si="462"/>
        <v>5.0661127716702969</v>
      </c>
      <c r="L998" s="50">
        <f t="shared" si="463"/>
        <v>9.221079282743197E-3</v>
      </c>
      <c r="M998" s="45">
        <v>7</v>
      </c>
      <c r="N998" s="45">
        <f t="shared" si="464"/>
        <v>35.462789401692078</v>
      </c>
      <c r="O998" s="18">
        <f t="shared" si="465"/>
        <v>5.4279753812731951E-2</v>
      </c>
      <c r="P998" s="37">
        <f t="shared" si="466"/>
        <v>57.142857142857139</v>
      </c>
      <c r="Q998" s="37">
        <f t="shared" si="467"/>
        <v>5.5940837025435712</v>
      </c>
      <c r="R998" s="37">
        <f t="shared" si="468"/>
        <v>459.40837025435712</v>
      </c>
    </row>
    <row r="999" spans="1:18" x14ac:dyDescent="0.25">
      <c r="A999" s="1" t="s">
        <v>1224</v>
      </c>
      <c r="B999" s="1" t="str">
        <f>VLOOKUP(A999,[2]PROY_COVID!$1:$1048576,5,FALSE)</f>
        <v>Santiago Jamiltepec</v>
      </c>
      <c r="C999" s="130">
        <f>VLOOKUP(A999,[2]PROY_COVID!$1:$1048576,7,FALSE)</f>
        <v>19738</v>
      </c>
      <c r="D999" s="43">
        <v>4</v>
      </c>
      <c r="E999" s="43">
        <f t="shared" si="460"/>
        <v>20.265477758638159</v>
      </c>
      <c r="F999" s="6">
        <f t="shared" si="461"/>
        <v>0.30366086998399799</v>
      </c>
      <c r="G999" s="44">
        <v>5</v>
      </c>
      <c r="H999" s="44">
        <f>((G999/($C999/100000)))</f>
        <v>25.331847198297702</v>
      </c>
      <c r="I999" s="14">
        <f>((G999/$C999)/(G$2257/$C$2257))</f>
        <v>0.68113170662426803</v>
      </c>
      <c r="J999" s="49">
        <v>27</v>
      </c>
      <c r="K999" s="49">
        <f t="shared" si="462"/>
        <v>136.79197487080759</v>
      </c>
      <c r="L999" s="50">
        <f t="shared" si="463"/>
        <v>0.24898175433052161</v>
      </c>
      <c r="M999" s="45">
        <v>36</v>
      </c>
      <c r="N999" s="45">
        <f t="shared" si="464"/>
        <v>182.38929982774343</v>
      </c>
      <c r="O999" s="18">
        <f t="shared" si="465"/>
        <v>0.27916716253161106</v>
      </c>
      <c r="P999" s="37">
        <f t="shared" si="466"/>
        <v>11.111111111111111</v>
      </c>
      <c r="Q999" s="37">
        <f t="shared" si="467"/>
        <v>1.0877384977168056</v>
      </c>
      <c r="R999" s="37">
        <f t="shared" si="468"/>
        <v>8.7738497716805632</v>
      </c>
    </row>
    <row r="1000" spans="1:18" x14ac:dyDescent="0.25">
      <c r="A1000" s="1" t="s">
        <v>1513</v>
      </c>
      <c r="B1000" s="1" t="str">
        <f>VLOOKUP(A1000,[2]PROY_COVID!$1:$1048576,5,FALSE)</f>
        <v>Cárdenas</v>
      </c>
      <c r="C1000" s="130">
        <f>VLOOKUP(A1000,[2]PROY_COVID!$1:$1048576,7,FALSE)</f>
        <v>19719</v>
      </c>
      <c r="D1000" s="43">
        <v>7</v>
      </c>
      <c r="E1000" s="43">
        <f t="shared" si="460"/>
        <v>35.498757543485979</v>
      </c>
      <c r="F1000" s="6">
        <f t="shared" si="461"/>
        <v>0.53191855269294919</v>
      </c>
      <c r="G1000" s="44">
        <v>4</v>
      </c>
      <c r="H1000" s="44">
        <f>((G1000/($C1000/100000)))</f>
        <v>20.285004310563416</v>
      </c>
      <c r="I1000" s="14">
        <f>((G1000/$C1000)/(G$2257/$C$2257))</f>
        <v>0.54543040216440197</v>
      </c>
      <c r="J1000" s="49">
        <v>79</v>
      </c>
      <c r="K1000" s="49">
        <f t="shared" si="462"/>
        <v>400.62883513362743</v>
      </c>
      <c r="L1000" s="50">
        <f t="shared" si="463"/>
        <v>0.7292041093870566</v>
      </c>
      <c r="M1000" s="45">
        <v>90</v>
      </c>
      <c r="N1000" s="45">
        <f t="shared" si="464"/>
        <v>456.41259698767686</v>
      </c>
      <c r="O1000" s="18">
        <f t="shared" si="465"/>
        <v>0.69859037654659717</v>
      </c>
      <c r="P1000" s="37">
        <f t="shared" si="466"/>
        <v>7.7777777777777777</v>
      </c>
      <c r="Q1000" s="37">
        <f t="shared" si="467"/>
        <v>0.76141694840176399</v>
      </c>
      <c r="R1000" s="37">
        <f t="shared" si="468"/>
        <v>-23.858305159823601</v>
      </c>
    </row>
    <row r="1001" spans="1:18" x14ac:dyDescent="0.25">
      <c r="A1001" s="1" t="s">
        <v>1479</v>
      </c>
      <c r="B1001" s="1" t="str">
        <f>VLOOKUP(A1001,[2]PROY_COVID!$1:$1048576,5,FALSE)</f>
        <v>Zoquitlán</v>
      </c>
      <c r="C1001" s="130">
        <f>VLOOKUP(A1001,[2]PROY_COVID!$1:$1048576,7,FALSE)</f>
        <v>19699</v>
      </c>
      <c r="D1001" s="43">
        <v>1</v>
      </c>
      <c r="E1001" s="43">
        <f t="shared" si="460"/>
        <v>5.076399817249607</v>
      </c>
      <c r="F1001" s="6">
        <f t="shared" si="461"/>
        <v>7.6065514134526516E-2</v>
      </c>
      <c r="G1001" s="44"/>
      <c r="H1001" s="44"/>
      <c r="I1001" s="14"/>
      <c r="J1001" s="49">
        <v>1</v>
      </c>
      <c r="K1001" s="49">
        <f t="shared" si="462"/>
        <v>5.076399817249607</v>
      </c>
      <c r="L1001" s="50">
        <f t="shared" si="463"/>
        <v>9.2398032368175009E-3</v>
      </c>
      <c r="M1001" s="45">
        <v>2</v>
      </c>
      <c r="N1001" s="45">
        <f t="shared" si="464"/>
        <v>10.152799634499214</v>
      </c>
      <c r="O1001" s="18">
        <f t="shared" si="465"/>
        <v>1.5539992030190306E-2</v>
      </c>
      <c r="P1001" s="37">
        <f t="shared" si="466"/>
        <v>50</v>
      </c>
      <c r="Q1001" s="37">
        <f t="shared" si="467"/>
        <v>4.8948232397256257</v>
      </c>
      <c r="R1001" s="37">
        <f t="shared" si="468"/>
        <v>389.4823239725626</v>
      </c>
    </row>
    <row r="1002" spans="1:18" x14ac:dyDescent="0.25">
      <c r="A1002" s="1" t="s">
        <v>872</v>
      </c>
      <c r="B1002" s="1" t="str">
        <f>VLOOKUP(A1002,[2]PROY_COVID!$1:$1048576,5,FALSE)</f>
        <v>Ocuituco</v>
      </c>
      <c r="C1002" s="130">
        <f>VLOOKUP(A1002,[2]PROY_COVID!$1:$1048576,7,FALSE)</f>
        <v>19683</v>
      </c>
      <c r="D1002" s="43">
        <v>6</v>
      </c>
      <c r="E1002" s="43">
        <f t="shared" si="460"/>
        <v>30.483158055174517</v>
      </c>
      <c r="F1002" s="6">
        <f t="shared" si="461"/>
        <v>0.45676407954154491</v>
      </c>
      <c r="G1002" s="44">
        <v>2</v>
      </c>
      <c r="H1002" s="44">
        <f t="shared" ref="H1002:H1007" si="469">((G1002/($C1002/100000)))</f>
        <v>10.161052685058172</v>
      </c>
      <c r="I1002" s="14">
        <f t="shared" ref="I1002:I1007" si="470">((G1002/$C1002)/(G$2257/$C$2257))</f>
        <v>0.27321399431691917</v>
      </c>
      <c r="J1002" s="49">
        <v>37</v>
      </c>
      <c r="K1002" s="49">
        <f t="shared" si="462"/>
        <v>187.97947467357619</v>
      </c>
      <c r="L1002" s="50">
        <f t="shared" si="463"/>
        <v>0.34215062269961466</v>
      </c>
      <c r="M1002" s="45">
        <v>45</v>
      </c>
      <c r="N1002" s="45">
        <f t="shared" si="464"/>
        <v>228.62368541380886</v>
      </c>
      <c r="O1002" s="18">
        <f t="shared" si="465"/>
        <v>0.34993404549922141</v>
      </c>
      <c r="P1002" s="37">
        <f t="shared" si="466"/>
        <v>13.333333333333334</v>
      </c>
      <c r="Q1002" s="37">
        <f t="shared" si="467"/>
        <v>1.3052861972601668</v>
      </c>
      <c r="R1002" s="37">
        <f t="shared" si="468"/>
        <v>30.528619726016682</v>
      </c>
    </row>
    <row r="1003" spans="1:18" x14ac:dyDescent="0.25">
      <c r="A1003" s="1" t="s">
        <v>764</v>
      </c>
      <c r="B1003" s="1" t="str">
        <f>VLOOKUP(A1003,[2]PROY_COVID!$1:$1048576,5,FALSE)</f>
        <v>Cotija</v>
      </c>
      <c r="C1003" s="130">
        <f>VLOOKUP(A1003,[2]PROY_COVID!$1:$1048576,7,FALSE)</f>
        <v>19674</v>
      </c>
      <c r="D1003" s="43"/>
      <c r="E1003" s="43"/>
      <c r="F1003" s="6"/>
      <c r="G1003" s="44">
        <v>2</v>
      </c>
      <c r="H1003" s="44">
        <f t="shared" si="469"/>
        <v>10.165700925078784</v>
      </c>
      <c r="I1003" s="14">
        <f t="shared" si="470"/>
        <v>0.27333897784588396</v>
      </c>
      <c r="J1003" s="49">
        <v>27</v>
      </c>
      <c r="K1003" s="49">
        <f t="shared" si="462"/>
        <v>137.23696248856359</v>
      </c>
      <c r="L1003" s="50">
        <f t="shared" si="463"/>
        <v>0.24979169802662576</v>
      </c>
      <c r="M1003" s="45">
        <v>29</v>
      </c>
      <c r="N1003" s="45">
        <f t="shared" si="464"/>
        <v>147.40266341364236</v>
      </c>
      <c r="O1003" s="18">
        <f t="shared" si="465"/>
        <v>0.22561621396459405</v>
      </c>
      <c r="P1003" s="37">
        <f t="shared" si="466"/>
        <v>0</v>
      </c>
      <c r="Q1003" s="37">
        <f t="shared" si="467"/>
        <v>0</v>
      </c>
      <c r="R1003" s="37">
        <f t="shared" si="468"/>
        <v>-100</v>
      </c>
    </row>
    <row r="1004" spans="1:18" x14ac:dyDescent="0.25">
      <c r="A1004" s="1" t="s">
        <v>1343</v>
      </c>
      <c r="B1004" s="1" t="str">
        <f>VLOOKUP(A1004,[2]PROY_COVID!$1:$1048576,5,FALSE)</f>
        <v>Huehuetla</v>
      </c>
      <c r="C1004" s="130">
        <f>VLOOKUP(A1004,[2]PROY_COVID!$1:$1048576,7,FALSE)</f>
        <v>19663</v>
      </c>
      <c r="D1004" s="43">
        <v>2</v>
      </c>
      <c r="E1004" s="43">
        <f t="shared" ref="E1004:E1010" si="471">((D1004/($C1004/100000)))</f>
        <v>10.171387885877028</v>
      </c>
      <c r="F1004" s="6">
        <f t="shared" ref="F1004:F1010" si="472">((D1004/$C1004)/(D$2257/$C$2257))</f>
        <v>0.15240955733469339</v>
      </c>
      <c r="G1004" s="44">
        <v>1</v>
      </c>
      <c r="H1004" s="44">
        <f t="shared" si="469"/>
        <v>5.085693942938514</v>
      </c>
      <c r="I1004" s="14">
        <f t="shared" si="470"/>
        <v>0.13674594543406196</v>
      </c>
      <c r="J1004" s="49">
        <v>7</v>
      </c>
      <c r="K1004" s="49">
        <f t="shared" si="462"/>
        <v>35.599857600569599</v>
      </c>
      <c r="L1004" s="50">
        <f t="shared" si="463"/>
        <v>6.47970395023382E-2</v>
      </c>
      <c r="M1004" s="45">
        <v>10</v>
      </c>
      <c r="N1004" s="45">
        <f t="shared" si="464"/>
        <v>50.856939429385143</v>
      </c>
      <c r="O1004" s="18">
        <f t="shared" si="465"/>
        <v>7.7842217108965786E-2</v>
      </c>
      <c r="P1004" s="37">
        <f t="shared" si="466"/>
        <v>20</v>
      </c>
      <c r="Q1004" s="37">
        <f t="shared" si="467"/>
        <v>1.9579292958902501</v>
      </c>
      <c r="R1004" s="37">
        <f t="shared" si="468"/>
        <v>95.792929589025007</v>
      </c>
    </row>
    <row r="1005" spans="1:18" x14ac:dyDescent="0.25">
      <c r="A1005" s="1" t="s">
        <v>968</v>
      </c>
      <c r="B1005" s="1" t="str">
        <f>VLOOKUP(A1005,[2]PROY_COVID!$1:$1048576,5,FALSE)</f>
        <v>Asunción Nochixtlán</v>
      </c>
      <c r="C1005" s="130">
        <f>VLOOKUP(A1005,[2]PROY_COVID!$1:$1048576,7,FALSE)</f>
        <v>19655</v>
      </c>
      <c r="D1005" s="43">
        <v>9</v>
      </c>
      <c r="E1005" s="43">
        <f t="shared" si="471"/>
        <v>45.78987534978377</v>
      </c>
      <c r="F1005" s="6">
        <f t="shared" si="472"/>
        <v>0.68612216059141906</v>
      </c>
      <c r="G1005" s="44">
        <v>10</v>
      </c>
      <c r="H1005" s="44">
        <f t="shared" si="469"/>
        <v>50.877639277537519</v>
      </c>
      <c r="I1005" s="14">
        <f t="shared" si="470"/>
        <v>1.3680160392113765</v>
      </c>
      <c r="J1005" s="49">
        <v>69</v>
      </c>
      <c r="K1005" s="49">
        <f t="shared" si="462"/>
        <v>351.05571101500891</v>
      </c>
      <c r="L1005" s="50">
        <f t="shared" si="463"/>
        <v>0.63897364504618115</v>
      </c>
      <c r="M1005" s="45">
        <v>88</v>
      </c>
      <c r="N1005" s="45">
        <f t="shared" si="464"/>
        <v>447.72322564233019</v>
      </c>
      <c r="O1005" s="18">
        <f t="shared" si="465"/>
        <v>0.68529032470718032</v>
      </c>
      <c r="P1005" s="37">
        <f t="shared" si="466"/>
        <v>10.227272727272728</v>
      </c>
      <c r="Q1005" s="37">
        <f t="shared" si="467"/>
        <v>1.0012138444893326</v>
      </c>
      <c r="R1005" s="37">
        <f t="shared" si="468"/>
        <v>0.12138444893325939</v>
      </c>
    </row>
    <row r="1006" spans="1:18" x14ac:dyDescent="0.25">
      <c r="A1006" s="1" t="s">
        <v>475</v>
      </c>
      <c r="B1006" s="1" t="str">
        <f>VLOOKUP(A1006,[2]PROY_COVID!$1:$1048576,5,FALSE)</f>
        <v>Tenango de Doria</v>
      </c>
      <c r="C1006" s="130">
        <f>VLOOKUP(A1006,[2]PROY_COVID!$1:$1048576,7,FALSE)</f>
        <v>19646</v>
      </c>
      <c r="D1006" s="43">
        <v>3</v>
      </c>
      <c r="E1006" s="43">
        <f t="shared" si="471"/>
        <v>15.270284027282909</v>
      </c>
      <c r="F1006" s="6">
        <f t="shared" si="472"/>
        <v>0.22881215966650281</v>
      </c>
      <c r="G1006" s="44">
        <v>5</v>
      </c>
      <c r="H1006" s="44">
        <f t="shared" si="469"/>
        <v>25.450473378804848</v>
      </c>
      <c r="I1006" s="14">
        <f t="shared" si="470"/>
        <v>0.68432136950777778</v>
      </c>
      <c r="J1006" s="49">
        <v>67</v>
      </c>
      <c r="K1006" s="49">
        <f t="shared" si="462"/>
        <v>341.03634327598496</v>
      </c>
      <c r="L1006" s="50">
        <f t="shared" si="463"/>
        <v>0.62073690448226382</v>
      </c>
      <c r="M1006" s="45">
        <v>75</v>
      </c>
      <c r="N1006" s="45">
        <f t="shared" si="464"/>
        <v>381.75710068207269</v>
      </c>
      <c r="O1006" s="18">
        <f t="shared" si="465"/>
        <v>0.58432181424218443</v>
      </c>
      <c r="P1006" s="37">
        <f t="shared" si="466"/>
        <v>4</v>
      </c>
      <c r="Q1006" s="37">
        <f t="shared" si="467"/>
        <v>0.39158585917805006</v>
      </c>
      <c r="R1006" s="37">
        <f t="shared" si="468"/>
        <v>-60.841414082194987</v>
      </c>
    </row>
    <row r="1007" spans="1:18" x14ac:dyDescent="0.25">
      <c r="A1007" s="1" t="s">
        <v>436</v>
      </c>
      <c r="B1007" s="1" t="str">
        <f>VLOOKUP(A1007,[2]PROY_COVID!$1:$1048576,5,FALSE)</f>
        <v>Chilcuautla</v>
      </c>
      <c r="C1007" s="130">
        <f>VLOOKUP(A1007,[2]PROY_COVID!$1:$1048576,7,FALSE)</f>
        <v>19638</v>
      </c>
      <c r="D1007" s="43">
        <v>14</v>
      </c>
      <c r="E1007" s="43">
        <f t="shared" si="471"/>
        <v>71.290355433343521</v>
      </c>
      <c r="F1007" s="6">
        <f t="shared" si="472"/>
        <v>1.0682250677820821</v>
      </c>
      <c r="G1007" s="44">
        <v>7</v>
      </c>
      <c r="H1007" s="44">
        <f t="shared" si="469"/>
        <v>35.64517771667176</v>
      </c>
      <c r="I1007" s="14">
        <f t="shared" si="470"/>
        <v>0.9584402014201916</v>
      </c>
      <c r="J1007" s="49">
        <v>35</v>
      </c>
      <c r="K1007" s="49">
        <f t="shared" si="462"/>
        <v>178.2258885833588</v>
      </c>
      <c r="L1007" s="50">
        <f t="shared" si="463"/>
        <v>0.32439764429536511</v>
      </c>
      <c r="M1007" s="45">
        <v>56</v>
      </c>
      <c r="N1007" s="45">
        <f t="shared" si="464"/>
        <v>285.16142173337408</v>
      </c>
      <c r="O1007" s="18">
        <f t="shared" si="465"/>
        <v>0.43647135574275014</v>
      </c>
      <c r="P1007" s="37">
        <f t="shared" si="466"/>
        <v>25</v>
      </c>
      <c r="Q1007" s="37">
        <f t="shared" si="467"/>
        <v>2.4474116198628129</v>
      </c>
      <c r="R1007" s="37">
        <f t="shared" si="468"/>
        <v>144.7411619862813</v>
      </c>
    </row>
    <row r="1008" spans="1:18" x14ac:dyDescent="0.25">
      <c r="A1008" s="1" t="s">
        <v>1380</v>
      </c>
      <c r="B1008" s="1" t="str">
        <f>VLOOKUP(A1008,[2]PROY_COVID!$1:$1048576,5,FALSE)</f>
        <v>Pantepec</v>
      </c>
      <c r="C1008" s="130">
        <f>VLOOKUP(A1008,[2]PROY_COVID!$1:$1048576,7,FALSE)</f>
        <v>19514</v>
      </c>
      <c r="D1008" s="43">
        <v>1</v>
      </c>
      <c r="E1008" s="43">
        <f t="shared" si="471"/>
        <v>5.124525981346725</v>
      </c>
      <c r="F1008" s="6">
        <f t="shared" si="472"/>
        <v>7.6786643585940256E-2</v>
      </c>
      <c r="G1008" s="44"/>
      <c r="H1008" s="44"/>
      <c r="I1008" s="14"/>
      <c r="J1008" s="49">
        <v>7</v>
      </c>
      <c r="K1008" s="49">
        <f t="shared" si="462"/>
        <v>35.871681869427078</v>
      </c>
      <c r="L1008" s="50">
        <f t="shared" si="463"/>
        <v>6.5291800129879868E-2</v>
      </c>
      <c r="M1008" s="45">
        <v>8</v>
      </c>
      <c r="N1008" s="45">
        <f t="shared" si="464"/>
        <v>40.9962078507738</v>
      </c>
      <c r="O1008" s="18">
        <f t="shared" si="465"/>
        <v>6.2749267808285103E-2</v>
      </c>
      <c r="P1008" s="37">
        <f t="shared" si="466"/>
        <v>12.5</v>
      </c>
      <c r="Q1008" s="37">
        <f t="shared" si="467"/>
        <v>1.2237058099314064</v>
      </c>
      <c r="R1008" s="37">
        <f t="shared" si="468"/>
        <v>22.370580993140642</v>
      </c>
    </row>
    <row r="1009" spans="1:18" x14ac:dyDescent="0.25">
      <c r="A1009" s="1" t="s">
        <v>1838</v>
      </c>
      <c r="B1009" s="1" t="str">
        <f>VLOOKUP(A1009,[2]PROY_COVID!$1:$1048576,5,FALSE)</f>
        <v>Filomeno Mata</v>
      </c>
      <c r="C1009" s="130">
        <f>VLOOKUP(A1009,[2]PROY_COVID!$1:$1048576,7,FALSE)</f>
        <v>19443</v>
      </c>
      <c r="D1009" s="43">
        <v>1</v>
      </c>
      <c r="E1009" s="43">
        <f t="shared" si="471"/>
        <v>5.1432392120557529</v>
      </c>
      <c r="F1009" s="6">
        <f t="shared" si="472"/>
        <v>7.7067045360080133E-2</v>
      </c>
      <c r="G1009" s="44"/>
      <c r="H1009" s="44"/>
      <c r="I1009" s="14"/>
      <c r="J1009" s="49">
        <v>3</v>
      </c>
      <c r="K1009" s="49">
        <f t="shared" si="462"/>
        <v>15.429717636167259</v>
      </c>
      <c r="L1009" s="50">
        <f t="shared" si="463"/>
        <v>2.808438265114457E-2</v>
      </c>
      <c r="M1009" s="45">
        <v>4</v>
      </c>
      <c r="N1009" s="45">
        <f t="shared" si="464"/>
        <v>20.572956848223011</v>
      </c>
      <c r="O1009" s="18">
        <f t="shared" si="465"/>
        <v>3.148920464976792E-2</v>
      </c>
      <c r="P1009" s="37">
        <f t="shared" si="466"/>
        <v>25</v>
      </c>
      <c r="Q1009" s="37">
        <f t="shared" si="467"/>
        <v>2.4474116198628129</v>
      </c>
      <c r="R1009" s="37">
        <f t="shared" si="468"/>
        <v>144.7411619862813</v>
      </c>
    </row>
    <row r="1010" spans="1:18" x14ac:dyDescent="0.25">
      <c r="A1010" s="1" t="s">
        <v>1733</v>
      </c>
      <c r="B1010" s="1" t="str">
        <f>VLOOKUP(A1010,[2]PROY_COVID!$1:$1048576,5,FALSE)</f>
        <v>Nanacamilpa de Mariano Arista</v>
      </c>
      <c r="C1010" s="130">
        <f>VLOOKUP(A1010,[2]PROY_COVID!$1:$1048576,7,FALSE)</f>
        <v>19402</v>
      </c>
      <c r="D1010" s="43">
        <v>9</v>
      </c>
      <c r="E1010" s="43">
        <f t="shared" si="471"/>
        <v>46.386970415421089</v>
      </c>
      <c r="F1010" s="6">
        <f t="shared" si="472"/>
        <v>0.69506912000950116</v>
      </c>
      <c r="G1010" s="44">
        <v>1</v>
      </c>
      <c r="H1010" s="44">
        <f>((G1010/($C1010/100000)))</f>
        <v>5.1541078239356768</v>
      </c>
      <c r="I1010" s="14">
        <f>((G1010/$C1010)/(G$2257/$C$2257))</f>
        <v>0.13858548217039277</v>
      </c>
      <c r="J1010" s="49">
        <v>41</v>
      </c>
      <c r="K1010" s="49">
        <f t="shared" si="462"/>
        <v>211.31842078136276</v>
      </c>
      <c r="L1010" s="50">
        <f t="shared" si="463"/>
        <v>0.38463097837567195</v>
      </c>
      <c r="M1010" s="45">
        <v>51</v>
      </c>
      <c r="N1010" s="45">
        <f t="shared" si="464"/>
        <v>262.85949902071951</v>
      </c>
      <c r="O1010" s="18">
        <f t="shared" si="465"/>
        <v>0.40233577603181786</v>
      </c>
      <c r="P1010" s="37">
        <f t="shared" si="466"/>
        <v>17.647058823529413</v>
      </c>
      <c r="Q1010" s="37">
        <f t="shared" si="467"/>
        <v>1.7275846728443385</v>
      </c>
      <c r="R1010" s="37">
        <f t="shared" si="468"/>
        <v>72.758467284433848</v>
      </c>
    </row>
    <row r="1011" spans="1:18" x14ac:dyDescent="0.25">
      <c r="A1011" s="1" t="s">
        <v>528</v>
      </c>
      <c r="B1011" s="1" t="str">
        <f>VLOOKUP(A1011,[2]PROY_COVID!$1:$1048576,5,FALSE)</f>
        <v>Cuquío</v>
      </c>
      <c r="C1011" s="130">
        <f>VLOOKUP(A1011,[2]PROY_COVID!$1:$1048576,7,FALSE)</f>
        <v>19373</v>
      </c>
      <c r="D1011" s="43"/>
      <c r="E1011" s="43"/>
      <c r="F1011" s="6"/>
      <c r="G1011" s="44">
        <v>2</v>
      </c>
      <c r="H1011" s="44">
        <f>((G1011/($C1011/100000)))</f>
        <v>10.323646311877354</v>
      </c>
      <c r="I1011" s="14">
        <f>((G1011/$C1011)/(G$2257/$C$2257))</f>
        <v>0.27758586951633307</v>
      </c>
      <c r="J1011" s="49">
        <v>21</v>
      </c>
      <c r="K1011" s="49">
        <f t="shared" si="462"/>
        <v>108.39828627471222</v>
      </c>
      <c r="L1011" s="50">
        <f t="shared" si="463"/>
        <v>0.19730101497978772</v>
      </c>
      <c r="M1011" s="45">
        <v>23</v>
      </c>
      <c r="N1011" s="45">
        <f t="shared" si="464"/>
        <v>118.72193258658957</v>
      </c>
      <c r="O1011" s="18">
        <f t="shared" si="465"/>
        <v>0.18171715710170169</v>
      </c>
      <c r="P1011" s="37">
        <f t="shared" si="466"/>
        <v>0</v>
      </c>
      <c r="Q1011" s="37">
        <f t="shared" si="467"/>
        <v>0</v>
      </c>
      <c r="R1011" s="37">
        <f t="shared" si="468"/>
        <v>-100</v>
      </c>
    </row>
    <row r="1012" spans="1:18" x14ac:dyDescent="0.25">
      <c r="A1012" s="1" t="s">
        <v>1377</v>
      </c>
      <c r="B1012" s="1" t="str">
        <f>VLOOKUP(A1012,[2]PROY_COVID!$1:$1048576,5,FALSE)</f>
        <v>Oriental</v>
      </c>
      <c r="C1012" s="130">
        <f>VLOOKUP(A1012,[2]PROY_COVID!$1:$1048576,7,FALSE)</f>
        <v>19352</v>
      </c>
      <c r="D1012" s="43">
        <v>9</v>
      </c>
      <c r="E1012" s="43">
        <f>((D1012/($C1012/100000)))</f>
        <v>46.506821000413396</v>
      </c>
      <c r="F1012" s="6">
        <f>((D1012/$C1012)/(D$2257/$C$2257))</f>
        <v>0.69686497862878993</v>
      </c>
      <c r="G1012" s="44"/>
      <c r="H1012" s="44"/>
      <c r="I1012" s="14"/>
      <c r="J1012" s="49">
        <v>31</v>
      </c>
      <c r="K1012" s="49">
        <f t="shared" si="462"/>
        <v>160.19016122364613</v>
      </c>
      <c r="L1012" s="50">
        <f t="shared" si="463"/>
        <v>0.29156993606986914</v>
      </c>
      <c r="M1012" s="45">
        <v>40</v>
      </c>
      <c r="N1012" s="45">
        <f t="shared" si="464"/>
        <v>206.69698222405952</v>
      </c>
      <c r="O1012" s="18">
        <f t="shared" si="465"/>
        <v>0.31637278111070571</v>
      </c>
      <c r="P1012" s="37">
        <f t="shared" si="466"/>
        <v>22.5</v>
      </c>
      <c r="Q1012" s="37">
        <f t="shared" si="467"/>
        <v>2.2026704578765317</v>
      </c>
      <c r="R1012" s="37">
        <f t="shared" si="468"/>
        <v>120.26704578765317</v>
      </c>
    </row>
    <row r="1013" spans="1:18" x14ac:dyDescent="0.25">
      <c r="A1013" s="1" t="s">
        <v>618</v>
      </c>
      <c r="B1013" s="1" t="str">
        <f>VLOOKUP(A1013,[2]PROY_COVID!$1:$1048576,5,FALSE)</f>
        <v>Zapotlán del Rey</v>
      </c>
      <c r="C1013" s="130">
        <f>VLOOKUP(A1013,[2]PROY_COVID!$1:$1048576,7,FALSE)</f>
        <v>19347</v>
      </c>
      <c r="D1013" s="43">
        <v>3</v>
      </c>
      <c r="E1013" s="43">
        <f>((D1013/($C1013/100000)))</f>
        <v>15.506280043417584</v>
      </c>
      <c r="F1013" s="6">
        <f>((D1013/$C1013)/(D$2257/$C$2257))</f>
        <v>0.23234835834021367</v>
      </c>
      <c r="G1013" s="44">
        <v>4</v>
      </c>
      <c r="H1013" s="44">
        <f>((G1013/($C1013/100000)))</f>
        <v>20.675040057890111</v>
      </c>
      <c r="I1013" s="14">
        <f>((G1013/$C1013)/(G$2257/$C$2257))</f>
        <v>0.55591782189899419</v>
      </c>
      <c r="J1013" s="49">
        <v>20</v>
      </c>
      <c r="K1013" s="49">
        <f t="shared" si="462"/>
        <v>103.37520028945056</v>
      </c>
      <c r="L1013" s="50">
        <f t="shared" si="463"/>
        <v>0.18815825085239879</v>
      </c>
      <c r="M1013" s="45">
        <v>27</v>
      </c>
      <c r="N1013" s="45">
        <f t="shared" si="464"/>
        <v>139.55652039075827</v>
      </c>
      <c r="O1013" s="18">
        <f t="shared" si="465"/>
        <v>0.21360681710532403</v>
      </c>
      <c r="P1013" s="37">
        <f t="shared" si="466"/>
        <v>11.111111111111111</v>
      </c>
      <c r="Q1013" s="37">
        <f t="shared" si="467"/>
        <v>1.0877384977168056</v>
      </c>
      <c r="R1013" s="37">
        <f t="shared" si="468"/>
        <v>8.7738497716805632</v>
      </c>
    </row>
    <row r="1014" spans="1:18" x14ac:dyDescent="0.25">
      <c r="A1014" s="1" t="s">
        <v>2061</v>
      </c>
      <c r="B1014" s="1" t="str">
        <f>VLOOKUP(A1014,[2]PROY_COVID!$1:$1048576,5,FALSE)</f>
        <v>Tixkokob</v>
      </c>
      <c r="C1014" s="130">
        <f>VLOOKUP(A1014,[2]PROY_COVID!$1:$1048576,7,FALSE)</f>
        <v>19340</v>
      </c>
      <c r="D1014" s="43">
        <v>15</v>
      </c>
      <c r="E1014" s="43"/>
      <c r="F1014" s="6"/>
      <c r="G1014" s="44">
        <v>2</v>
      </c>
      <c r="H1014" s="44"/>
      <c r="I1014" s="14"/>
      <c r="J1014" s="49">
        <v>50</v>
      </c>
      <c r="K1014" s="49"/>
      <c r="L1014" s="50"/>
      <c r="M1014" s="45">
        <v>67</v>
      </c>
      <c r="N1014" s="45"/>
      <c r="O1014" s="18"/>
      <c r="P1014" s="37">
        <f t="shared" ref="P1014:P1041" si="473">D1014/M1014*100</f>
        <v>22.388059701492537</v>
      </c>
      <c r="Q1014" s="37">
        <f t="shared" ref="Q1014:Q1041" si="474">P1014/P$2257</f>
        <v>2.1917118983846082</v>
      </c>
      <c r="R1014" s="37">
        <f t="shared" ref="R1014:R1041" si="475">(Q1014-1)*100</f>
        <v>119.17118983846082</v>
      </c>
    </row>
    <row r="1015" spans="1:18" x14ac:dyDescent="0.25">
      <c r="A1015" s="1" t="s">
        <v>414</v>
      </c>
      <c r="B1015" s="1" t="str">
        <f>VLOOKUP(A1015,[2]PROY_COVID!$1:$1048576,5,FALSE)</f>
        <v>Cochoapa el Grande</v>
      </c>
      <c r="C1015" s="130">
        <f>VLOOKUP(A1015,[2]PROY_COVID!$1:$1048576,7,FALSE)</f>
        <v>19337</v>
      </c>
      <c r="D1015" s="43"/>
      <c r="E1015" s="43"/>
      <c r="F1015" s="6"/>
      <c r="G1015" s="44"/>
      <c r="H1015" s="44"/>
      <c r="I1015" s="14"/>
      <c r="J1015" s="49">
        <v>2</v>
      </c>
      <c r="K1015" s="49">
        <f t="shared" ref="K1015:K1041" si="476">((J1015/($C1015/100000)))</f>
        <v>10.342866008170866</v>
      </c>
      <c r="L1015" s="50">
        <f t="shared" ref="L1015:L1041" si="477">((J1015/$C1015)/(J$2257/$C$2257))</f>
        <v>1.8825555563124371E-2</v>
      </c>
      <c r="M1015" s="45">
        <v>2</v>
      </c>
      <c r="N1015" s="45">
        <f t="shared" ref="N1015:N1041" si="478">((M1015/($C1015/100000)))</f>
        <v>10.342866008170866</v>
      </c>
      <c r="O1015" s="18">
        <f t="shared" ref="O1015:O1041" si="479">((M1015/$C1015)/(M$2257/$C$2257))</f>
        <v>1.5830909810349011E-2</v>
      </c>
      <c r="P1015" s="37">
        <f t="shared" si="473"/>
        <v>0</v>
      </c>
      <c r="Q1015" s="37">
        <f t="shared" si="474"/>
        <v>0</v>
      </c>
      <c r="R1015" s="37">
        <f t="shared" si="475"/>
        <v>-100</v>
      </c>
    </row>
    <row r="1016" spans="1:18" x14ac:dyDescent="0.25">
      <c r="A1016" s="1" t="s">
        <v>378</v>
      </c>
      <c r="B1016" s="1" t="str">
        <f>VLOOKUP(A1016,[2]PROY_COVID!$1:$1048576,5,FALSE)</f>
        <v>Mártir de Cuilapan</v>
      </c>
      <c r="C1016" s="130">
        <f>VLOOKUP(A1016,[2]PROY_COVID!$1:$1048576,7,FALSE)</f>
        <v>19306</v>
      </c>
      <c r="D1016" s="43">
        <v>7</v>
      </c>
      <c r="E1016" s="43">
        <f>((D1016/($C1016/100000)))</f>
        <v>36.258158085569249</v>
      </c>
      <c r="F1016" s="6">
        <f>((D1016/$C1016)/(D$2257/$C$2257))</f>
        <v>0.54329752100654027</v>
      </c>
      <c r="G1016" s="44">
        <v>2</v>
      </c>
      <c r="H1016" s="44">
        <f>((G1016/($C1016/100000)))</f>
        <v>10.359473738734073</v>
      </c>
      <c r="I1016" s="14">
        <f>((G1016/$C1016)/(G$2257/$C$2257))</f>
        <v>0.27854921009737493</v>
      </c>
      <c r="J1016" s="49">
        <v>18</v>
      </c>
      <c r="K1016" s="49">
        <f t="shared" si="476"/>
        <v>93.235263648606647</v>
      </c>
      <c r="L1016" s="50">
        <f t="shared" si="477"/>
        <v>0.16970205694173954</v>
      </c>
      <c r="M1016" s="45">
        <v>27</v>
      </c>
      <c r="N1016" s="45">
        <f t="shared" si="478"/>
        <v>139.85289547290998</v>
      </c>
      <c r="O1016" s="18">
        <f t="shared" si="479"/>
        <v>0.21406045221882858</v>
      </c>
      <c r="P1016" s="37">
        <f t="shared" si="473"/>
        <v>25.925925925925924</v>
      </c>
      <c r="Q1016" s="37">
        <f t="shared" si="474"/>
        <v>2.5380564946725466</v>
      </c>
      <c r="R1016" s="37">
        <f t="shared" si="475"/>
        <v>153.80564946725465</v>
      </c>
    </row>
    <row r="1017" spans="1:18" x14ac:dyDescent="0.25">
      <c r="A1017" s="1" t="s">
        <v>524</v>
      </c>
      <c r="B1017" s="1" t="str">
        <f>VLOOKUP(A1017,[2]PROY_COVID!$1:$1048576,5,FALSE)</f>
        <v>Colotlán</v>
      </c>
      <c r="C1017" s="130">
        <f>VLOOKUP(A1017,[2]PROY_COVID!$1:$1048576,7,FALSE)</f>
        <v>19292</v>
      </c>
      <c r="D1017" s="43">
        <v>6</v>
      </c>
      <c r="E1017" s="43">
        <f>((D1017/($C1017/100000)))</f>
        <v>31.100974497200912</v>
      </c>
      <c r="F1017" s="6">
        <f>((D1017/$C1017)/(D$2257/$C$2257))</f>
        <v>0.46602153108108169</v>
      </c>
      <c r="G1017" s="44">
        <v>13</v>
      </c>
      <c r="H1017" s="44">
        <f>((G1017/($C1017/100000)))</f>
        <v>67.385444743935309</v>
      </c>
      <c r="I1017" s="14">
        <f>((G1017/$C1017)/(G$2257/$C$2257))</f>
        <v>1.8118837770013212</v>
      </c>
      <c r="J1017" s="49">
        <v>107</v>
      </c>
      <c r="K1017" s="49">
        <f t="shared" si="476"/>
        <v>554.63404520008294</v>
      </c>
      <c r="L1017" s="50">
        <f t="shared" si="477"/>
        <v>1.0095165137850546</v>
      </c>
      <c r="M1017" s="45">
        <v>126</v>
      </c>
      <c r="N1017" s="45">
        <f t="shared" si="478"/>
        <v>653.12046444121916</v>
      </c>
      <c r="O1017" s="18">
        <f t="shared" si="479"/>
        <v>0.99967370356475671</v>
      </c>
      <c r="P1017" s="37">
        <f t="shared" si="473"/>
        <v>4.7619047619047619</v>
      </c>
      <c r="Q1017" s="37">
        <f t="shared" si="474"/>
        <v>0.46617364187863097</v>
      </c>
      <c r="R1017" s="37">
        <f t="shared" si="475"/>
        <v>-53.382635812136904</v>
      </c>
    </row>
    <row r="1018" spans="1:18" x14ac:dyDescent="0.25">
      <c r="A1018" s="1" t="s">
        <v>1162</v>
      </c>
      <c r="B1018" s="1" t="str">
        <f>VLOOKUP(A1018,[2]PROY_COVID!$1:$1048576,5,FALSE)</f>
        <v>San Sebastián Tutla</v>
      </c>
      <c r="C1018" s="130">
        <f>VLOOKUP(A1018,[2]PROY_COVID!$1:$1048576,7,FALSE)</f>
        <v>19272</v>
      </c>
      <c r="D1018" s="43">
        <v>12</v>
      </c>
      <c r="E1018" s="43">
        <f>((D1018/($C1018/100000)))</f>
        <v>62.266500622665006</v>
      </c>
      <c r="F1018" s="6">
        <f>((D1018/$C1018)/(D$2257/$C$2257))</f>
        <v>0.93301031316067129</v>
      </c>
      <c r="G1018" s="44">
        <v>19</v>
      </c>
      <c r="H1018" s="44">
        <f>((G1018/($C1018/100000)))</f>
        <v>98.588625985886253</v>
      </c>
      <c r="I1018" s="14">
        <f>((G1018/$C1018)/(G$2257/$C$2257))</f>
        <v>2.6508859991868641</v>
      </c>
      <c r="J1018" s="49">
        <v>266</v>
      </c>
      <c r="K1018" s="49">
        <f t="shared" si="476"/>
        <v>1380.2407638024076</v>
      </c>
      <c r="L1018" s="50">
        <f t="shared" si="477"/>
        <v>2.5122436246321134</v>
      </c>
      <c r="M1018" s="45">
        <v>297</v>
      </c>
      <c r="N1018" s="45">
        <f t="shared" si="478"/>
        <v>1541.0958904109589</v>
      </c>
      <c r="O1018" s="18">
        <f t="shared" si="479"/>
        <v>2.3588191156031417</v>
      </c>
      <c r="P1018" s="37">
        <f t="shared" si="473"/>
        <v>4.0404040404040407</v>
      </c>
      <c r="Q1018" s="37">
        <f t="shared" si="474"/>
        <v>0.39554127189702026</v>
      </c>
      <c r="R1018" s="37">
        <f t="shared" si="475"/>
        <v>-60.445872810297971</v>
      </c>
    </row>
    <row r="1019" spans="1:18" x14ac:dyDescent="0.25">
      <c r="A1019" s="1" t="s">
        <v>604</v>
      </c>
      <c r="B1019" s="1" t="str">
        <f>VLOOKUP(A1019,[2]PROY_COVID!$1:$1048576,5,FALSE)</f>
        <v>Unión de San Antonio</v>
      </c>
      <c r="C1019" s="130">
        <f>VLOOKUP(A1019,[2]PROY_COVID!$1:$1048576,7,FALSE)</f>
        <v>19231</v>
      </c>
      <c r="D1019" s="43">
        <v>4</v>
      </c>
      <c r="E1019" s="43">
        <f>((D1019/($C1019/100000)))</f>
        <v>20.799750402995162</v>
      </c>
      <c r="F1019" s="6">
        <f>((D1019/$C1019)/(D$2257/$C$2257))</f>
        <v>0.31166648909282679</v>
      </c>
      <c r="G1019" s="44"/>
      <c r="H1019" s="44"/>
      <c r="I1019" s="14"/>
      <c r="J1019" s="49">
        <v>38</v>
      </c>
      <c r="K1019" s="49">
        <f t="shared" si="476"/>
        <v>197.59762882845405</v>
      </c>
      <c r="L1019" s="50">
        <f t="shared" si="477"/>
        <v>0.35965709482390845</v>
      </c>
      <c r="M1019" s="45">
        <v>42</v>
      </c>
      <c r="N1019" s="45">
        <f t="shared" si="478"/>
        <v>218.39737923144921</v>
      </c>
      <c r="O1019" s="18">
        <f t="shared" si="479"/>
        <v>0.33428154350044698</v>
      </c>
      <c r="P1019" s="37">
        <f t="shared" si="473"/>
        <v>9.5238095238095237</v>
      </c>
      <c r="Q1019" s="37">
        <f t="shared" si="474"/>
        <v>0.93234728375726195</v>
      </c>
      <c r="R1019" s="37">
        <f t="shared" si="475"/>
        <v>-6.7652716242738054</v>
      </c>
    </row>
    <row r="1020" spans="1:18" x14ac:dyDescent="0.25">
      <c r="A1020" s="1" t="s">
        <v>1083</v>
      </c>
      <c r="B1020" s="1" t="str">
        <f>VLOOKUP(A1020,[2]PROY_COVID!$1:$1048576,5,FALSE)</f>
        <v>San Juan Mazatlán</v>
      </c>
      <c r="C1020" s="130">
        <f>VLOOKUP(A1020,[2]PROY_COVID!$1:$1048576,7,FALSE)</f>
        <v>19226</v>
      </c>
      <c r="D1020" s="43"/>
      <c r="E1020" s="43"/>
      <c r="F1020" s="6"/>
      <c r="G1020" s="44"/>
      <c r="H1020" s="44"/>
      <c r="I1020" s="14"/>
      <c r="J1020" s="49">
        <v>3</v>
      </c>
      <c r="K1020" s="49">
        <f t="shared" si="476"/>
        <v>15.603869759700407</v>
      </c>
      <c r="L1020" s="50">
        <f t="shared" si="477"/>
        <v>2.8401365436710908E-2</v>
      </c>
      <c r="M1020" s="45">
        <v>3</v>
      </c>
      <c r="N1020" s="45">
        <f t="shared" si="478"/>
        <v>15.603869759700407</v>
      </c>
      <c r="O1020" s="18">
        <f t="shared" si="479"/>
        <v>2.3883462732969846E-2</v>
      </c>
      <c r="P1020" s="37">
        <f t="shared" si="473"/>
        <v>0</v>
      </c>
      <c r="Q1020" s="37">
        <f t="shared" si="474"/>
        <v>0</v>
      </c>
      <c r="R1020" s="37">
        <f t="shared" si="475"/>
        <v>-100</v>
      </c>
    </row>
    <row r="1021" spans="1:18" x14ac:dyDescent="0.25">
      <c r="A1021" s="1" t="s">
        <v>549</v>
      </c>
      <c r="B1021" s="1" t="str">
        <f>VLOOKUP(A1021,[2]PROY_COVID!$1:$1048576,5,FALSE)</f>
        <v>Juanacatlán</v>
      </c>
      <c r="C1021" s="130">
        <f>VLOOKUP(A1021,[2]PROY_COVID!$1:$1048576,7,FALSE)</f>
        <v>19203</v>
      </c>
      <c r="D1021" s="43">
        <v>8</v>
      </c>
      <c r="E1021" s="43">
        <f t="shared" ref="E1021:E1026" si="480">((D1021/($C1021/100000)))</f>
        <v>41.66015726709368</v>
      </c>
      <c r="F1021" s="6">
        <f t="shared" ref="F1021:F1026" si="481">((D1021/$C1021)/(D$2257/$C$2257))</f>
        <v>0.6242418634321879</v>
      </c>
      <c r="G1021" s="44">
        <v>1</v>
      </c>
      <c r="H1021" s="44">
        <f t="shared" ref="H1021:H1026" si="482">((G1021/($C1021/100000)))</f>
        <v>5.20751965838671</v>
      </c>
      <c r="I1021" s="14">
        <f t="shared" ref="I1021:I1026" si="483">((G1021/$C1021)/(G$2257/$C$2257))</f>
        <v>0.1400216385497037</v>
      </c>
      <c r="J1021" s="49">
        <v>60</v>
      </c>
      <c r="K1021" s="49">
        <f t="shared" si="476"/>
        <v>312.45117950320264</v>
      </c>
      <c r="L1021" s="50">
        <f t="shared" si="477"/>
        <v>0.56870765181086702</v>
      </c>
      <c r="M1021" s="45">
        <v>69</v>
      </c>
      <c r="N1021" s="45">
        <f t="shared" si="478"/>
        <v>359.31885642868303</v>
      </c>
      <c r="O1021" s="18">
        <f t="shared" si="479"/>
        <v>0.54997757921125867</v>
      </c>
      <c r="P1021" s="37">
        <f t="shared" si="473"/>
        <v>11.594202898550725</v>
      </c>
      <c r="Q1021" s="37">
        <f t="shared" si="474"/>
        <v>1.1350314758784059</v>
      </c>
      <c r="R1021" s="37">
        <f t="shared" si="475"/>
        <v>13.503147587840591</v>
      </c>
    </row>
    <row r="1022" spans="1:18" x14ac:dyDescent="0.25">
      <c r="A1022" s="1" t="s">
        <v>1124</v>
      </c>
      <c r="B1022" s="1" t="str">
        <f>VLOOKUP(A1022,[2]PROY_COVID!$1:$1048576,5,FALSE)</f>
        <v>San Pablo Etla</v>
      </c>
      <c r="C1022" s="130">
        <f>VLOOKUP(A1022,[2]PROY_COVID!$1:$1048576,7,FALSE)</f>
        <v>19200</v>
      </c>
      <c r="D1022" s="43">
        <v>10</v>
      </c>
      <c r="E1022" s="43">
        <f t="shared" si="480"/>
        <v>52.083333333333336</v>
      </c>
      <c r="F1022" s="6">
        <f t="shared" si="481"/>
        <v>0.78042425152918649</v>
      </c>
      <c r="G1022" s="44">
        <v>15</v>
      </c>
      <c r="H1022" s="44">
        <f t="shared" si="482"/>
        <v>78.125</v>
      </c>
      <c r="I1022" s="14">
        <f t="shared" si="483"/>
        <v>2.1006527539609068</v>
      </c>
      <c r="J1022" s="49">
        <v>178</v>
      </c>
      <c r="K1022" s="49">
        <f t="shared" si="476"/>
        <v>927.08333333333326</v>
      </c>
      <c r="L1022" s="50">
        <f t="shared" si="477"/>
        <v>1.6874296533983386</v>
      </c>
      <c r="M1022" s="45">
        <v>203</v>
      </c>
      <c r="N1022" s="45">
        <f t="shared" si="478"/>
        <v>1057.2916666666667</v>
      </c>
      <c r="O1022" s="18">
        <f t="shared" si="479"/>
        <v>1.6183027997279147</v>
      </c>
      <c r="P1022" s="37">
        <f t="shared" si="473"/>
        <v>4.9261083743842367</v>
      </c>
      <c r="Q1022" s="37">
        <f t="shared" si="474"/>
        <v>0.48224859504685968</v>
      </c>
      <c r="R1022" s="37">
        <f t="shared" si="475"/>
        <v>-51.775140495314034</v>
      </c>
    </row>
    <row r="1023" spans="1:18" x14ac:dyDescent="0.25">
      <c r="A1023" s="1" t="s">
        <v>526</v>
      </c>
      <c r="B1023" s="1" t="str">
        <f>VLOOKUP(A1023,[2]PROY_COVID!$1:$1048576,5,FALSE)</f>
        <v>Cuautitlán de García Barragán</v>
      </c>
      <c r="C1023" s="130">
        <f>VLOOKUP(A1023,[2]PROY_COVID!$1:$1048576,7,FALSE)</f>
        <v>19139</v>
      </c>
      <c r="D1023" s="43">
        <v>3</v>
      </c>
      <c r="E1023" s="43">
        <f t="shared" si="480"/>
        <v>15.674800146298134</v>
      </c>
      <c r="F1023" s="6">
        <f t="shared" si="481"/>
        <v>0.23487348810325065</v>
      </c>
      <c r="G1023" s="44">
        <v>1</v>
      </c>
      <c r="H1023" s="44">
        <f t="shared" si="482"/>
        <v>5.224933382099378</v>
      </c>
      <c r="I1023" s="14">
        <f t="shared" si="483"/>
        <v>0.14048986493912746</v>
      </c>
      <c r="J1023" s="49">
        <v>17</v>
      </c>
      <c r="K1023" s="49">
        <f t="shared" si="476"/>
        <v>88.823867495689427</v>
      </c>
      <c r="L1023" s="50">
        <f t="shared" si="477"/>
        <v>0.16167265935290012</v>
      </c>
      <c r="M1023" s="45">
        <v>21</v>
      </c>
      <c r="N1023" s="45">
        <f t="shared" si="478"/>
        <v>109.72360102408695</v>
      </c>
      <c r="O1023" s="18">
        <f t="shared" si="479"/>
        <v>0.16794420719622488</v>
      </c>
      <c r="P1023" s="37">
        <f t="shared" si="473"/>
        <v>14.285714285714285</v>
      </c>
      <c r="Q1023" s="37">
        <f t="shared" si="474"/>
        <v>1.3985209256358928</v>
      </c>
      <c r="R1023" s="37">
        <f t="shared" si="475"/>
        <v>39.852092563589281</v>
      </c>
    </row>
    <row r="1024" spans="1:18" x14ac:dyDescent="0.25">
      <c r="A1024" s="1" t="s">
        <v>1897</v>
      </c>
      <c r="B1024" s="1" t="str">
        <f>VLOOKUP(A1024,[2]PROY_COVID!$1:$1048576,5,FALSE)</f>
        <v>Platón Sánchez</v>
      </c>
      <c r="C1024" s="130">
        <f>VLOOKUP(A1024,[2]PROY_COVID!$1:$1048576,7,FALSE)</f>
        <v>19132</v>
      </c>
      <c r="D1024" s="43">
        <v>4</v>
      </c>
      <c r="E1024" s="43">
        <f t="shared" si="480"/>
        <v>20.907380305247752</v>
      </c>
      <c r="F1024" s="6">
        <f t="shared" si="481"/>
        <v>0.31327923122225337</v>
      </c>
      <c r="G1024" s="44">
        <v>1</v>
      </c>
      <c r="H1024" s="44">
        <f t="shared" si="482"/>
        <v>5.2268450763119381</v>
      </c>
      <c r="I1024" s="14">
        <f t="shared" si="483"/>
        <v>0.14054126725224547</v>
      </c>
      <c r="J1024" s="49">
        <v>6</v>
      </c>
      <c r="K1024" s="49">
        <f t="shared" si="476"/>
        <v>31.36107045787163</v>
      </c>
      <c r="L1024" s="50">
        <f t="shared" si="477"/>
        <v>5.7081816003157426E-2</v>
      </c>
      <c r="M1024" s="45">
        <v>11</v>
      </c>
      <c r="N1024" s="45">
        <f t="shared" si="478"/>
        <v>57.495295839431321</v>
      </c>
      <c r="O1024" s="18">
        <f t="shared" si="479"/>
        <v>8.8002961870946778E-2</v>
      </c>
      <c r="P1024" s="37">
        <f t="shared" si="473"/>
        <v>36.363636363636367</v>
      </c>
      <c r="Q1024" s="37">
        <f t="shared" si="474"/>
        <v>3.5598714470731827</v>
      </c>
      <c r="R1024" s="37">
        <f t="shared" si="475"/>
        <v>255.98714470731827</v>
      </c>
    </row>
    <row r="1025" spans="1:18" x14ac:dyDescent="0.25">
      <c r="A1025" s="1" t="s">
        <v>882</v>
      </c>
      <c r="B1025" s="1" t="str">
        <f>VLOOKUP(A1025,[2]PROY_COVID!$1:$1048576,5,FALSE)</f>
        <v>Tlayacapan</v>
      </c>
      <c r="C1025" s="130">
        <f>VLOOKUP(A1025,[2]PROY_COVID!$1:$1048576,7,FALSE)</f>
        <v>19129</v>
      </c>
      <c r="D1025" s="43">
        <v>21</v>
      </c>
      <c r="E1025" s="43">
        <f t="shared" si="480"/>
        <v>109.78096084479064</v>
      </c>
      <c r="F1025" s="6">
        <f t="shared" si="481"/>
        <v>1.6449739046294527</v>
      </c>
      <c r="G1025" s="44">
        <v>1</v>
      </c>
      <c r="H1025" s="44">
        <f t="shared" si="482"/>
        <v>5.227664802132888</v>
      </c>
      <c r="I1025" s="14">
        <f t="shared" si="483"/>
        <v>0.14056330833132732</v>
      </c>
      <c r="J1025" s="49">
        <v>62</v>
      </c>
      <c r="K1025" s="49">
        <f t="shared" si="476"/>
        <v>324.11521773223905</v>
      </c>
      <c r="L1025" s="50">
        <f t="shared" si="477"/>
        <v>0.58993793745873879</v>
      </c>
      <c r="M1025" s="45">
        <v>84</v>
      </c>
      <c r="N1025" s="45">
        <f t="shared" si="478"/>
        <v>439.12384337916257</v>
      </c>
      <c r="O1025" s="18">
        <f t="shared" si="479"/>
        <v>0.67212801119317223</v>
      </c>
      <c r="P1025" s="37">
        <f t="shared" si="473"/>
        <v>25</v>
      </c>
      <c r="Q1025" s="37">
        <f t="shared" si="474"/>
        <v>2.4474116198628129</v>
      </c>
      <c r="R1025" s="37">
        <f t="shared" si="475"/>
        <v>144.7411619862813</v>
      </c>
    </row>
    <row r="1026" spans="1:18" x14ac:dyDescent="0.25">
      <c r="A1026" s="1" t="s">
        <v>609</v>
      </c>
      <c r="B1026" s="1" t="str">
        <f>VLOOKUP(A1026,[2]PROY_COVID!$1:$1048576,5,FALSE)</f>
        <v>Villa Corona</v>
      </c>
      <c r="C1026" s="130">
        <f>VLOOKUP(A1026,[2]PROY_COVID!$1:$1048576,7,FALSE)</f>
        <v>19122</v>
      </c>
      <c r="D1026" s="43">
        <v>8</v>
      </c>
      <c r="E1026" s="43">
        <f t="shared" si="480"/>
        <v>41.836627967785795</v>
      </c>
      <c r="F1026" s="6">
        <f t="shared" si="481"/>
        <v>0.62688612611067374</v>
      </c>
      <c r="G1026" s="44">
        <v>4</v>
      </c>
      <c r="H1026" s="44">
        <f t="shared" si="482"/>
        <v>20.918313983892897</v>
      </c>
      <c r="I1026" s="14">
        <f t="shared" si="483"/>
        <v>0.56245905764458959</v>
      </c>
      <c r="J1026" s="49">
        <v>20</v>
      </c>
      <c r="K1026" s="49">
        <f t="shared" si="476"/>
        <v>104.59156991946449</v>
      </c>
      <c r="L1026" s="50">
        <f t="shared" si="477"/>
        <v>0.1903722246230185</v>
      </c>
      <c r="M1026" s="45">
        <v>32</v>
      </c>
      <c r="N1026" s="45">
        <f t="shared" si="478"/>
        <v>167.34651187114318</v>
      </c>
      <c r="O1026" s="18">
        <f t="shared" si="479"/>
        <v>0.25614249806733091</v>
      </c>
      <c r="P1026" s="37">
        <f t="shared" si="473"/>
        <v>25</v>
      </c>
      <c r="Q1026" s="37">
        <f t="shared" si="474"/>
        <v>2.4474116198628129</v>
      </c>
      <c r="R1026" s="37">
        <f t="shared" si="475"/>
        <v>144.7411619862813</v>
      </c>
    </row>
    <row r="1027" spans="1:18" x14ac:dyDescent="0.25">
      <c r="A1027" s="1" t="s">
        <v>379</v>
      </c>
      <c r="B1027" s="1" t="str">
        <f>VLOOKUP(A1027,[2]PROY_COVID!$1:$1048576,5,FALSE)</f>
        <v>Metlatónoc</v>
      </c>
      <c r="C1027" s="130">
        <f>VLOOKUP(A1027,[2]PROY_COVID!$1:$1048576,7,FALSE)</f>
        <v>19095</v>
      </c>
      <c r="D1027" s="43"/>
      <c r="E1027" s="43"/>
      <c r="F1027" s="6"/>
      <c r="G1027" s="44"/>
      <c r="H1027" s="44"/>
      <c r="I1027" s="14"/>
      <c r="J1027" s="49">
        <v>8</v>
      </c>
      <c r="K1027" s="49">
        <f t="shared" si="476"/>
        <v>41.895784236711179</v>
      </c>
      <c r="L1027" s="50">
        <f t="shared" si="477"/>
        <v>7.6256563063448218E-2</v>
      </c>
      <c r="M1027" s="45">
        <v>8</v>
      </c>
      <c r="N1027" s="45">
        <f t="shared" si="478"/>
        <v>41.895784236711179</v>
      </c>
      <c r="O1027" s="18">
        <f t="shared" si="479"/>
        <v>6.4126169783235154E-2</v>
      </c>
      <c r="P1027" s="37">
        <f t="shared" si="473"/>
        <v>0</v>
      </c>
      <c r="Q1027" s="37">
        <f t="shared" si="474"/>
        <v>0</v>
      </c>
      <c r="R1027" s="37">
        <f t="shared" si="475"/>
        <v>-100</v>
      </c>
    </row>
    <row r="1028" spans="1:18" x14ac:dyDescent="0.25">
      <c r="A1028" s="1" t="s">
        <v>440</v>
      </c>
      <c r="B1028" s="1" t="str">
        <f>VLOOKUP(A1028,[2]PROY_COVID!$1:$1048576,5,FALSE)</f>
        <v>Huasca de Ocampo</v>
      </c>
      <c r="C1028" s="130">
        <f>VLOOKUP(A1028,[2]PROY_COVID!$1:$1048576,7,FALSE)</f>
        <v>19077</v>
      </c>
      <c r="D1028" s="43">
        <v>7</v>
      </c>
      <c r="E1028" s="43">
        <f>((D1028/($C1028/100000)))</f>
        <v>36.693400429836977</v>
      </c>
      <c r="F1028" s="6">
        <f>((D1028/$C1028)/(D$2257/$C$2257))</f>
        <v>0.5498192556771121</v>
      </c>
      <c r="G1028" s="44">
        <v>3</v>
      </c>
      <c r="H1028" s="44">
        <f>((G1028/($C1028/100000)))</f>
        <v>15.725743041358704</v>
      </c>
      <c r="I1028" s="14">
        <f>((G1028/$C1028)/(G$2257/$C$2257))</f>
        <v>0.42283936547727008</v>
      </c>
      <c r="J1028" s="49">
        <v>22</v>
      </c>
      <c r="K1028" s="49">
        <f t="shared" si="476"/>
        <v>115.3221156366305</v>
      </c>
      <c r="L1028" s="50">
        <f t="shared" si="477"/>
        <v>0.20990341495861484</v>
      </c>
      <c r="M1028" s="45">
        <v>32</v>
      </c>
      <c r="N1028" s="45">
        <f t="shared" si="478"/>
        <v>167.74125910782618</v>
      </c>
      <c r="O1028" s="18">
        <f t="shared" si="479"/>
        <v>0.25674670273331768</v>
      </c>
      <c r="P1028" s="37">
        <f t="shared" si="473"/>
        <v>21.875</v>
      </c>
      <c r="Q1028" s="37">
        <f t="shared" si="474"/>
        <v>2.1414851673799613</v>
      </c>
      <c r="R1028" s="37">
        <f t="shared" si="475"/>
        <v>114.14851673799613</v>
      </c>
    </row>
    <row r="1029" spans="1:18" x14ac:dyDescent="0.25">
      <c r="A1029" s="1" t="s">
        <v>189</v>
      </c>
      <c r="B1029" s="1" t="str">
        <f>VLOOKUP(A1029,[2]PROY_COVID!$1:$1048576,5,FALSE)</f>
        <v>Aquiles Serdán</v>
      </c>
      <c r="C1029" s="130">
        <f>VLOOKUP(A1029,[2]PROY_COVID!$1:$1048576,7,FALSE)</f>
        <v>19050</v>
      </c>
      <c r="D1029" s="43">
        <v>4</v>
      </c>
      <c r="E1029" s="43">
        <f>((D1029/($C1029/100000)))</f>
        <v>20.99737532808399</v>
      </c>
      <c r="F1029" s="6">
        <f>((D1029/$C1029)/(D$2257/$C$2257))</f>
        <v>0.31462772975034919</v>
      </c>
      <c r="G1029" s="44"/>
      <c r="H1029" s="44"/>
      <c r="I1029" s="14"/>
      <c r="J1029" s="49">
        <v>84</v>
      </c>
      <c r="K1029" s="49">
        <f t="shared" si="476"/>
        <v>440.94488188976379</v>
      </c>
      <c r="L1029" s="50">
        <f t="shared" si="477"/>
        <v>0.80258531510833131</v>
      </c>
      <c r="M1029" s="45">
        <v>88</v>
      </c>
      <c r="N1029" s="45">
        <f t="shared" si="478"/>
        <v>461.94225721784778</v>
      </c>
      <c r="O1029" s="18">
        <f t="shared" si="479"/>
        <v>0.70705413816900942</v>
      </c>
      <c r="P1029" s="37">
        <f t="shared" si="473"/>
        <v>4.5454545454545459</v>
      </c>
      <c r="Q1029" s="37">
        <f t="shared" si="474"/>
        <v>0.44498393088414784</v>
      </c>
      <c r="R1029" s="37">
        <f t="shared" si="475"/>
        <v>-55.501606911585213</v>
      </c>
    </row>
    <row r="1030" spans="1:18" x14ac:dyDescent="0.25">
      <c r="A1030" s="1" t="s">
        <v>1183</v>
      </c>
      <c r="B1030" s="1" t="str">
        <f>VLOOKUP(A1030,[2]PROY_COVID!$1:$1048576,5,FALSE)</f>
        <v>Santa Cruz Zenzontepec</v>
      </c>
      <c r="C1030" s="130">
        <f>VLOOKUP(A1030,[2]PROY_COVID!$1:$1048576,7,FALSE)</f>
        <v>19026</v>
      </c>
      <c r="D1030" s="43"/>
      <c r="E1030" s="43"/>
      <c r="F1030" s="6"/>
      <c r="G1030" s="44"/>
      <c r="H1030" s="44"/>
      <c r="I1030" s="14"/>
      <c r="J1030" s="49">
        <v>4</v>
      </c>
      <c r="K1030" s="49">
        <f t="shared" si="476"/>
        <v>21.023862083464731</v>
      </c>
      <c r="L1030" s="50">
        <f t="shared" si="477"/>
        <v>3.8266558175563542E-2</v>
      </c>
      <c r="M1030" s="45">
        <v>4</v>
      </c>
      <c r="N1030" s="45">
        <f t="shared" si="478"/>
        <v>21.023862083464731</v>
      </c>
      <c r="O1030" s="18">
        <f t="shared" si="479"/>
        <v>3.2179365395008812E-2</v>
      </c>
      <c r="P1030" s="37">
        <f t="shared" si="473"/>
        <v>0</v>
      </c>
      <c r="Q1030" s="37">
        <f t="shared" si="474"/>
        <v>0</v>
      </c>
      <c r="R1030" s="37">
        <f t="shared" si="475"/>
        <v>-100</v>
      </c>
    </row>
    <row r="1031" spans="1:18" x14ac:dyDescent="0.25">
      <c r="A1031" s="1" t="s">
        <v>1509</v>
      </c>
      <c r="B1031" s="1" t="str">
        <f>VLOOKUP(A1031,[2]PROY_COVID!$1:$1048576,5,FALSE)</f>
        <v>Ahualulco</v>
      </c>
      <c r="C1031" s="130">
        <f>VLOOKUP(A1031,[2]PROY_COVID!$1:$1048576,7,FALSE)</f>
        <v>19020</v>
      </c>
      <c r="D1031" s="43">
        <v>5</v>
      </c>
      <c r="E1031" s="43">
        <f t="shared" ref="E1031:E1041" si="484">((D1031/($C1031/100000)))</f>
        <v>26.288117770767613</v>
      </c>
      <c r="F1031" s="6">
        <f t="shared" ref="F1031:F1041" si="485">((D1031/$C1031)/(D$2257/$C$2257))</f>
        <v>0.39390498499895849</v>
      </c>
      <c r="G1031" s="44">
        <v>4</v>
      </c>
      <c r="H1031" s="44">
        <f>((G1031/($C1031/100000)))</f>
        <v>21.030494216614091</v>
      </c>
      <c r="I1031" s="14">
        <f>((G1031/$C1031)/(G$2257/$C$2257))</f>
        <v>0.56547539959410309</v>
      </c>
      <c r="J1031" s="49">
        <v>68</v>
      </c>
      <c r="K1031" s="49">
        <f t="shared" si="476"/>
        <v>357.5184016824395</v>
      </c>
      <c r="L1031" s="50">
        <f t="shared" si="477"/>
        <v>0.65073670396533245</v>
      </c>
      <c r="M1031" s="45">
        <v>77</v>
      </c>
      <c r="N1031" s="45">
        <f t="shared" si="478"/>
        <v>404.8370136698212</v>
      </c>
      <c r="O1031" s="18">
        <f t="shared" si="479"/>
        <v>0.61964819482674427</v>
      </c>
      <c r="P1031" s="37">
        <f t="shared" si="473"/>
        <v>6.4935064935064926</v>
      </c>
      <c r="Q1031" s="37">
        <f t="shared" si="474"/>
        <v>0.63569132983449672</v>
      </c>
      <c r="R1031" s="37">
        <f t="shared" si="475"/>
        <v>-36.43086701655033</v>
      </c>
    </row>
    <row r="1032" spans="1:18" x14ac:dyDescent="0.25">
      <c r="A1032" s="1" t="s">
        <v>91</v>
      </c>
      <c r="B1032" s="1" t="str">
        <f>VLOOKUP(A1032,[2]PROY_COVID!$1:$1048576,5,FALSE)</f>
        <v>Catazajá</v>
      </c>
      <c r="C1032" s="130">
        <f>VLOOKUP(A1032,[2]PROY_COVID!$1:$1048576,7,FALSE)</f>
        <v>19006</v>
      </c>
      <c r="D1032" s="43">
        <v>2</v>
      </c>
      <c r="E1032" s="43">
        <f t="shared" si="484"/>
        <v>10.52299273913501</v>
      </c>
      <c r="F1032" s="6">
        <f t="shared" si="485"/>
        <v>0.15767805565990087</v>
      </c>
      <c r="G1032" s="44">
        <v>1</v>
      </c>
      <c r="H1032" s="44">
        <f>((G1032/($C1032/100000)))</f>
        <v>5.2614963695675048</v>
      </c>
      <c r="I1032" s="14">
        <f>((G1032/$C1032)/(G$2257/$C$2257))</f>
        <v>0.14147298353519733</v>
      </c>
      <c r="J1032" s="49">
        <v>12</v>
      </c>
      <c r="K1032" s="49">
        <f t="shared" si="476"/>
        <v>63.137956434810057</v>
      </c>
      <c r="L1032" s="50">
        <f t="shared" si="477"/>
        <v>0.11492047814084057</v>
      </c>
      <c r="M1032" s="45">
        <v>15</v>
      </c>
      <c r="N1032" s="45">
        <f t="shared" si="478"/>
        <v>78.922445543512566</v>
      </c>
      <c r="O1032" s="18">
        <f t="shared" si="479"/>
        <v>0.12079960394193368</v>
      </c>
      <c r="P1032" s="37">
        <f t="shared" si="473"/>
        <v>13.333333333333334</v>
      </c>
      <c r="Q1032" s="37">
        <f t="shared" si="474"/>
        <v>1.3052861972601668</v>
      </c>
      <c r="R1032" s="37">
        <f t="shared" si="475"/>
        <v>30.528619726016682</v>
      </c>
    </row>
    <row r="1033" spans="1:18" x14ac:dyDescent="0.25">
      <c r="A1033" s="1" t="s">
        <v>1454</v>
      </c>
      <c r="B1033" s="1" t="str">
        <f>VLOOKUP(A1033,[2]PROY_COVID!$1:$1048576,5,FALSE)</f>
        <v>Tochimilco</v>
      </c>
      <c r="C1033" s="130">
        <f>VLOOKUP(A1033,[2]PROY_COVID!$1:$1048576,7,FALSE)</f>
        <v>18990</v>
      </c>
      <c r="D1033" s="43">
        <v>3</v>
      </c>
      <c r="E1033" s="43">
        <f t="shared" si="484"/>
        <v>15.797788309636649</v>
      </c>
      <c r="F1033" s="6">
        <f t="shared" si="485"/>
        <v>0.23671636065340251</v>
      </c>
      <c r="G1033" s="44"/>
      <c r="H1033" s="44"/>
      <c r="I1033" s="14"/>
      <c r="J1033" s="49">
        <v>5</v>
      </c>
      <c r="K1033" s="49">
        <f t="shared" si="476"/>
        <v>26.329647182727751</v>
      </c>
      <c r="L1033" s="50">
        <f t="shared" si="477"/>
        <v>4.7923876767263812E-2</v>
      </c>
      <c r="M1033" s="45">
        <v>8</v>
      </c>
      <c r="N1033" s="45">
        <f t="shared" si="478"/>
        <v>42.127435492364398</v>
      </c>
      <c r="O1033" s="18">
        <f t="shared" si="479"/>
        <v>6.4480737862605345E-2</v>
      </c>
      <c r="P1033" s="37">
        <f t="shared" si="473"/>
        <v>37.5</v>
      </c>
      <c r="Q1033" s="37">
        <f t="shared" si="474"/>
        <v>3.6711174297942191</v>
      </c>
      <c r="R1033" s="37">
        <f t="shared" si="475"/>
        <v>267.11174297942193</v>
      </c>
    </row>
    <row r="1034" spans="1:18" x14ac:dyDescent="0.25">
      <c r="A1034" s="1" t="s">
        <v>1957</v>
      </c>
      <c r="B1034" s="1" t="str">
        <f>VLOOKUP(A1034,[2]PROY_COVID!$1:$1048576,5,FALSE)</f>
        <v>Yanga</v>
      </c>
      <c r="C1034" s="130">
        <f>VLOOKUP(A1034,[2]PROY_COVID!$1:$1048576,7,FALSE)</f>
        <v>18981</v>
      </c>
      <c r="D1034" s="43">
        <v>4</v>
      </c>
      <c r="E1034" s="43">
        <f t="shared" si="484"/>
        <v>21.0737052842316</v>
      </c>
      <c r="F1034" s="6">
        <f t="shared" si="485"/>
        <v>0.3157714689291477</v>
      </c>
      <c r="G1034" s="44"/>
      <c r="H1034" s="44"/>
      <c r="I1034" s="14"/>
      <c r="J1034" s="49">
        <v>21</v>
      </c>
      <c r="K1034" s="49">
        <f t="shared" si="476"/>
        <v>110.6369527422159</v>
      </c>
      <c r="L1034" s="50">
        <f t="shared" si="477"/>
        <v>0.20137572115291225</v>
      </c>
      <c r="M1034" s="45">
        <v>25</v>
      </c>
      <c r="N1034" s="45">
        <f t="shared" si="478"/>
        <v>131.7106580264475</v>
      </c>
      <c r="O1034" s="18">
        <f t="shared" si="479"/>
        <v>0.20159784982529824</v>
      </c>
      <c r="P1034" s="37">
        <f t="shared" si="473"/>
        <v>16</v>
      </c>
      <c r="Q1034" s="37">
        <f t="shared" si="474"/>
        <v>1.5663434367122002</v>
      </c>
      <c r="R1034" s="37">
        <f t="shared" si="475"/>
        <v>56.634343671220023</v>
      </c>
    </row>
    <row r="1035" spans="1:18" x14ac:dyDescent="0.25">
      <c r="A1035" s="1" t="s">
        <v>1062</v>
      </c>
      <c r="B1035" s="1" t="str">
        <f>VLOOKUP(A1035,[2]PROY_COVID!$1:$1048576,5,FALSE)</f>
        <v>San José Tenango</v>
      </c>
      <c r="C1035" s="130">
        <f>VLOOKUP(A1035,[2]PROY_COVID!$1:$1048576,7,FALSE)</f>
        <v>18952</v>
      </c>
      <c r="D1035" s="43">
        <v>1</v>
      </c>
      <c r="E1035" s="43">
        <f t="shared" si="484"/>
        <v>5.2764879696074294</v>
      </c>
      <c r="F1035" s="6">
        <f t="shared" si="485"/>
        <v>7.9063664148165791E-2</v>
      </c>
      <c r="G1035" s="44"/>
      <c r="H1035" s="44"/>
      <c r="I1035" s="14"/>
      <c r="J1035" s="49">
        <v>4</v>
      </c>
      <c r="K1035" s="49">
        <f t="shared" si="476"/>
        <v>21.105951878429718</v>
      </c>
      <c r="L1035" s="50">
        <f t="shared" si="477"/>
        <v>3.8415973820613757E-2</v>
      </c>
      <c r="M1035" s="45">
        <v>5</v>
      </c>
      <c r="N1035" s="45">
        <f t="shared" si="478"/>
        <v>26.382439848037148</v>
      </c>
      <c r="O1035" s="18">
        <f t="shared" si="479"/>
        <v>4.0381266225559161E-2</v>
      </c>
      <c r="P1035" s="37">
        <f t="shared" si="473"/>
        <v>20</v>
      </c>
      <c r="Q1035" s="37">
        <f t="shared" si="474"/>
        <v>1.9579292958902501</v>
      </c>
      <c r="R1035" s="37">
        <f t="shared" si="475"/>
        <v>95.792929589025007</v>
      </c>
    </row>
    <row r="1036" spans="1:18" x14ac:dyDescent="0.25">
      <c r="A1036" s="1" t="s">
        <v>820</v>
      </c>
      <c r="B1036" s="1" t="str">
        <f>VLOOKUP(A1036,[2]PROY_COVID!$1:$1048576,5,FALSE)</f>
        <v>San Lucas</v>
      </c>
      <c r="C1036" s="130">
        <f>VLOOKUP(A1036,[2]PROY_COVID!$1:$1048576,7,FALSE)</f>
        <v>18936</v>
      </c>
      <c r="D1036" s="43">
        <v>4</v>
      </c>
      <c r="E1036" s="43">
        <f t="shared" si="484"/>
        <v>21.123785382340515</v>
      </c>
      <c r="F1036" s="6">
        <f t="shared" si="485"/>
        <v>0.31652187641234431</v>
      </c>
      <c r="G1036" s="44"/>
      <c r="H1036" s="44"/>
      <c r="I1036" s="14"/>
      <c r="J1036" s="49">
        <v>81</v>
      </c>
      <c r="K1036" s="49">
        <f t="shared" si="476"/>
        <v>427.75665399239546</v>
      </c>
      <c r="L1036" s="50">
        <f t="shared" si="477"/>
        <v>0.77858077740428322</v>
      </c>
      <c r="M1036" s="45">
        <v>85</v>
      </c>
      <c r="N1036" s="45">
        <f t="shared" si="478"/>
        <v>448.88043937473594</v>
      </c>
      <c r="O1036" s="18">
        <f t="shared" si="479"/>
        <v>0.68706156937133234</v>
      </c>
      <c r="P1036" s="37">
        <f t="shared" si="473"/>
        <v>4.7058823529411766</v>
      </c>
      <c r="Q1036" s="37">
        <f t="shared" si="474"/>
        <v>0.4606892460918236</v>
      </c>
      <c r="R1036" s="37">
        <f t="shared" si="475"/>
        <v>-53.931075390817639</v>
      </c>
    </row>
    <row r="1037" spans="1:18" x14ac:dyDescent="0.25">
      <c r="A1037" s="1" t="s">
        <v>1040</v>
      </c>
      <c r="B1037" s="1" t="str">
        <f>VLOOKUP(A1037,[2]PROY_COVID!$1:$1048576,5,FALSE)</f>
        <v>San Blas Atempa</v>
      </c>
      <c r="C1037" s="130">
        <f>VLOOKUP(A1037,[2]PROY_COVID!$1:$1048576,7,FALSE)</f>
        <v>18929</v>
      </c>
      <c r="D1037" s="43">
        <v>1</v>
      </c>
      <c r="E1037" s="43">
        <f t="shared" si="484"/>
        <v>5.2828992551112046</v>
      </c>
      <c r="F1037" s="6">
        <f t="shared" si="485"/>
        <v>7.9159731783825765E-2</v>
      </c>
      <c r="G1037" s="44">
        <v>2</v>
      </c>
      <c r="H1037" s="44">
        <f>((G1037/($C1037/100000)))</f>
        <v>10.565798510222409</v>
      </c>
      <c r="I1037" s="14">
        <f>((G1037/$C1037)/(G$2257/$C$2257))</f>
        <v>0.28409694385017281</v>
      </c>
      <c r="J1037" s="49">
        <v>27</v>
      </c>
      <c r="K1037" s="49">
        <f t="shared" si="476"/>
        <v>142.63827988800253</v>
      </c>
      <c r="L1037" s="50">
        <f t="shared" si="477"/>
        <v>0.25962289962363755</v>
      </c>
      <c r="M1037" s="45">
        <v>30</v>
      </c>
      <c r="N1037" s="45">
        <f t="shared" si="478"/>
        <v>158.48697765333614</v>
      </c>
      <c r="O1037" s="18">
        <f t="shared" si="479"/>
        <v>0.2425819929758985</v>
      </c>
      <c r="P1037" s="37">
        <f t="shared" si="473"/>
        <v>3.3333333333333335</v>
      </c>
      <c r="Q1037" s="37">
        <f t="shared" si="474"/>
        <v>0.3263215493150417</v>
      </c>
      <c r="R1037" s="37">
        <f t="shared" si="475"/>
        <v>-67.367845068495825</v>
      </c>
    </row>
    <row r="1038" spans="1:18" x14ac:dyDescent="0.25">
      <c r="A1038" s="1" t="s">
        <v>857</v>
      </c>
      <c r="B1038" s="1" t="str">
        <f>VLOOKUP(A1038,[2]PROY_COVID!$1:$1048576,5,FALSE)</f>
        <v>Amacuzac</v>
      </c>
      <c r="C1038" s="130">
        <f>VLOOKUP(A1038,[2]PROY_COVID!$1:$1048576,7,FALSE)</f>
        <v>18861</v>
      </c>
      <c r="D1038" s="43">
        <v>1</v>
      </c>
      <c r="E1038" s="43">
        <f t="shared" si="484"/>
        <v>5.3019458141137799</v>
      </c>
      <c r="F1038" s="6">
        <f t="shared" si="485"/>
        <v>7.9445128197658546E-2</v>
      </c>
      <c r="G1038" s="44">
        <v>3</v>
      </c>
      <c r="H1038" s="44">
        <f>((G1038/($C1038/100000)))</f>
        <v>15.905837442341339</v>
      </c>
      <c r="I1038" s="14">
        <f>((G1038/$C1038)/(G$2257/$C$2257))</f>
        <v>0.42768180770955311</v>
      </c>
      <c r="J1038" s="49">
        <v>23</v>
      </c>
      <c r="K1038" s="49">
        <f t="shared" si="476"/>
        <v>121.94475372461693</v>
      </c>
      <c r="L1038" s="50">
        <f t="shared" si="477"/>
        <v>0.22195760198969111</v>
      </c>
      <c r="M1038" s="45">
        <v>27</v>
      </c>
      <c r="N1038" s="45">
        <f t="shared" si="478"/>
        <v>143.15253698107205</v>
      </c>
      <c r="O1038" s="18">
        <f t="shared" si="479"/>
        <v>0.21911092150663827</v>
      </c>
      <c r="P1038" s="37">
        <f t="shared" si="473"/>
        <v>3.7037037037037033</v>
      </c>
      <c r="Q1038" s="37">
        <f t="shared" si="474"/>
        <v>0.36257949923893518</v>
      </c>
      <c r="R1038" s="37">
        <f t="shared" si="475"/>
        <v>-63.74205007610648</v>
      </c>
    </row>
    <row r="1039" spans="1:18" x14ac:dyDescent="0.25">
      <c r="A1039" s="1" t="s">
        <v>1868</v>
      </c>
      <c r="B1039" s="1" t="str">
        <f>VLOOKUP(A1039,[2]PROY_COVID!$1:$1048576,5,FALSE)</f>
        <v>Maltrata</v>
      </c>
      <c r="C1039" s="130">
        <f>VLOOKUP(A1039,[2]PROY_COVID!$1:$1048576,7,FALSE)</f>
        <v>18845</v>
      </c>
      <c r="D1039" s="43">
        <v>4</v>
      </c>
      <c r="E1039" s="43">
        <f t="shared" si="484"/>
        <v>21.225789334040858</v>
      </c>
      <c r="F1039" s="6">
        <f t="shared" si="485"/>
        <v>0.31805031847939252</v>
      </c>
      <c r="G1039" s="44"/>
      <c r="H1039" s="44"/>
      <c r="I1039" s="14"/>
      <c r="J1039" s="49">
        <v>40</v>
      </c>
      <c r="K1039" s="49">
        <f t="shared" si="476"/>
        <v>212.2578933404086</v>
      </c>
      <c r="L1039" s="50">
        <f t="shared" si="477"/>
        <v>0.38634095826387466</v>
      </c>
      <c r="M1039" s="45">
        <v>44</v>
      </c>
      <c r="N1039" s="45">
        <f t="shared" si="478"/>
        <v>233.48368267444945</v>
      </c>
      <c r="O1039" s="18">
        <f t="shared" si="479"/>
        <v>0.35737281326929238</v>
      </c>
      <c r="P1039" s="37">
        <f t="shared" si="473"/>
        <v>9.0909090909090917</v>
      </c>
      <c r="Q1039" s="37">
        <f t="shared" si="474"/>
        <v>0.88996786176829568</v>
      </c>
      <c r="R1039" s="37">
        <f t="shared" si="475"/>
        <v>-11.003213823170432</v>
      </c>
    </row>
    <row r="1040" spans="1:18" x14ac:dyDescent="0.25">
      <c r="A1040" s="1" t="s">
        <v>464</v>
      </c>
      <c r="B1040" s="1" t="str">
        <f>VLOOKUP(A1040,[2]PROY_COVID!$1:$1048576,5,FALSE)</f>
        <v>Pisaflores</v>
      </c>
      <c r="C1040" s="130">
        <f>VLOOKUP(A1040,[2]PROY_COVID!$1:$1048576,7,FALSE)</f>
        <v>18829</v>
      </c>
      <c r="D1040" s="43">
        <v>2</v>
      </c>
      <c r="E1040" s="43">
        <f t="shared" si="484"/>
        <v>10.621913006532475</v>
      </c>
      <c r="F1040" s="6">
        <f t="shared" si="485"/>
        <v>0.1591602913522798</v>
      </c>
      <c r="G1040" s="44"/>
      <c r="H1040" s="44"/>
      <c r="I1040" s="14"/>
      <c r="J1040" s="49">
        <v>2</v>
      </c>
      <c r="K1040" s="49">
        <f t="shared" si="476"/>
        <v>10.621913006532475</v>
      </c>
      <c r="L1040" s="50">
        <f t="shared" si="477"/>
        <v>1.9333462633391894E-2</v>
      </c>
      <c r="M1040" s="45">
        <v>4</v>
      </c>
      <c r="N1040" s="45">
        <f t="shared" si="478"/>
        <v>21.24382601306495</v>
      </c>
      <c r="O1040" s="18">
        <f t="shared" si="479"/>
        <v>3.2516044718542553E-2</v>
      </c>
      <c r="P1040" s="37">
        <f t="shared" si="473"/>
        <v>50</v>
      </c>
      <c r="Q1040" s="37">
        <f t="shared" si="474"/>
        <v>4.8948232397256257</v>
      </c>
      <c r="R1040" s="37">
        <f t="shared" si="475"/>
        <v>389.4823239725626</v>
      </c>
    </row>
    <row r="1041" spans="1:18" x14ac:dyDescent="0.25">
      <c r="A1041" s="1" t="s">
        <v>2044</v>
      </c>
      <c r="B1041" s="1" t="str">
        <f>VLOOKUP(A1041,[2]PROY_COVID!$1:$1048576,5,FALSE)</f>
        <v>Tecoh</v>
      </c>
      <c r="C1041" s="130">
        <f>VLOOKUP(A1041,[2]PROY_COVID!$1:$1048576,7,FALSE)</f>
        <v>18791</v>
      </c>
      <c r="D1041" s="43">
        <v>16</v>
      </c>
      <c r="E1041" s="43">
        <f t="shared" si="484"/>
        <v>85.147144909797248</v>
      </c>
      <c r="F1041" s="6">
        <f t="shared" si="485"/>
        <v>1.2758572192526534</v>
      </c>
      <c r="G1041" s="44">
        <v>1</v>
      </c>
      <c r="H1041" s="44">
        <f>((G1041/($C1041/100000)))</f>
        <v>5.321696556862328</v>
      </c>
      <c r="I1041" s="14">
        <f>((G1041/$C1041)/(G$2257/$C$2257))</f>
        <v>0.14309166755733918</v>
      </c>
      <c r="J1041" s="49">
        <v>40</v>
      </c>
      <c r="K1041" s="49">
        <f t="shared" si="476"/>
        <v>212.86786227449312</v>
      </c>
      <c r="L1041" s="50">
        <f t="shared" si="477"/>
        <v>0.38745119251145327</v>
      </c>
      <c r="M1041" s="45">
        <v>57</v>
      </c>
      <c r="N1041" s="45">
        <f t="shared" si="478"/>
        <v>303.33670374115269</v>
      </c>
      <c r="O1041" s="18">
        <f t="shared" si="479"/>
        <v>0.46429065167247552</v>
      </c>
      <c r="P1041" s="37">
        <f t="shared" si="473"/>
        <v>28.07017543859649</v>
      </c>
      <c r="Q1041" s="37">
        <f t="shared" si="474"/>
        <v>2.747970941600351</v>
      </c>
      <c r="R1041" s="37">
        <f t="shared" si="475"/>
        <v>174.7970941600351</v>
      </c>
    </row>
    <row r="1042" spans="1:18" x14ac:dyDescent="0.25">
      <c r="A1042" s="1" t="s">
        <v>2108</v>
      </c>
      <c r="B1042" s="1" t="str">
        <f>VLOOKUP(A1042,[2]PROY_COVID!$1:$1048576,5,FALSE)</f>
        <v>Pánuco</v>
      </c>
      <c r="C1042" s="130">
        <f>VLOOKUP(A1042,[2]PROY_COVID!$1:$1048576,7,FALSE)</f>
        <v>18789</v>
      </c>
      <c r="D1042" s="43">
        <v>8</v>
      </c>
      <c r="E1042" s="43"/>
      <c r="F1042" s="6"/>
      <c r="G1042" s="44">
        <v>8</v>
      </c>
      <c r="H1042" s="44"/>
      <c r="I1042" s="14"/>
      <c r="J1042" s="49">
        <v>31</v>
      </c>
      <c r="K1042" s="49"/>
      <c r="L1042" s="50"/>
      <c r="M1042" s="45">
        <v>47</v>
      </c>
      <c r="N1042" s="45"/>
      <c r="O1042" s="18"/>
      <c r="P1042" s="37"/>
      <c r="Q1042" s="37"/>
      <c r="R1042" s="37"/>
    </row>
    <row r="1043" spans="1:18" x14ac:dyDescent="0.25">
      <c r="A1043" s="1" t="s">
        <v>792</v>
      </c>
      <c r="B1043" s="1" t="str">
        <f>VLOOKUP(A1043,[2]PROY_COVID!$1:$1048576,5,FALSE)</f>
        <v>Madero</v>
      </c>
      <c r="C1043" s="130">
        <f>VLOOKUP(A1043,[2]PROY_COVID!$1:$1048576,7,FALSE)</f>
        <v>18769</v>
      </c>
      <c r="D1043" s="43">
        <v>4</v>
      </c>
      <c r="E1043" s="43">
        <f t="shared" ref="E1043:E1050" si="486">((D1043/($C1043/100000)))</f>
        <v>21.311737439394747</v>
      </c>
      <c r="F1043" s="6">
        <f t="shared" ref="F1043:F1050" si="487">((D1043/$C1043)/(D$2257/$C$2257))</f>
        <v>0.31933817740658277</v>
      </c>
      <c r="G1043" s="44"/>
      <c r="H1043" s="44"/>
      <c r="I1043" s="14"/>
      <c r="J1043" s="49">
        <v>32</v>
      </c>
      <c r="K1043" s="49">
        <f t="shared" ref="K1043:K1050" si="488">((J1043/($C1043/100000)))</f>
        <v>170.49389951515798</v>
      </c>
      <c r="L1043" s="50">
        <f t="shared" ref="L1043:L1050" si="489">((J1043/$C1043)/(J$2257/$C$2257))</f>
        <v>0.31032427336491952</v>
      </c>
      <c r="M1043" s="45">
        <v>36</v>
      </c>
      <c r="N1043" s="45">
        <f t="shared" ref="N1043:N1050" si="490">((M1043/($C1043/100000)))</f>
        <v>191.80563695455271</v>
      </c>
      <c r="O1043" s="18">
        <f t="shared" ref="O1043:O1050" si="491">((M1043/$C1043)/(M$2257/$C$2257))</f>
        <v>0.29357991656715537</v>
      </c>
      <c r="P1043" s="37">
        <f t="shared" ref="P1043:P1050" si="492">D1043/M1043*100</f>
        <v>11.111111111111111</v>
      </c>
      <c r="Q1043" s="37">
        <f t="shared" ref="Q1043:Q1050" si="493">P1043/P$2257</f>
        <v>1.0877384977168056</v>
      </c>
      <c r="R1043" s="37">
        <f t="shared" ref="R1043:R1050" si="494">(Q1043-1)*100</f>
        <v>8.7738497716805632</v>
      </c>
    </row>
    <row r="1044" spans="1:18" x14ac:dyDescent="0.25">
      <c r="A1044" s="1" t="s">
        <v>431</v>
      </c>
      <c r="B1044" s="1" t="str">
        <f>VLOOKUP(A1044,[2]PROY_COVID!$1:$1048576,5,FALSE)</f>
        <v>Calnali</v>
      </c>
      <c r="C1044" s="130">
        <f>VLOOKUP(A1044,[2]PROY_COVID!$1:$1048576,7,FALSE)</f>
        <v>18680</v>
      </c>
      <c r="D1044" s="43">
        <v>4</v>
      </c>
      <c r="E1044" s="43">
        <f t="shared" si="486"/>
        <v>21.413276231263385</v>
      </c>
      <c r="F1044" s="6">
        <f t="shared" si="487"/>
        <v>0.32085964945097173</v>
      </c>
      <c r="G1044" s="44">
        <v>4</v>
      </c>
      <c r="H1044" s="44">
        <f>((G1044/($C1044/100000)))</f>
        <v>21.413276231263385</v>
      </c>
      <c r="I1044" s="14">
        <f>((G1044/$C1044)/(G$2257/$C$2257))</f>
        <v>0.57576777838757176</v>
      </c>
      <c r="J1044" s="49">
        <v>19</v>
      </c>
      <c r="K1044" s="49">
        <f t="shared" si="488"/>
        <v>101.71306209850107</v>
      </c>
      <c r="L1044" s="50">
        <f t="shared" si="489"/>
        <v>0.18513291195285289</v>
      </c>
      <c r="M1044" s="45">
        <v>27</v>
      </c>
      <c r="N1044" s="45">
        <f t="shared" si="490"/>
        <v>144.53961456102783</v>
      </c>
      <c r="O1044" s="18">
        <f t="shared" si="491"/>
        <v>0.22123399842273581</v>
      </c>
      <c r="P1044" s="37">
        <f t="shared" si="492"/>
        <v>14.814814814814813</v>
      </c>
      <c r="Q1044" s="37">
        <f t="shared" si="493"/>
        <v>1.4503179969557407</v>
      </c>
      <c r="R1044" s="37">
        <f t="shared" si="494"/>
        <v>45.031799695574072</v>
      </c>
    </row>
    <row r="1045" spans="1:18" x14ac:dyDescent="0.25">
      <c r="A1045" s="1" t="s">
        <v>1554</v>
      </c>
      <c r="B1045" s="1" t="str">
        <f>VLOOKUP(A1045,[2]PROY_COVID!$1:$1048576,5,FALSE)</f>
        <v>Villa de Arriaga</v>
      </c>
      <c r="C1045" s="130">
        <f>VLOOKUP(A1045,[2]PROY_COVID!$1:$1048576,7,FALSE)</f>
        <v>18602</v>
      </c>
      <c r="D1045" s="43">
        <v>10</v>
      </c>
      <c r="E1045" s="43">
        <f t="shared" si="486"/>
        <v>53.757660466616493</v>
      </c>
      <c r="F1045" s="6">
        <f t="shared" si="487"/>
        <v>0.80551261312549083</v>
      </c>
      <c r="G1045" s="44">
        <v>3</v>
      </c>
      <c r="H1045" s="44">
        <f>((G1045/($C1045/100000)))</f>
        <v>16.127298139984948</v>
      </c>
      <c r="I1045" s="14">
        <f>((G1045/$C1045)/(G$2257/$C$2257))</f>
        <v>0.43363652162186223</v>
      </c>
      <c r="J1045" s="49">
        <v>39</v>
      </c>
      <c r="K1045" s="49">
        <f t="shared" si="488"/>
        <v>209.65487581980435</v>
      </c>
      <c r="L1045" s="50">
        <f t="shared" si="489"/>
        <v>0.38160307894423456</v>
      </c>
      <c r="M1045" s="45">
        <v>52</v>
      </c>
      <c r="N1045" s="45">
        <f t="shared" si="490"/>
        <v>279.53983442640578</v>
      </c>
      <c r="O1045" s="18">
        <f t="shared" si="491"/>
        <v>0.42786688947805018</v>
      </c>
      <c r="P1045" s="37">
        <f t="shared" si="492"/>
        <v>19.230769230769234</v>
      </c>
      <c r="Q1045" s="37">
        <f t="shared" si="493"/>
        <v>1.8826243229713948</v>
      </c>
      <c r="R1045" s="37">
        <f t="shared" si="494"/>
        <v>88.262432297139483</v>
      </c>
    </row>
    <row r="1046" spans="1:18" x14ac:dyDescent="0.25">
      <c r="A1046" s="1" t="s">
        <v>1716</v>
      </c>
      <c r="B1046" s="1" t="str">
        <f>VLOOKUP(A1046,[2]PROY_COVID!$1:$1048576,5,FALSE)</f>
        <v>Atltzayanca</v>
      </c>
      <c r="C1046" s="130">
        <f>VLOOKUP(A1046,[2]PROY_COVID!$1:$1048576,7,FALSE)</f>
        <v>18578</v>
      </c>
      <c r="D1046" s="43">
        <v>5</v>
      </c>
      <c r="E1046" s="43">
        <f t="shared" si="486"/>
        <v>26.913553665626008</v>
      </c>
      <c r="F1046" s="6">
        <f t="shared" si="487"/>
        <v>0.40327660752934602</v>
      </c>
      <c r="G1046" s="44"/>
      <c r="H1046" s="44"/>
      <c r="I1046" s="14"/>
      <c r="J1046" s="49">
        <v>29</v>
      </c>
      <c r="K1046" s="49">
        <f t="shared" si="488"/>
        <v>156.09861126063086</v>
      </c>
      <c r="L1046" s="50">
        <f t="shared" si="489"/>
        <v>0.28412270615243684</v>
      </c>
      <c r="M1046" s="45">
        <v>34</v>
      </c>
      <c r="N1046" s="45">
        <f t="shared" si="490"/>
        <v>183.01216492625687</v>
      </c>
      <c r="O1046" s="18">
        <f t="shared" si="491"/>
        <v>0.28012052702369578</v>
      </c>
      <c r="P1046" s="37">
        <f t="shared" si="492"/>
        <v>14.705882352941178</v>
      </c>
      <c r="Q1046" s="37">
        <f t="shared" si="493"/>
        <v>1.4396538940369488</v>
      </c>
      <c r="R1046" s="37">
        <f t="shared" si="494"/>
        <v>43.965389403694878</v>
      </c>
    </row>
    <row r="1047" spans="1:18" x14ac:dyDescent="0.25">
      <c r="A1047" s="1" t="s">
        <v>1750</v>
      </c>
      <c r="B1047" s="1" t="str">
        <f>VLOOKUP(A1047,[2]PROY_COVID!$1:$1048576,5,FALSE)</f>
        <v>Tzompantepec</v>
      </c>
      <c r="C1047" s="130">
        <f>VLOOKUP(A1047,[2]PROY_COVID!$1:$1048576,7,FALSE)</f>
        <v>18563</v>
      </c>
      <c r="D1047" s="43">
        <v>7</v>
      </c>
      <c r="E1047" s="43">
        <f t="shared" si="486"/>
        <v>37.709421968431826</v>
      </c>
      <c r="F1047" s="6">
        <f t="shared" si="487"/>
        <v>0.56504347037398406</v>
      </c>
      <c r="G1047" s="44">
        <v>10</v>
      </c>
      <c r="H1047" s="44">
        <f>((G1047/($C1047/100000)))</f>
        <v>53.870602812045469</v>
      </c>
      <c r="I1047" s="14">
        <f>((G1047/$C1047)/(G$2257/$C$2257))</f>
        <v>1.4484919059796155</v>
      </c>
      <c r="J1047" s="49">
        <v>118</v>
      </c>
      <c r="K1047" s="49">
        <f t="shared" si="488"/>
        <v>635.67311318213649</v>
      </c>
      <c r="L1047" s="50">
        <f t="shared" si="489"/>
        <v>1.1570196793365308</v>
      </c>
      <c r="M1047" s="45">
        <v>135</v>
      </c>
      <c r="N1047" s="45">
        <f t="shared" si="490"/>
        <v>727.25313796261389</v>
      </c>
      <c r="O1047" s="18">
        <f t="shared" si="491"/>
        <v>1.1131420272953467</v>
      </c>
      <c r="P1047" s="37">
        <f t="shared" si="492"/>
        <v>5.1851851851851851</v>
      </c>
      <c r="Q1047" s="37">
        <f t="shared" si="493"/>
        <v>0.50761129893450929</v>
      </c>
      <c r="R1047" s="37">
        <f t="shared" si="494"/>
        <v>-49.238870106549072</v>
      </c>
    </row>
    <row r="1048" spans="1:18" x14ac:dyDescent="0.25">
      <c r="A1048" s="1" t="s">
        <v>584</v>
      </c>
      <c r="B1048" s="1" t="str">
        <f>VLOOKUP(A1048,[2]PROY_COVID!$1:$1048576,5,FALSE)</f>
        <v>Tecolotlán</v>
      </c>
      <c r="C1048" s="130">
        <f>VLOOKUP(A1048,[2]PROY_COVID!$1:$1048576,7,FALSE)</f>
        <v>18483</v>
      </c>
      <c r="D1048" s="43">
        <v>1</v>
      </c>
      <c r="E1048" s="43">
        <f t="shared" si="486"/>
        <v>5.410377103284099</v>
      </c>
      <c r="F1048" s="6">
        <f t="shared" si="487"/>
        <v>8.1069878425365907E-2</v>
      </c>
      <c r="G1048" s="44">
        <v>3</v>
      </c>
      <c r="H1048" s="44">
        <f>((G1048/($C1048/100000)))</f>
        <v>16.231131309852298</v>
      </c>
      <c r="I1048" s="14">
        <f>((G1048/$C1048)/(G$2257/$C$2257))</f>
        <v>0.43642842478006172</v>
      </c>
      <c r="J1048" s="49">
        <v>11</v>
      </c>
      <c r="K1048" s="49">
        <f t="shared" si="488"/>
        <v>59.514148136125087</v>
      </c>
      <c r="L1048" s="50">
        <f t="shared" si="489"/>
        <v>0.10832460767098132</v>
      </c>
      <c r="M1048" s="45">
        <v>15</v>
      </c>
      <c r="N1048" s="45">
        <f t="shared" si="490"/>
        <v>81.155656549261479</v>
      </c>
      <c r="O1048" s="18">
        <f t="shared" si="491"/>
        <v>0.12421778242278804</v>
      </c>
      <c r="P1048" s="37">
        <f t="shared" si="492"/>
        <v>6.666666666666667</v>
      </c>
      <c r="Q1048" s="37">
        <f t="shared" si="493"/>
        <v>0.65264309863008341</v>
      </c>
      <c r="R1048" s="37">
        <f t="shared" si="494"/>
        <v>-34.735690136991657</v>
      </c>
    </row>
    <row r="1049" spans="1:18" x14ac:dyDescent="0.25">
      <c r="A1049" s="1" t="s">
        <v>1651</v>
      </c>
      <c r="B1049" s="1" t="str">
        <f>VLOOKUP(A1049,[2]PROY_COVID!$1:$1048576,5,FALSE)</f>
        <v>General Plutarco Elías Calles</v>
      </c>
      <c r="C1049" s="130">
        <f>VLOOKUP(A1049,[2]PROY_COVID!$1:$1048576,7,FALSE)</f>
        <v>18481</v>
      </c>
      <c r="D1049" s="43">
        <v>11</v>
      </c>
      <c r="E1049" s="43">
        <f t="shared" si="486"/>
        <v>59.520588712731993</v>
      </c>
      <c r="F1049" s="6">
        <f t="shared" si="487"/>
        <v>0.89186516921683989</v>
      </c>
      <c r="G1049" s="44"/>
      <c r="H1049" s="44"/>
      <c r="I1049" s="14"/>
      <c r="J1049" s="49">
        <v>94</v>
      </c>
      <c r="K1049" s="49">
        <f t="shared" si="488"/>
        <v>508.63048536334611</v>
      </c>
      <c r="L1049" s="50">
        <f t="shared" si="489"/>
        <v>0.92578318772979762</v>
      </c>
      <c r="M1049" s="45">
        <v>105</v>
      </c>
      <c r="N1049" s="45">
        <f t="shared" si="490"/>
        <v>568.15107407607809</v>
      </c>
      <c r="O1049" s="18">
        <f t="shared" si="491"/>
        <v>0.86961857624818684</v>
      </c>
      <c r="P1049" s="37">
        <f t="shared" si="492"/>
        <v>10.476190476190476</v>
      </c>
      <c r="Q1049" s="37">
        <f t="shared" si="493"/>
        <v>1.0255820121329882</v>
      </c>
      <c r="R1049" s="37">
        <f t="shared" si="494"/>
        <v>2.5582012132988163</v>
      </c>
    </row>
    <row r="1050" spans="1:18" x14ac:dyDescent="0.25">
      <c r="A1050" s="1" t="s">
        <v>1429</v>
      </c>
      <c r="B1050" s="1" t="str">
        <f>VLOOKUP(A1050,[2]PROY_COVID!$1:$1048576,5,FALSE)</f>
        <v>Tepatlaxco de Hidalgo</v>
      </c>
      <c r="C1050" s="130">
        <f>VLOOKUP(A1050,[2]PROY_COVID!$1:$1048576,7,FALSE)</f>
        <v>18470</v>
      </c>
      <c r="D1050" s="43">
        <v>9</v>
      </c>
      <c r="E1050" s="43">
        <f t="shared" si="486"/>
        <v>48.727666486193826</v>
      </c>
      <c r="F1050" s="6">
        <f t="shared" si="487"/>
        <v>0.73014245080803153</v>
      </c>
      <c r="G1050" s="44">
        <v>2</v>
      </c>
      <c r="H1050" s="44">
        <f>((G1050/($C1050/100000)))</f>
        <v>10.828370330265296</v>
      </c>
      <c r="I1050" s="14">
        <f>((G1050/$C1050)/(G$2257/$C$2257))</f>
        <v>0.29115706822630866</v>
      </c>
      <c r="J1050" s="49">
        <v>31</v>
      </c>
      <c r="K1050" s="49">
        <f t="shared" si="488"/>
        <v>167.83974011911207</v>
      </c>
      <c r="L1050" s="50">
        <f t="shared" si="489"/>
        <v>0.30549330822003828</v>
      </c>
      <c r="M1050" s="45">
        <v>42</v>
      </c>
      <c r="N1050" s="45">
        <f t="shared" si="490"/>
        <v>227.39577693557121</v>
      </c>
      <c r="O1050" s="18">
        <f t="shared" si="491"/>
        <v>0.34805459464304794</v>
      </c>
      <c r="P1050" s="37">
        <f t="shared" si="492"/>
        <v>21.428571428571427</v>
      </c>
      <c r="Q1050" s="37">
        <f t="shared" si="493"/>
        <v>2.0977813884538392</v>
      </c>
      <c r="R1050" s="37">
        <f t="shared" si="494"/>
        <v>109.77813884538392</v>
      </c>
    </row>
    <row r="1051" spans="1:18" x14ac:dyDescent="0.25">
      <c r="A1051" s="1" t="s">
        <v>2098</v>
      </c>
      <c r="B1051" s="1" t="str">
        <f>VLOOKUP(A1051,[2]PROY_COVID!$1:$1048576,5,FALSE)</f>
        <v>Mazapil</v>
      </c>
      <c r="C1051" s="130">
        <f>VLOOKUP(A1051,[2]PROY_COVID!$1:$1048576,7,FALSE)</f>
        <v>18464</v>
      </c>
      <c r="D1051" s="43">
        <v>6</v>
      </c>
      <c r="E1051" s="43"/>
      <c r="F1051" s="6"/>
      <c r="G1051" s="44">
        <v>7</v>
      </c>
      <c r="H1051" s="44"/>
      <c r="I1051" s="14"/>
      <c r="J1051" s="49">
        <v>53</v>
      </c>
      <c r="K1051" s="49"/>
      <c r="L1051" s="50"/>
      <c r="M1051" s="45">
        <v>66</v>
      </c>
      <c r="N1051" s="45"/>
      <c r="O1051" s="18"/>
      <c r="P1051" s="37"/>
      <c r="Q1051" s="37"/>
      <c r="R1051" s="37"/>
    </row>
    <row r="1052" spans="1:18" x14ac:dyDescent="0.25">
      <c r="A1052" s="1" t="s">
        <v>760</v>
      </c>
      <c r="B1052" s="1" t="str">
        <f>VLOOKUP(A1052,[2]PROY_COVID!$1:$1048576,5,FALSE)</f>
        <v>Coalcomán de Vázquez Pallares</v>
      </c>
      <c r="C1052" s="130">
        <f>VLOOKUP(A1052,[2]PROY_COVID!$1:$1048576,7,FALSE)</f>
        <v>18450</v>
      </c>
      <c r="D1052" s="43">
        <v>3</v>
      </c>
      <c r="E1052" s="43">
        <f t="shared" ref="E1052:E1068" si="495">((D1052/($C1052/100000)))</f>
        <v>16.260162601626018</v>
      </c>
      <c r="F1052" s="6">
        <f t="shared" ref="F1052:F1068" si="496">((D1052/$C1052)/(D$2257/$C$2257))</f>
        <v>0.24364464437984359</v>
      </c>
      <c r="G1052" s="44">
        <v>6</v>
      </c>
      <c r="H1052" s="44">
        <f>((G1052/($C1052/100000)))</f>
        <v>32.520325203252035</v>
      </c>
      <c r="I1052" s="14">
        <f>((G1052/$C1052)/(G$2257/$C$2257))</f>
        <v>0.87441805693332042</v>
      </c>
      <c r="J1052" s="49">
        <v>52</v>
      </c>
      <c r="K1052" s="49">
        <f t="shared" ref="K1052:K1074" si="497">((J1052/($C1052/100000)))</f>
        <v>281.84281842818427</v>
      </c>
      <c r="L1052" s="50">
        <f t="shared" ref="L1052:L1074" si="498">((J1052/$C1052)/(J$2257/$C$2257))</f>
        <v>0.51299587891748155</v>
      </c>
      <c r="M1052" s="45">
        <v>61</v>
      </c>
      <c r="N1052" s="45">
        <f t="shared" ref="N1052:N1082" si="499">((M1052/($C1052/100000)))</f>
        <v>330.62330623306235</v>
      </c>
      <c r="O1052" s="18">
        <f t="shared" ref="O1052:O1082" si="500">((M1052/$C1052)/(M$2257/$C$2257))</f>
        <v>0.50605583965219103</v>
      </c>
      <c r="P1052" s="37">
        <f t="shared" ref="P1052:P1082" si="501">D1052/M1052*100</f>
        <v>4.918032786885246</v>
      </c>
      <c r="Q1052" s="37">
        <f t="shared" ref="Q1052:Q1082" si="502">P1052/P$2257</f>
        <v>0.48145802357956974</v>
      </c>
      <c r="R1052" s="37">
        <f t="shared" ref="R1052:R1082" si="503">(Q1052-1)*100</f>
        <v>-51.854197642043019</v>
      </c>
    </row>
    <row r="1053" spans="1:18" x14ac:dyDescent="0.25">
      <c r="A1053" s="1" t="s">
        <v>1799</v>
      </c>
      <c r="B1053" s="1" t="str">
        <f>VLOOKUP(A1053,[2]PROY_COVID!$1:$1048576,5,FALSE)</f>
        <v>Benito Juárez</v>
      </c>
      <c r="C1053" s="130">
        <f>VLOOKUP(A1053,[2]PROY_COVID!$1:$1048576,7,FALSE)</f>
        <v>18423</v>
      </c>
      <c r="D1053" s="43">
        <v>1</v>
      </c>
      <c r="E1053" s="43">
        <f t="shared" si="495"/>
        <v>5.4279976116810511</v>
      </c>
      <c r="F1053" s="6">
        <f t="shared" si="496"/>
        <v>8.1333906689249197E-2</v>
      </c>
      <c r="G1053" s="44"/>
      <c r="H1053" s="44"/>
      <c r="I1053" s="14"/>
      <c r="J1053" s="49">
        <v>6</v>
      </c>
      <c r="K1053" s="49">
        <f t="shared" si="497"/>
        <v>32.567985670086301</v>
      </c>
      <c r="L1053" s="50">
        <f t="shared" si="498"/>
        <v>5.9278581326190523E-2</v>
      </c>
      <c r="M1053" s="45">
        <v>7</v>
      </c>
      <c r="N1053" s="45">
        <f t="shared" si="499"/>
        <v>37.995983281767352</v>
      </c>
      <c r="O1053" s="18">
        <f t="shared" si="500"/>
        <v>5.8157089535337131E-2</v>
      </c>
      <c r="P1053" s="37">
        <f t="shared" si="501"/>
        <v>14.285714285714285</v>
      </c>
      <c r="Q1053" s="37">
        <f t="shared" si="502"/>
        <v>1.3985209256358928</v>
      </c>
      <c r="R1053" s="37">
        <f t="shared" si="503"/>
        <v>39.852092563589281</v>
      </c>
    </row>
    <row r="1054" spans="1:18" x14ac:dyDescent="0.25">
      <c r="A1054" s="1" t="s">
        <v>232</v>
      </c>
      <c r="B1054" s="1" t="str">
        <f>VLOOKUP(A1054,[2]PROY_COVID!$1:$1048576,5,FALSE)</f>
        <v>Rosales</v>
      </c>
      <c r="C1054" s="130">
        <f>VLOOKUP(A1054,[2]PROY_COVID!$1:$1048576,7,FALSE)</f>
        <v>18394</v>
      </c>
      <c r="D1054" s="43">
        <v>3</v>
      </c>
      <c r="E1054" s="43">
        <f t="shared" si="495"/>
        <v>16.309666195498533</v>
      </c>
      <c r="F1054" s="6">
        <f t="shared" si="496"/>
        <v>0.24438641343960607</v>
      </c>
      <c r="G1054" s="44">
        <v>3</v>
      </c>
      <c r="H1054" s="44">
        <f>((G1054/($C1054/100000)))</f>
        <v>16.309666195498533</v>
      </c>
      <c r="I1054" s="14">
        <f>((G1054/$C1054)/(G$2257/$C$2257))</f>
        <v>0.4385400986848908</v>
      </c>
      <c r="J1054" s="49">
        <v>23</v>
      </c>
      <c r="K1054" s="49">
        <f t="shared" si="497"/>
        <v>125.04077416548876</v>
      </c>
      <c r="L1054" s="50">
        <f t="shared" si="498"/>
        <v>0.22759282000258582</v>
      </c>
      <c r="M1054" s="45">
        <v>29</v>
      </c>
      <c r="N1054" s="45">
        <f t="shared" si="499"/>
        <v>157.66010655648583</v>
      </c>
      <c r="O1054" s="18">
        <f t="shared" si="500"/>
        <v>0.24131637455362745</v>
      </c>
      <c r="P1054" s="37">
        <f t="shared" si="501"/>
        <v>10.344827586206897</v>
      </c>
      <c r="Q1054" s="37">
        <f t="shared" si="502"/>
        <v>1.0127220495984053</v>
      </c>
      <c r="R1054" s="37">
        <f t="shared" si="503"/>
        <v>1.2722049598405283</v>
      </c>
    </row>
    <row r="1055" spans="1:18" x14ac:dyDescent="0.25">
      <c r="A1055" s="1" t="s">
        <v>470</v>
      </c>
      <c r="B1055" s="1" t="str">
        <f>VLOOKUP(A1055,[2]PROY_COVID!$1:$1048576,5,FALSE)</f>
        <v>Santiago de Anaya</v>
      </c>
      <c r="C1055" s="130">
        <f>VLOOKUP(A1055,[2]PROY_COVID!$1:$1048576,7,FALSE)</f>
        <v>18386</v>
      </c>
      <c r="D1055" s="43">
        <v>14</v>
      </c>
      <c r="E1055" s="43">
        <f t="shared" si="495"/>
        <v>76.144892853257915</v>
      </c>
      <c r="F1055" s="6">
        <f t="shared" si="496"/>
        <v>1.140966163445259</v>
      </c>
      <c r="G1055" s="44">
        <v>3</v>
      </c>
      <c r="H1055" s="44">
        <f>((G1055/($C1055/100000)))</f>
        <v>16.316762754269554</v>
      </c>
      <c r="I1055" s="14">
        <f>((G1055/$C1055)/(G$2257/$C$2257))</f>
        <v>0.43873091347818344</v>
      </c>
      <c r="J1055" s="49">
        <v>34</v>
      </c>
      <c r="K1055" s="49">
        <f t="shared" si="497"/>
        <v>184.92331121505495</v>
      </c>
      <c r="L1055" s="50">
        <f t="shared" si="498"/>
        <v>0.33658795032689609</v>
      </c>
      <c r="M1055" s="45">
        <v>51</v>
      </c>
      <c r="N1055" s="45">
        <f t="shared" si="499"/>
        <v>277.38496682258238</v>
      </c>
      <c r="O1055" s="18">
        <f t="shared" si="500"/>
        <v>0.42456862431030845</v>
      </c>
      <c r="P1055" s="37">
        <f t="shared" si="501"/>
        <v>27.450980392156865</v>
      </c>
      <c r="Q1055" s="37">
        <f t="shared" si="502"/>
        <v>2.6873539355356377</v>
      </c>
      <c r="R1055" s="37">
        <f t="shared" si="503"/>
        <v>168.73539355356377</v>
      </c>
    </row>
    <row r="1056" spans="1:18" x14ac:dyDescent="0.25">
      <c r="A1056" s="1" t="s">
        <v>866</v>
      </c>
      <c r="B1056" s="1" t="str">
        <f>VLOOKUP(A1056,[2]PROY_COVID!$1:$1048576,5,FALSE)</f>
        <v>Jantetelco</v>
      </c>
      <c r="C1056" s="130">
        <f>VLOOKUP(A1056,[2]PROY_COVID!$1:$1048576,7,FALSE)</f>
        <v>18361</v>
      </c>
      <c r="D1056" s="43">
        <v>6</v>
      </c>
      <c r="E1056" s="43">
        <f t="shared" si="495"/>
        <v>32.677958716845488</v>
      </c>
      <c r="F1056" s="6">
        <f t="shared" si="496"/>
        <v>0.48965129228343929</v>
      </c>
      <c r="G1056" s="44">
        <v>1</v>
      </c>
      <c r="H1056" s="44">
        <f>((G1056/($C1056/100000)))</f>
        <v>5.4463264528075817</v>
      </c>
      <c r="I1056" s="14">
        <f>((G1056/$C1056)/(G$2257/$C$2257))</f>
        <v>0.14644276047437288</v>
      </c>
      <c r="J1056" s="49">
        <v>13</v>
      </c>
      <c r="K1056" s="49">
        <f t="shared" si="497"/>
        <v>70.802243886498559</v>
      </c>
      <c r="L1056" s="50">
        <f t="shared" si="498"/>
        <v>0.12887062205255073</v>
      </c>
      <c r="M1056" s="45">
        <v>20</v>
      </c>
      <c r="N1056" s="45">
        <f t="shared" si="499"/>
        <v>108.92652905615162</v>
      </c>
      <c r="O1056" s="18">
        <f t="shared" si="500"/>
        <v>0.16672419966380855</v>
      </c>
      <c r="P1056" s="37">
        <f t="shared" si="501"/>
        <v>30</v>
      </c>
      <c r="Q1056" s="37">
        <f t="shared" si="502"/>
        <v>2.9368939438353752</v>
      </c>
      <c r="R1056" s="37">
        <f t="shared" si="503"/>
        <v>193.68939438353752</v>
      </c>
    </row>
    <row r="1057" spans="1:18" x14ac:dyDescent="0.25">
      <c r="A1057" s="1" t="s">
        <v>1950</v>
      </c>
      <c r="B1057" s="1" t="str">
        <f>VLOOKUP(A1057,[2]PROY_COVID!$1:$1048576,5,FALSE)</f>
        <v>Totutla</v>
      </c>
      <c r="C1057" s="130">
        <f>VLOOKUP(A1057,[2]PROY_COVID!$1:$1048576,7,FALSE)</f>
        <v>18306</v>
      </c>
      <c r="D1057" s="43">
        <v>1</v>
      </c>
      <c r="E1057" s="43">
        <f t="shared" si="495"/>
        <v>5.4626898284715395</v>
      </c>
      <c r="F1057" s="6">
        <f t="shared" si="496"/>
        <v>8.1853739917843213E-2</v>
      </c>
      <c r="G1057" s="44"/>
      <c r="H1057" s="44"/>
      <c r="I1057" s="14"/>
      <c r="J1057" s="49">
        <v>4</v>
      </c>
      <c r="K1057" s="49">
        <f t="shared" si="497"/>
        <v>21.850759313886158</v>
      </c>
      <c r="L1057" s="50">
        <f t="shared" si="498"/>
        <v>3.9771634210000649E-2</v>
      </c>
      <c r="M1057" s="45">
        <v>5</v>
      </c>
      <c r="N1057" s="45">
        <f t="shared" si="499"/>
        <v>27.313449142357697</v>
      </c>
      <c r="O1057" s="18">
        <f t="shared" si="500"/>
        <v>4.1806279772030872E-2</v>
      </c>
      <c r="P1057" s="37">
        <f t="shared" si="501"/>
        <v>20</v>
      </c>
      <c r="Q1057" s="37">
        <f t="shared" si="502"/>
        <v>1.9579292958902501</v>
      </c>
      <c r="R1057" s="37">
        <f t="shared" si="503"/>
        <v>95.792929589025007</v>
      </c>
    </row>
    <row r="1058" spans="1:18" x14ac:dyDescent="0.25">
      <c r="A1058" s="1" t="s">
        <v>1054</v>
      </c>
      <c r="B1058" s="1" t="str">
        <f>VLOOKUP(A1058,[2]PROY_COVID!$1:$1048576,5,FALSE)</f>
        <v>San Jacinto Amilpas</v>
      </c>
      <c r="C1058" s="130">
        <f>VLOOKUP(A1058,[2]PROY_COVID!$1:$1048576,7,FALSE)</f>
        <v>18293</v>
      </c>
      <c r="D1058" s="43">
        <v>17</v>
      </c>
      <c r="E1058" s="43">
        <f t="shared" si="495"/>
        <v>92.9317225168097</v>
      </c>
      <c r="F1058" s="6">
        <f t="shared" si="496"/>
        <v>1.3925024637791859</v>
      </c>
      <c r="G1058" s="44">
        <v>15</v>
      </c>
      <c r="H1058" s="44">
        <f t="shared" ref="H1058:H1063" si="504">((G1058/($C1058/100000)))</f>
        <v>81.998578691302683</v>
      </c>
      <c r="I1058" s="14">
        <f t="shared" ref="I1058:I1063" si="505">((G1058/$C1058)/(G$2257/$C$2257))</f>
        <v>2.2048069139041933</v>
      </c>
      <c r="J1058" s="49">
        <v>228</v>
      </c>
      <c r="K1058" s="49">
        <f t="shared" si="497"/>
        <v>1246.3783961078007</v>
      </c>
      <c r="L1058" s="50">
        <f t="shared" si="498"/>
        <v>2.2685941914038974</v>
      </c>
      <c r="M1058" s="45">
        <v>260</v>
      </c>
      <c r="N1058" s="45">
        <f t="shared" si="499"/>
        <v>1421.3086973159132</v>
      </c>
      <c r="O1058" s="18">
        <f t="shared" si="500"/>
        <v>2.175471458500708</v>
      </c>
      <c r="P1058" s="37">
        <f t="shared" si="501"/>
        <v>6.5384615384615392</v>
      </c>
      <c r="Q1058" s="37">
        <f t="shared" si="502"/>
        <v>0.64009226981027423</v>
      </c>
      <c r="R1058" s="37">
        <f t="shared" si="503"/>
        <v>-35.990773018972575</v>
      </c>
    </row>
    <row r="1059" spans="1:18" x14ac:dyDescent="0.25">
      <c r="A1059" s="1" t="s">
        <v>1719</v>
      </c>
      <c r="B1059" s="1" t="str">
        <f>VLOOKUP(A1059,[2]PROY_COVID!$1:$1048576,5,FALSE)</f>
        <v>El Carmen Tequexquitla</v>
      </c>
      <c r="C1059" s="130">
        <f>VLOOKUP(A1059,[2]PROY_COVID!$1:$1048576,7,FALSE)</f>
        <v>18281</v>
      </c>
      <c r="D1059" s="43">
        <v>8</v>
      </c>
      <c r="E1059" s="43">
        <f t="shared" si="495"/>
        <v>43.761282205568627</v>
      </c>
      <c r="F1059" s="6">
        <f t="shared" si="496"/>
        <v>0.65572542549577728</v>
      </c>
      <c r="G1059" s="44">
        <v>1</v>
      </c>
      <c r="H1059" s="44">
        <f t="shared" si="504"/>
        <v>5.4701602756960783</v>
      </c>
      <c r="I1059" s="14">
        <f t="shared" si="505"/>
        <v>0.14708361277118104</v>
      </c>
      <c r="J1059" s="49">
        <v>48</v>
      </c>
      <c r="K1059" s="49">
        <f t="shared" si="497"/>
        <v>262.56769323341172</v>
      </c>
      <c r="L1059" s="50">
        <f t="shared" si="498"/>
        <v>0.477912282160673</v>
      </c>
      <c r="M1059" s="45">
        <v>57</v>
      </c>
      <c r="N1059" s="45">
        <f t="shared" si="499"/>
        <v>311.79913571467642</v>
      </c>
      <c r="O1059" s="18">
        <f t="shared" si="500"/>
        <v>0.4772433474961702</v>
      </c>
      <c r="P1059" s="37">
        <f t="shared" si="501"/>
        <v>14.035087719298245</v>
      </c>
      <c r="Q1059" s="37">
        <f t="shared" si="502"/>
        <v>1.3739854708001755</v>
      </c>
      <c r="R1059" s="37">
        <f t="shared" si="503"/>
        <v>37.398547080017551</v>
      </c>
    </row>
    <row r="1060" spans="1:18" x14ac:dyDescent="0.25">
      <c r="A1060" s="1" t="s">
        <v>1251</v>
      </c>
      <c r="B1060" s="1" t="str">
        <f>VLOOKUP(A1060,[2]PROY_COVID!$1:$1048576,5,FALSE)</f>
        <v>Santos Reyes Nopala</v>
      </c>
      <c r="C1060" s="130">
        <f>VLOOKUP(A1060,[2]PROY_COVID!$1:$1048576,7,FALSE)</f>
        <v>18273</v>
      </c>
      <c r="D1060" s="43">
        <v>2</v>
      </c>
      <c r="E1060" s="43">
        <f t="shared" si="495"/>
        <v>10.945110271985991</v>
      </c>
      <c r="F1060" s="6">
        <f t="shared" si="496"/>
        <v>0.16400312624484628</v>
      </c>
      <c r="G1060" s="44">
        <v>1</v>
      </c>
      <c r="H1060" s="44">
        <f t="shared" si="504"/>
        <v>5.4725551359929954</v>
      </c>
      <c r="I1060" s="14">
        <f t="shared" si="505"/>
        <v>0.14714800662562033</v>
      </c>
      <c r="J1060" s="49">
        <v>34</v>
      </c>
      <c r="K1060" s="49">
        <f t="shared" si="497"/>
        <v>186.06687462376183</v>
      </c>
      <c r="L1060" s="50">
        <f t="shared" si="498"/>
        <v>0.33866940593828659</v>
      </c>
      <c r="M1060" s="45">
        <v>37</v>
      </c>
      <c r="N1060" s="45">
        <f t="shared" si="499"/>
        <v>202.48454003174081</v>
      </c>
      <c r="O1060" s="18">
        <f t="shared" si="500"/>
        <v>0.30992516858481356</v>
      </c>
      <c r="P1060" s="37">
        <f t="shared" si="501"/>
        <v>5.4054054054054053</v>
      </c>
      <c r="Q1060" s="37">
        <f t="shared" si="502"/>
        <v>0.52917007997033794</v>
      </c>
      <c r="R1060" s="37">
        <f t="shared" si="503"/>
        <v>-47.082992002966208</v>
      </c>
    </row>
    <row r="1061" spans="1:18" x14ac:dyDescent="0.25">
      <c r="A1061" s="1" t="s">
        <v>1846</v>
      </c>
      <c r="B1061" s="1" t="str">
        <f>VLOOKUP(A1061,[2]PROY_COVID!$1:$1048576,5,FALSE)</f>
        <v>Ignacio de la Llave</v>
      </c>
      <c r="C1061" s="130">
        <f>VLOOKUP(A1061,[2]PROY_COVID!$1:$1048576,7,FALSE)</f>
        <v>18267</v>
      </c>
      <c r="D1061" s="43">
        <v>4</v>
      </c>
      <c r="E1061" s="43">
        <f t="shared" si="495"/>
        <v>21.897410631192862</v>
      </c>
      <c r="F1061" s="6">
        <f t="shared" si="496"/>
        <v>0.32811398980369805</v>
      </c>
      <c r="G1061" s="44">
        <v>2</v>
      </c>
      <c r="H1061" s="44">
        <f t="shared" si="504"/>
        <v>10.948705315596431</v>
      </c>
      <c r="I1061" s="14">
        <f t="shared" si="505"/>
        <v>0.29439267806097996</v>
      </c>
      <c r="J1061" s="49">
        <v>8</v>
      </c>
      <c r="K1061" s="49">
        <f t="shared" si="497"/>
        <v>43.794821262385724</v>
      </c>
      <c r="L1061" s="50">
        <f t="shared" si="498"/>
        <v>7.9713093102126445E-2</v>
      </c>
      <c r="M1061" s="45">
        <v>14</v>
      </c>
      <c r="N1061" s="45">
        <f t="shared" si="499"/>
        <v>76.640937209175021</v>
      </c>
      <c r="O1061" s="18">
        <f t="shared" si="500"/>
        <v>0.11730750101379711</v>
      </c>
      <c r="P1061" s="37">
        <f t="shared" si="501"/>
        <v>28.571428571428569</v>
      </c>
      <c r="Q1061" s="37">
        <f t="shared" si="502"/>
        <v>2.7970418512717856</v>
      </c>
      <c r="R1061" s="37">
        <f t="shared" si="503"/>
        <v>179.70418512717856</v>
      </c>
    </row>
    <row r="1062" spans="1:18" x14ac:dyDescent="0.25">
      <c r="A1062" s="1" t="s">
        <v>854</v>
      </c>
      <c r="B1062" s="1" t="str">
        <f>VLOOKUP(A1062,[2]PROY_COVID!$1:$1048576,5,FALSE)</f>
        <v>Ziracuaretiro</v>
      </c>
      <c r="C1062" s="130">
        <f>VLOOKUP(A1062,[2]PROY_COVID!$1:$1048576,7,FALSE)</f>
        <v>18251</v>
      </c>
      <c r="D1062" s="43">
        <v>4</v>
      </c>
      <c r="E1062" s="43">
        <f t="shared" si="495"/>
        <v>21.916607309188539</v>
      </c>
      <c r="F1062" s="6">
        <f t="shared" si="496"/>
        <v>0.32840163562238517</v>
      </c>
      <c r="G1062" s="44">
        <v>4</v>
      </c>
      <c r="H1062" s="44">
        <f t="shared" si="504"/>
        <v>21.916607309188539</v>
      </c>
      <c r="I1062" s="14">
        <f t="shared" si="505"/>
        <v>0.58930152321954099</v>
      </c>
      <c r="J1062" s="49">
        <v>37</v>
      </c>
      <c r="K1062" s="49">
        <f t="shared" si="497"/>
        <v>202.72861760999396</v>
      </c>
      <c r="L1062" s="50">
        <f t="shared" si="498"/>
        <v>0.36899625810073505</v>
      </c>
      <c r="M1062" s="45">
        <v>45</v>
      </c>
      <c r="N1062" s="45">
        <f t="shared" si="499"/>
        <v>246.56183222837103</v>
      </c>
      <c r="O1062" s="18">
        <f t="shared" si="500"/>
        <v>0.3773903795715946</v>
      </c>
      <c r="P1062" s="37">
        <f t="shared" si="501"/>
        <v>8.8888888888888893</v>
      </c>
      <c r="Q1062" s="37">
        <f t="shared" si="502"/>
        <v>0.87019079817344458</v>
      </c>
      <c r="R1062" s="37">
        <f t="shared" si="503"/>
        <v>-12.980920182655542</v>
      </c>
    </row>
    <row r="1063" spans="1:18" x14ac:dyDescent="0.25">
      <c r="A1063" s="1" t="s">
        <v>409</v>
      </c>
      <c r="B1063" s="1" t="str">
        <f>VLOOKUP(A1063,[2]PROY_COVID!$1:$1048576,5,FALSE)</f>
        <v>Zirándaro</v>
      </c>
      <c r="C1063" s="130">
        <f>VLOOKUP(A1063,[2]PROY_COVID!$1:$1048576,7,FALSE)</f>
        <v>18228</v>
      </c>
      <c r="D1063" s="43">
        <v>2</v>
      </c>
      <c r="E1063" s="43">
        <f t="shared" si="495"/>
        <v>10.97213078779899</v>
      </c>
      <c r="F1063" s="6">
        <f t="shared" si="496"/>
        <v>0.16440800558876872</v>
      </c>
      <c r="G1063" s="44">
        <v>6</v>
      </c>
      <c r="H1063" s="44">
        <f t="shared" si="504"/>
        <v>32.916392363396973</v>
      </c>
      <c r="I1063" s="14">
        <f t="shared" si="505"/>
        <v>0.88506765143843324</v>
      </c>
      <c r="J1063" s="49">
        <v>96</v>
      </c>
      <c r="K1063" s="49">
        <f t="shared" si="497"/>
        <v>526.66227781435157</v>
      </c>
      <c r="L1063" s="50">
        <f t="shared" si="498"/>
        <v>0.95860373383577602</v>
      </c>
      <c r="M1063" s="45">
        <v>104</v>
      </c>
      <c r="N1063" s="45">
        <f t="shared" si="499"/>
        <v>570.55080096554752</v>
      </c>
      <c r="O1063" s="18">
        <f t="shared" si="500"/>
        <v>0.87329162585809628</v>
      </c>
      <c r="P1063" s="37">
        <f t="shared" si="501"/>
        <v>1.9230769230769231</v>
      </c>
      <c r="Q1063" s="37">
        <f t="shared" si="502"/>
        <v>0.18826243229713946</v>
      </c>
      <c r="R1063" s="37">
        <f t="shared" si="503"/>
        <v>-81.173756770286047</v>
      </c>
    </row>
    <row r="1064" spans="1:18" x14ac:dyDescent="0.25">
      <c r="A1064" s="1" t="s">
        <v>1890</v>
      </c>
      <c r="B1064" s="1" t="str">
        <f>VLOOKUP(A1064,[2]PROY_COVID!$1:$1048576,5,FALSE)</f>
        <v>Pajapan</v>
      </c>
      <c r="C1064" s="130">
        <f>VLOOKUP(A1064,[2]PROY_COVID!$1:$1048576,7,FALSE)</f>
        <v>18172</v>
      </c>
      <c r="D1064" s="43">
        <v>1</v>
      </c>
      <c r="E1064" s="43">
        <f t="shared" si="495"/>
        <v>5.50297160466652</v>
      </c>
      <c r="F1064" s="6">
        <f t="shared" si="496"/>
        <v>8.2457327918558115E-2</v>
      </c>
      <c r="G1064" s="44"/>
      <c r="H1064" s="44"/>
      <c r="I1064" s="14"/>
      <c r="J1064" s="49">
        <v>3</v>
      </c>
      <c r="K1064" s="49">
        <f t="shared" si="497"/>
        <v>16.50891481399956</v>
      </c>
      <c r="L1064" s="50">
        <f t="shared" si="498"/>
        <v>3.0048682142097948E-2</v>
      </c>
      <c r="M1064" s="45">
        <v>4</v>
      </c>
      <c r="N1064" s="45">
        <f t="shared" si="499"/>
        <v>22.01188641866608</v>
      </c>
      <c r="O1064" s="18">
        <f t="shared" si="500"/>
        <v>3.3691646819581644E-2</v>
      </c>
      <c r="P1064" s="37">
        <f t="shared" si="501"/>
        <v>25</v>
      </c>
      <c r="Q1064" s="37">
        <f t="shared" si="502"/>
        <v>2.4474116198628129</v>
      </c>
      <c r="R1064" s="37">
        <f t="shared" si="503"/>
        <v>144.7411619862813</v>
      </c>
    </row>
    <row r="1065" spans="1:18" x14ac:dyDescent="0.25">
      <c r="A1065" s="1" t="s">
        <v>459</v>
      </c>
      <c r="B1065" s="1" t="str">
        <f>VLOOKUP(A1065,[2]PROY_COVID!$1:$1048576,5,FALSE)</f>
        <v>Nopala de Villagrán</v>
      </c>
      <c r="C1065" s="130">
        <f>VLOOKUP(A1065,[2]PROY_COVID!$1:$1048576,7,FALSE)</f>
        <v>18122</v>
      </c>
      <c r="D1065" s="43">
        <v>1</v>
      </c>
      <c r="E1065" s="43">
        <f t="shared" si="495"/>
        <v>5.5181547290586028</v>
      </c>
      <c r="F1065" s="6">
        <f t="shared" si="496"/>
        <v>8.2684834065557766E-2</v>
      </c>
      <c r="G1065" s="44">
        <v>4</v>
      </c>
      <c r="H1065" s="44">
        <f>((G1065/($C1065/100000)))</f>
        <v>22.072618916234411</v>
      </c>
      <c r="I1065" s="14">
        <f>((G1065/$C1065)/(G$2257/$C$2257))</f>
        <v>0.59349641873302295</v>
      </c>
      <c r="J1065" s="49">
        <v>39</v>
      </c>
      <c r="K1065" s="49">
        <f t="shared" si="497"/>
        <v>215.20803443328552</v>
      </c>
      <c r="L1065" s="50">
        <f t="shared" si="498"/>
        <v>0.39171065415079193</v>
      </c>
      <c r="M1065" s="45">
        <v>44</v>
      </c>
      <c r="N1065" s="45">
        <f t="shared" si="499"/>
        <v>242.79880807857853</v>
      </c>
      <c r="O1065" s="18">
        <f t="shared" si="500"/>
        <v>0.37163065147664792</v>
      </c>
      <c r="P1065" s="37">
        <f t="shared" si="501"/>
        <v>2.2727272727272729</v>
      </c>
      <c r="Q1065" s="37">
        <f t="shared" si="502"/>
        <v>0.22249196544207392</v>
      </c>
      <c r="R1065" s="37">
        <f t="shared" si="503"/>
        <v>-77.750803455792607</v>
      </c>
    </row>
    <row r="1066" spans="1:18" x14ac:dyDescent="0.25">
      <c r="A1066" s="1" t="s">
        <v>1879</v>
      </c>
      <c r="B1066" s="1" t="str">
        <f>VLOOKUP(A1066,[2]PROY_COVID!$1:$1048576,5,FALSE)</f>
        <v>Moloacán</v>
      </c>
      <c r="C1066" s="130">
        <f>VLOOKUP(A1066,[2]PROY_COVID!$1:$1048576,7,FALSE)</f>
        <v>18117</v>
      </c>
      <c r="D1066" s="43">
        <v>14</v>
      </c>
      <c r="E1066" s="43">
        <f t="shared" si="495"/>
        <v>77.275487111552692</v>
      </c>
      <c r="F1066" s="6">
        <f t="shared" si="496"/>
        <v>1.1579071524592666</v>
      </c>
      <c r="G1066" s="44">
        <v>1</v>
      </c>
      <c r="H1066" s="44">
        <f>((G1066/($C1066/100000)))</f>
        <v>5.5196776508251917</v>
      </c>
      <c r="I1066" s="14">
        <f>((G1066/$C1066)/(G$2257/$C$2257))</f>
        <v>0.1484150535447348</v>
      </c>
      <c r="J1066" s="49">
        <v>29</v>
      </c>
      <c r="K1066" s="49">
        <f t="shared" si="497"/>
        <v>160.07065187393056</v>
      </c>
      <c r="L1066" s="50">
        <f t="shared" si="498"/>
        <v>0.29135241126566047</v>
      </c>
      <c r="M1066" s="45">
        <v>44</v>
      </c>
      <c r="N1066" s="45">
        <f t="shared" si="499"/>
        <v>242.86581663630844</v>
      </c>
      <c r="O1066" s="18">
        <f t="shared" si="500"/>
        <v>0.37173321554671385</v>
      </c>
      <c r="P1066" s="37">
        <f t="shared" si="501"/>
        <v>31.818181818181817</v>
      </c>
      <c r="Q1066" s="37">
        <f t="shared" si="502"/>
        <v>3.1148875161890341</v>
      </c>
      <c r="R1066" s="37">
        <f t="shared" si="503"/>
        <v>211.48875161890342</v>
      </c>
    </row>
    <row r="1067" spans="1:18" x14ac:dyDescent="0.25">
      <c r="A1067" s="1" t="s">
        <v>1478</v>
      </c>
      <c r="B1067" s="1" t="str">
        <f>VLOOKUP(A1067,[2]PROY_COVID!$1:$1048576,5,FALSE)</f>
        <v>Zinacatepec</v>
      </c>
      <c r="C1067" s="130">
        <f>VLOOKUP(A1067,[2]PROY_COVID!$1:$1048576,7,FALSE)</f>
        <v>18089</v>
      </c>
      <c r="D1067" s="43">
        <v>6</v>
      </c>
      <c r="E1067" s="43">
        <f t="shared" si="495"/>
        <v>33.169329426723422</v>
      </c>
      <c r="F1067" s="6">
        <f t="shared" si="496"/>
        <v>0.49701406255825237</v>
      </c>
      <c r="G1067" s="44">
        <v>1</v>
      </c>
      <c r="H1067" s="44">
        <f>((G1067/($C1067/100000)))</f>
        <v>5.5282215711205707</v>
      </c>
      <c r="I1067" s="14">
        <f>((G1067/$C1067)/(G$2257/$C$2257))</f>
        <v>0.14864478550887061</v>
      </c>
      <c r="J1067" s="49">
        <v>20</v>
      </c>
      <c r="K1067" s="49">
        <f t="shared" si="497"/>
        <v>110.56443142241142</v>
      </c>
      <c r="L1067" s="50">
        <f t="shared" si="498"/>
        <v>0.20124372155682238</v>
      </c>
      <c r="M1067" s="45">
        <v>27</v>
      </c>
      <c r="N1067" s="45">
        <f t="shared" si="499"/>
        <v>149.26198242025541</v>
      </c>
      <c r="O1067" s="18">
        <f t="shared" si="500"/>
        <v>0.2284621090461996</v>
      </c>
      <c r="P1067" s="37">
        <f t="shared" si="501"/>
        <v>22.222222222222221</v>
      </c>
      <c r="Q1067" s="37">
        <f t="shared" si="502"/>
        <v>2.1754769954336113</v>
      </c>
      <c r="R1067" s="37">
        <f t="shared" si="503"/>
        <v>117.54769954336113</v>
      </c>
    </row>
    <row r="1068" spans="1:18" x14ac:dyDescent="0.25">
      <c r="A1068" s="1" t="s">
        <v>1338</v>
      </c>
      <c r="B1068" s="1" t="str">
        <f>VLOOKUP(A1068,[2]PROY_COVID!$1:$1048576,5,FALSE)</f>
        <v>Guadalupe Victoria</v>
      </c>
      <c r="C1068" s="130">
        <f>VLOOKUP(A1068,[2]PROY_COVID!$1:$1048576,7,FALSE)</f>
        <v>18052</v>
      </c>
      <c r="D1068" s="43">
        <v>4</v>
      </c>
      <c r="E1068" s="43">
        <f t="shared" si="495"/>
        <v>22.158209616662973</v>
      </c>
      <c r="F1068" s="6">
        <f t="shared" si="496"/>
        <v>0.33202183978197164</v>
      </c>
      <c r="G1068" s="44"/>
      <c r="H1068" s="44"/>
      <c r="I1068" s="14"/>
      <c r="J1068" s="49">
        <v>25</v>
      </c>
      <c r="K1068" s="49">
        <f t="shared" si="497"/>
        <v>138.48881010414357</v>
      </c>
      <c r="L1068" s="50">
        <f t="shared" si="498"/>
        <v>0.2520702470115056</v>
      </c>
      <c r="M1068" s="45">
        <v>29</v>
      </c>
      <c r="N1068" s="45">
        <f t="shared" si="499"/>
        <v>160.64701972080655</v>
      </c>
      <c r="O1068" s="18">
        <f t="shared" si="500"/>
        <v>0.24588817823728248</v>
      </c>
      <c r="P1068" s="37">
        <f t="shared" si="501"/>
        <v>13.793103448275861</v>
      </c>
      <c r="Q1068" s="37">
        <f t="shared" si="502"/>
        <v>1.3502960661312069</v>
      </c>
      <c r="R1068" s="37">
        <f t="shared" si="503"/>
        <v>35.029606613120691</v>
      </c>
    </row>
    <row r="1069" spans="1:18" x14ac:dyDescent="0.25">
      <c r="A1069" s="1" t="s">
        <v>2448</v>
      </c>
      <c r="B1069" s="1" t="str">
        <f>VLOOKUP(A1069,[2]PROY_COVID!$1:$1048576,5,FALSE)</f>
        <v>Chalchihuitán</v>
      </c>
      <c r="C1069" s="130">
        <f>VLOOKUP(A1069,[2]PROY_COVID!$1:$1048576,7,FALSE)</f>
        <v>18016</v>
      </c>
      <c r="D1069" s="43"/>
      <c r="E1069" s="43"/>
      <c r="F1069" s="6"/>
      <c r="G1069" s="44"/>
      <c r="H1069" s="44"/>
      <c r="I1069" s="14"/>
      <c r="J1069" s="49">
        <v>1</v>
      </c>
      <c r="K1069" s="49">
        <f t="shared" si="497"/>
        <v>5.5506216696269988</v>
      </c>
      <c r="L1069" s="50">
        <f t="shared" si="498"/>
        <v>1.0102957591144981E-2</v>
      </c>
      <c r="M1069" s="45">
        <v>1</v>
      </c>
      <c r="N1069" s="45">
        <f t="shared" si="499"/>
        <v>5.5506216696269988</v>
      </c>
      <c r="O1069" s="18">
        <f t="shared" si="500"/>
        <v>8.4958454430150657E-3</v>
      </c>
      <c r="P1069" s="37">
        <f t="shared" si="501"/>
        <v>0</v>
      </c>
      <c r="Q1069" s="37">
        <f t="shared" si="502"/>
        <v>0</v>
      </c>
      <c r="R1069" s="37">
        <f t="shared" si="503"/>
        <v>-100</v>
      </c>
    </row>
    <row r="1070" spans="1:18" x14ac:dyDescent="0.25">
      <c r="A1070" s="1" t="s">
        <v>1436</v>
      </c>
      <c r="B1070" s="1" t="str">
        <f>VLOOKUP(A1070,[2]PROY_COVID!$1:$1048576,5,FALSE)</f>
        <v>Tepeyahualco</v>
      </c>
      <c r="C1070" s="130">
        <f>VLOOKUP(A1070,[2]PROY_COVID!$1:$1048576,7,FALSE)</f>
        <v>18007</v>
      </c>
      <c r="D1070" s="43">
        <v>3</v>
      </c>
      <c r="E1070" s="43">
        <f>((D1070/($C1070/100000)))</f>
        <v>16.660187704781475</v>
      </c>
      <c r="F1070" s="6">
        <f>((D1070/$C1070)/(D$2257/$C$2257))</f>
        <v>0.24963867878092488</v>
      </c>
      <c r="G1070" s="44">
        <v>1</v>
      </c>
      <c r="H1070" s="44">
        <f>((G1070/($C1070/100000)))</f>
        <v>5.5533959015938246</v>
      </c>
      <c r="I1070" s="14">
        <f>((G1070/$C1070)/(G$2257/$C$2257))</f>
        <v>0.14932168184983399</v>
      </c>
      <c r="J1070" s="49">
        <v>19</v>
      </c>
      <c r="K1070" s="49">
        <f t="shared" si="497"/>
        <v>105.51452213028266</v>
      </c>
      <c r="L1070" s="50">
        <f t="shared" si="498"/>
        <v>0.19205213501856455</v>
      </c>
      <c r="M1070" s="45">
        <v>23</v>
      </c>
      <c r="N1070" s="45">
        <f t="shared" si="499"/>
        <v>127.72810573665797</v>
      </c>
      <c r="O1070" s="18">
        <f t="shared" si="500"/>
        <v>0.19550210943140262</v>
      </c>
      <c r="P1070" s="37">
        <f t="shared" si="501"/>
        <v>13.043478260869565</v>
      </c>
      <c r="Q1070" s="37">
        <f t="shared" si="502"/>
        <v>1.2769104103632065</v>
      </c>
      <c r="R1070" s="37">
        <f t="shared" si="503"/>
        <v>27.691041036320652</v>
      </c>
    </row>
    <row r="1071" spans="1:18" x14ac:dyDescent="0.25">
      <c r="A1071" s="1" t="s">
        <v>1335</v>
      </c>
      <c r="B1071" s="1" t="str">
        <f>VLOOKUP(A1071,[2]PROY_COVID!$1:$1048576,5,FALSE)</f>
        <v>Francisco Z. Mena</v>
      </c>
      <c r="C1071" s="130">
        <f>VLOOKUP(A1071,[2]PROY_COVID!$1:$1048576,7,FALSE)</f>
        <v>17984</v>
      </c>
      <c r="D1071" s="43"/>
      <c r="E1071" s="43"/>
      <c r="F1071" s="6"/>
      <c r="G1071" s="44"/>
      <c r="H1071" s="44"/>
      <c r="I1071" s="14"/>
      <c r="J1071" s="49">
        <v>5</v>
      </c>
      <c r="K1071" s="49">
        <f t="shared" si="497"/>
        <v>27.802491103202847</v>
      </c>
      <c r="L1071" s="50">
        <f t="shared" si="498"/>
        <v>5.0604671920058943E-2</v>
      </c>
      <c r="M1071" s="45">
        <v>5</v>
      </c>
      <c r="N1071" s="45">
        <f t="shared" si="499"/>
        <v>27.802491103202847</v>
      </c>
      <c r="O1071" s="18">
        <f t="shared" si="500"/>
        <v>4.2554813028625287E-2</v>
      </c>
      <c r="P1071" s="37">
        <f t="shared" si="501"/>
        <v>0</v>
      </c>
      <c r="Q1071" s="37">
        <f t="shared" si="502"/>
        <v>0</v>
      </c>
      <c r="R1071" s="37">
        <f t="shared" si="503"/>
        <v>-100</v>
      </c>
    </row>
    <row r="1072" spans="1:18" x14ac:dyDescent="0.25">
      <c r="A1072" s="1" t="s">
        <v>739</v>
      </c>
      <c r="B1072" s="1" t="str">
        <f>VLOOKUP(A1072,[2]PROY_COVID!$1:$1048576,5,FALSE)</f>
        <v>Zumpahuacán</v>
      </c>
      <c r="C1072" s="130">
        <f>VLOOKUP(A1072,[2]PROY_COVID!$1:$1048576,7,FALSE)</f>
        <v>17962</v>
      </c>
      <c r="D1072" s="43">
        <v>10</v>
      </c>
      <c r="E1072" s="43">
        <f>((D1072/($C1072/100000)))</f>
        <v>55.673087629439927</v>
      </c>
      <c r="F1072" s="6">
        <f>((D1072/$C1072)/(D$2257/$C$2257))</f>
        <v>0.83421365267566983</v>
      </c>
      <c r="G1072" s="44">
        <v>1</v>
      </c>
      <c r="H1072" s="44">
        <f>((G1072/($C1072/100000)))</f>
        <v>5.567308762943993</v>
      </c>
      <c r="I1072" s="14">
        <f>((G1072/$C1072)/(G$2257/$C$2257))</f>
        <v>0.14969577580837101</v>
      </c>
      <c r="J1072" s="49">
        <v>34</v>
      </c>
      <c r="K1072" s="49">
        <f t="shared" si="497"/>
        <v>189.28849794009577</v>
      </c>
      <c r="L1072" s="50">
        <f t="shared" si="498"/>
        <v>0.3445332398792067</v>
      </c>
      <c r="M1072" s="45">
        <v>45</v>
      </c>
      <c r="N1072" s="45">
        <f t="shared" si="499"/>
        <v>250.52889433247967</v>
      </c>
      <c r="O1072" s="18">
        <f t="shared" si="500"/>
        <v>0.38346241050891738</v>
      </c>
      <c r="P1072" s="37">
        <f t="shared" si="501"/>
        <v>22.222222222222221</v>
      </c>
      <c r="Q1072" s="37">
        <f t="shared" si="502"/>
        <v>2.1754769954336113</v>
      </c>
      <c r="R1072" s="37">
        <f t="shared" si="503"/>
        <v>117.54769954336113</v>
      </c>
    </row>
    <row r="1073" spans="1:18" x14ac:dyDescent="0.25">
      <c r="A1073" s="1" t="s">
        <v>415</v>
      </c>
      <c r="B1073" s="1" t="str">
        <f>VLOOKUP(A1073,[2]PROY_COVID!$1:$1048576,5,FALSE)</f>
        <v>José Joaquín de Herrera</v>
      </c>
      <c r="C1073" s="130">
        <f>VLOOKUP(A1073,[2]PROY_COVID!$1:$1048576,7,FALSE)</f>
        <v>17905</v>
      </c>
      <c r="D1073" s="43"/>
      <c r="E1073" s="43"/>
      <c r="F1073" s="6"/>
      <c r="G1073" s="44"/>
      <c r="H1073" s="44"/>
      <c r="I1073" s="14"/>
      <c r="J1073" s="49">
        <v>4</v>
      </c>
      <c r="K1073" s="49">
        <f t="shared" si="497"/>
        <v>22.340128455738622</v>
      </c>
      <c r="L1073" s="50">
        <f t="shared" si="498"/>
        <v>4.066235888568958E-2</v>
      </c>
      <c r="M1073" s="45">
        <v>4</v>
      </c>
      <c r="N1073" s="45">
        <f t="shared" si="499"/>
        <v>22.340128455738622</v>
      </c>
      <c r="O1073" s="18">
        <f t="shared" si="500"/>
        <v>3.4194057861236395E-2</v>
      </c>
      <c r="P1073" s="37">
        <f t="shared" si="501"/>
        <v>0</v>
      </c>
      <c r="Q1073" s="37">
        <f t="shared" si="502"/>
        <v>0</v>
      </c>
      <c r="R1073" s="37">
        <f t="shared" si="503"/>
        <v>-100</v>
      </c>
    </row>
    <row r="1074" spans="1:18" x14ac:dyDescent="0.25">
      <c r="A1074" s="1" t="s">
        <v>1690</v>
      </c>
      <c r="B1074" s="1" t="str">
        <f>VLOOKUP(A1074,[2]PROY_COVID!$1:$1048576,5,FALSE)</f>
        <v>Llera</v>
      </c>
      <c r="C1074" s="130">
        <f>VLOOKUP(A1074,[2]PROY_COVID!$1:$1048576,7,FALSE)</f>
        <v>17892</v>
      </c>
      <c r="D1074" s="43">
        <v>2</v>
      </c>
      <c r="E1074" s="43">
        <f>((D1074/($C1074/100000)))</f>
        <v>11.178180192264699</v>
      </c>
      <c r="F1074" s="6">
        <f>((D1074/$C1074)/(D$2257/$C$2257))</f>
        <v>0.16749547987212587</v>
      </c>
      <c r="G1074" s="44"/>
      <c r="H1074" s="44"/>
      <c r="I1074" s="14"/>
      <c r="J1074" s="49">
        <v>9</v>
      </c>
      <c r="K1074" s="49">
        <f t="shared" si="497"/>
        <v>50.30181086519115</v>
      </c>
      <c r="L1074" s="50">
        <f t="shared" si="498"/>
        <v>9.1556782677096576E-2</v>
      </c>
      <c r="M1074" s="45">
        <v>11</v>
      </c>
      <c r="N1074" s="45">
        <f t="shared" si="499"/>
        <v>61.479991057455848</v>
      </c>
      <c r="O1074" s="18">
        <f t="shared" si="500"/>
        <v>9.4101982255474712E-2</v>
      </c>
      <c r="P1074" s="37">
        <f t="shared" si="501"/>
        <v>18.181818181818183</v>
      </c>
      <c r="Q1074" s="37">
        <f t="shared" si="502"/>
        <v>1.7799357235365914</v>
      </c>
      <c r="R1074" s="37">
        <f t="shared" si="503"/>
        <v>77.993572353659133</v>
      </c>
    </row>
    <row r="1075" spans="1:18" x14ac:dyDescent="0.25">
      <c r="A1075" s="1" t="s">
        <v>192</v>
      </c>
      <c r="B1075" s="1" t="str">
        <f>VLOOKUP(A1075,[2]PROY_COVID!$1:$1048576,5,FALSE)</f>
        <v>Balleza</v>
      </c>
      <c r="C1075" s="130">
        <f>VLOOKUP(A1075,[2]PROY_COVID!$1:$1048576,7,FALSE)</f>
        <v>17825</v>
      </c>
      <c r="D1075" s="43">
        <v>1</v>
      </c>
      <c r="E1075" s="43">
        <f>((D1075/($C1075/100000)))</f>
        <v>5.6100981767180924</v>
      </c>
      <c r="F1075" s="6">
        <f>((D1075/$C1075)/(D$2257/$C$2257))</f>
        <v>8.4062528074953041E-2</v>
      </c>
      <c r="G1075" s="44"/>
      <c r="H1075" s="44"/>
      <c r="I1075" s="14"/>
      <c r="J1075" s="49"/>
      <c r="K1075" s="49"/>
      <c r="L1075" s="50"/>
      <c r="M1075" s="45">
        <v>1</v>
      </c>
      <c r="N1075" s="45">
        <f t="shared" si="499"/>
        <v>5.6100981767180924</v>
      </c>
      <c r="O1075" s="18">
        <f t="shared" si="500"/>
        <v>8.586880869641482E-3</v>
      </c>
      <c r="P1075" s="37">
        <f t="shared" si="501"/>
        <v>100</v>
      </c>
      <c r="Q1075" s="37">
        <f t="shared" si="502"/>
        <v>9.7896464794512514</v>
      </c>
      <c r="R1075" s="37">
        <f t="shared" si="503"/>
        <v>878.96464794512519</v>
      </c>
    </row>
    <row r="1076" spans="1:18" x14ac:dyDescent="0.25">
      <c r="A1076" s="1" t="s">
        <v>1640</v>
      </c>
      <c r="B1076" s="1" t="str">
        <f>VLOOKUP(A1076,[2]PROY_COVID!$1:$1048576,5,FALSE)</f>
        <v>Santa Ana</v>
      </c>
      <c r="C1076" s="130">
        <f>VLOOKUP(A1076,[2]PROY_COVID!$1:$1048576,7,FALSE)</f>
        <v>17813</v>
      </c>
      <c r="D1076" s="43">
        <v>12</v>
      </c>
      <c r="E1076" s="43">
        <f>((D1076/($C1076/100000)))</f>
        <v>67.366530062314041</v>
      </c>
      <c r="F1076" s="6">
        <f>((D1076/$C1076)/(D$2257/$C$2257))</f>
        <v>1.0094298969983975</v>
      </c>
      <c r="G1076" s="44">
        <v>3</v>
      </c>
      <c r="H1076" s="44">
        <f t="shared" ref="H1076:H1081" si="506">((G1076/($C1076/100000)))</f>
        <v>16.84163251557851</v>
      </c>
      <c r="I1076" s="14">
        <f t="shared" ref="I1076:I1081" si="507">((G1076/$C1076)/(G$2257/$C$2257))</f>
        <v>0.45284379808060859</v>
      </c>
      <c r="J1076" s="49">
        <v>113</v>
      </c>
      <c r="K1076" s="49">
        <f t="shared" ref="K1076:K1082" si="508">((J1076/($C1076/100000)))</f>
        <v>634.36815808679046</v>
      </c>
      <c r="L1076" s="50">
        <f t="shared" ref="L1076:L1082" si="509">((J1076/$C1076)/(J$2257/$C$2257))</f>
        <v>1.1546444668339797</v>
      </c>
      <c r="M1076" s="45">
        <v>128</v>
      </c>
      <c r="N1076" s="45">
        <f t="shared" si="499"/>
        <v>718.57632066468307</v>
      </c>
      <c r="O1076" s="18">
        <f t="shared" si="500"/>
        <v>1.099861190825465</v>
      </c>
      <c r="P1076" s="37">
        <f t="shared" si="501"/>
        <v>9.375</v>
      </c>
      <c r="Q1076" s="37">
        <f t="shared" si="502"/>
        <v>0.91777935744855477</v>
      </c>
      <c r="R1076" s="37">
        <f t="shared" si="503"/>
        <v>-8.2220642551445238</v>
      </c>
    </row>
    <row r="1077" spans="1:18" x14ac:dyDescent="0.25">
      <c r="A1077" s="1" t="s">
        <v>1803</v>
      </c>
      <c r="B1077" s="1" t="str">
        <f>VLOOKUP(A1077,[2]PROY_COVID!$1:$1048576,5,FALSE)</f>
        <v>Carrillo Puerto</v>
      </c>
      <c r="C1077" s="130">
        <f>VLOOKUP(A1077,[2]PROY_COVID!$1:$1048576,7,FALSE)</f>
        <v>17803</v>
      </c>
      <c r="D1077" s="43">
        <v>4</v>
      </c>
      <c r="E1077" s="43">
        <f>((D1077/($C1077/100000)))</f>
        <v>22.468123349997192</v>
      </c>
      <c r="F1077" s="6">
        <f>((D1077/$C1077)/(D$2257/$C$2257))</f>
        <v>0.33666563229479035</v>
      </c>
      <c r="G1077" s="44">
        <v>1</v>
      </c>
      <c r="H1077" s="44">
        <f t="shared" si="506"/>
        <v>5.6170308374992981</v>
      </c>
      <c r="I1077" s="14">
        <f t="shared" si="507"/>
        <v>0.15103272061281584</v>
      </c>
      <c r="J1077" s="49">
        <v>10</v>
      </c>
      <c r="K1077" s="49">
        <f t="shared" si="508"/>
        <v>56.170308374992977</v>
      </c>
      <c r="L1077" s="50">
        <f t="shared" si="509"/>
        <v>0.10223832160987922</v>
      </c>
      <c r="M1077" s="45">
        <v>15</v>
      </c>
      <c r="N1077" s="45">
        <f t="shared" si="499"/>
        <v>84.25546256248947</v>
      </c>
      <c r="O1077" s="18">
        <f t="shared" si="500"/>
        <v>0.12896238120094317</v>
      </c>
      <c r="P1077" s="37">
        <f t="shared" si="501"/>
        <v>26.666666666666668</v>
      </c>
      <c r="Q1077" s="37">
        <f t="shared" si="502"/>
        <v>2.6105723945203336</v>
      </c>
      <c r="R1077" s="37">
        <f t="shared" si="503"/>
        <v>161.05723945203337</v>
      </c>
    </row>
    <row r="1078" spans="1:18" x14ac:dyDescent="0.25">
      <c r="A1078" s="1" t="s">
        <v>918</v>
      </c>
      <c r="B1078" s="1" t="str">
        <f>VLOOKUP(A1078,[2]PROY_COVID!$1:$1048576,5,FALSE)</f>
        <v>Aramberri</v>
      </c>
      <c r="C1078" s="130">
        <f>VLOOKUP(A1078,[2]PROY_COVID!$1:$1048576,7,FALSE)</f>
        <v>17800</v>
      </c>
      <c r="D1078" s="43"/>
      <c r="E1078" s="43"/>
      <c r="F1078" s="6"/>
      <c r="G1078" s="44">
        <v>3</v>
      </c>
      <c r="H1078" s="44">
        <f t="shared" si="506"/>
        <v>16.853932584269664</v>
      </c>
      <c r="I1078" s="14">
        <f t="shared" si="507"/>
        <v>0.45317452669718433</v>
      </c>
      <c r="J1078" s="49">
        <v>48</v>
      </c>
      <c r="K1078" s="49">
        <f t="shared" si="508"/>
        <v>269.66292134831463</v>
      </c>
      <c r="L1078" s="50">
        <f t="shared" si="509"/>
        <v>0.49082665338085746</v>
      </c>
      <c r="M1078" s="45">
        <v>51</v>
      </c>
      <c r="N1078" s="45">
        <f t="shared" si="499"/>
        <v>286.5168539325843</v>
      </c>
      <c r="O1078" s="18">
        <f t="shared" si="500"/>
        <v>0.43854599587468146</v>
      </c>
      <c r="P1078" s="37">
        <f t="shared" si="501"/>
        <v>0</v>
      </c>
      <c r="Q1078" s="37">
        <f t="shared" si="502"/>
        <v>0</v>
      </c>
      <c r="R1078" s="37">
        <f t="shared" si="503"/>
        <v>-100</v>
      </c>
    </row>
    <row r="1079" spans="1:18" x14ac:dyDescent="0.25">
      <c r="A1079" s="1" t="s">
        <v>810</v>
      </c>
      <c r="B1079" s="1" t="str">
        <f>VLOOKUP(A1079,[2]PROY_COVID!$1:$1048576,5,FALSE)</f>
        <v>Penjamillo</v>
      </c>
      <c r="C1079" s="130">
        <f>VLOOKUP(A1079,[2]PROY_COVID!$1:$1048576,7,FALSE)</f>
        <v>17752</v>
      </c>
      <c r="D1079" s="43">
        <v>4</v>
      </c>
      <c r="E1079" s="43">
        <f>((D1079/($C1079/100000)))</f>
        <v>22.532672374943665</v>
      </c>
      <c r="F1079" s="6">
        <f>((D1079/$C1079)/(D$2257/$C$2257))</f>
        <v>0.33763284428482154</v>
      </c>
      <c r="G1079" s="44">
        <v>3</v>
      </c>
      <c r="H1079" s="44">
        <f t="shared" si="506"/>
        <v>16.899504281207751</v>
      </c>
      <c r="I1079" s="14">
        <f t="shared" si="507"/>
        <v>0.45439987467383292</v>
      </c>
      <c r="J1079" s="49">
        <v>25</v>
      </c>
      <c r="K1079" s="49">
        <f t="shared" si="508"/>
        <v>140.82920234339792</v>
      </c>
      <c r="L1079" s="50">
        <f t="shared" si="509"/>
        <v>0.25633010923004168</v>
      </c>
      <c r="M1079" s="45">
        <v>32</v>
      </c>
      <c r="N1079" s="45">
        <f t="shared" si="499"/>
        <v>180.26137899954932</v>
      </c>
      <c r="O1079" s="18">
        <f t="shared" si="500"/>
        <v>0.27591014240893991</v>
      </c>
      <c r="P1079" s="37">
        <f t="shared" si="501"/>
        <v>12.5</v>
      </c>
      <c r="Q1079" s="37">
        <f t="shared" si="502"/>
        <v>1.2237058099314064</v>
      </c>
      <c r="R1079" s="37">
        <f t="shared" si="503"/>
        <v>22.370580993140642</v>
      </c>
    </row>
    <row r="1080" spans="1:18" x14ac:dyDescent="0.25">
      <c r="A1080" s="1" t="s">
        <v>583</v>
      </c>
      <c r="B1080" s="1" t="str">
        <f>VLOOKUP(A1080,[2]PROY_COVID!$1:$1048576,5,FALSE)</f>
        <v>Tecalitlán</v>
      </c>
      <c r="C1080" s="130">
        <f>VLOOKUP(A1080,[2]PROY_COVID!$1:$1048576,7,FALSE)</f>
        <v>17722</v>
      </c>
      <c r="D1080" s="43">
        <v>3</v>
      </c>
      <c r="E1080" s="43">
        <f>((D1080/($C1080/100000)))</f>
        <v>16.92811195124704</v>
      </c>
      <c r="F1080" s="6">
        <f>((D1080/$C1080)/(D$2257/$C$2257))</f>
        <v>0.25365329470760151</v>
      </c>
      <c r="G1080" s="44">
        <v>4</v>
      </c>
      <c r="H1080" s="44">
        <f t="shared" si="506"/>
        <v>22.570815934996052</v>
      </c>
      <c r="I1080" s="14">
        <f t="shared" si="507"/>
        <v>0.60689211715832536</v>
      </c>
      <c r="J1080" s="49">
        <v>29</v>
      </c>
      <c r="K1080" s="49">
        <f t="shared" si="508"/>
        <v>163.63841552872137</v>
      </c>
      <c r="L1080" s="50">
        <f t="shared" si="509"/>
        <v>0.29784627214196885</v>
      </c>
      <c r="M1080" s="45">
        <v>36</v>
      </c>
      <c r="N1080" s="45">
        <f t="shared" si="499"/>
        <v>203.13734341496448</v>
      </c>
      <c r="O1080" s="18">
        <f t="shared" si="500"/>
        <v>0.31092435696021553</v>
      </c>
      <c r="P1080" s="37">
        <f t="shared" si="501"/>
        <v>8.3333333333333321</v>
      </c>
      <c r="Q1080" s="37">
        <f t="shared" si="502"/>
        <v>0.81580387328760418</v>
      </c>
      <c r="R1080" s="37">
        <f t="shared" si="503"/>
        <v>-18.419612671239584</v>
      </c>
    </row>
    <row r="1081" spans="1:18" x14ac:dyDescent="0.25">
      <c r="A1081" s="1" t="s">
        <v>490</v>
      </c>
      <c r="B1081" s="1" t="str">
        <f>VLOOKUP(A1081,[2]PROY_COVID!$1:$1048576,5,FALSE)</f>
        <v>Tolcayuca</v>
      </c>
      <c r="C1081" s="130">
        <f>VLOOKUP(A1081,[2]PROY_COVID!$1:$1048576,7,FALSE)</f>
        <v>17698</v>
      </c>
      <c r="D1081" s="43">
        <v>19</v>
      </c>
      <c r="E1081" s="43">
        <f>((D1081/($C1081/100000)))</f>
        <v>107.35676347609899</v>
      </c>
      <c r="F1081" s="6">
        <f>((D1081/$C1081)/(D$2257/$C$2257))</f>
        <v>1.608649378222665</v>
      </c>
      <c r="G1081" s="44">
        <v>4</v>
      </c>
      <c r="H1081" s="44">
        <f t="shared" si="506"/>
        <v>22.601423889705053</v>
      </c>
      <c r="I1081" s="14">
        <f t="shared" si="507"/>
        <v>0.6077151147180383</v>
      </c>
      <c r="J1081" s="49">
        <v>102</v>
      </c>
      <c r="K1081" s="49">
        <f t="shared" si="508"/>
        <v>576.33630918747883</v>
      </c>
      <c r="L1081" s="50">
        <f t="shared" si="509"/>
        <v>1.0490178643988548</v>
      </c>
      <c r="M1081" s="45">
        <v>125</v>
      </c>
      <c r="N1081" s="45">
        <f t="shared" si="499"/>
        <v>706.2944965532829</v>
      </c>
      <c r="O1081" s="18">
        <f t="shared" si="500"/>
        <v>1.0810624894151841</v>
      </c>
      <c r="P1081" s="37">
        <f t="shared" si="501"/>
        <v>15.2</v>
      </c>
      <c r="Q1081" s="37">
        <f t="shared" si="502"/>
        <v>1.4880262648765901</v>
      </c>
      <c r="R1081" s="37">
        <f t="shared" si="503"/>
        <v>48.802626487659005</v>
      </c>
    </row>
    <row r="1082" spans="1:18" x14ac:dyDescent="0.25">
      <c r="A1082" s="1" t="s">
        <v>1444</v>
      </c>
      <c r="B1082" s="1" t="str">
        <f>VLOOKUP(A1082,[2]PROY_COVID!$1:$1048576,5,FALSE)</f>
        <v>Tlacuilotepec</v>
      </c>
      <c r="C1082" s="130">
        <f>VLOOKUP(A1082,[2]PROY_COVID!$1:$1048576,7,FALSE)</f>
        <v>17687</v>
      </c>
      <c r="D1082" s="43">
        <v>2</v>
      </c>
      <c r="E1082" s="43">
        <f>((D1082/($C1082/100000)))</f>
        <v>11.307740148131396</v>
      </c>
      <c r="F1082" s="6">
        <f>((D1082/$C1082)/(D$2257/$C$2257))</f>
        <v>0.16943682511856595</v>
      </c>
      <c r="G1082" s="44"/>
      <c r="H1082" s="44"/>
      <c r="I1082" s="14"/>
      <c r="J1082" s="49">
        <v>2</v>
      </c>
      <c r="K1082" s="49">
        <f t="shared" si="508"/>
        <v>11.307740148131396</v>
      </c>
      <c r="L1082" s="50">
        <f t="shared" si="509"/>
        <v>2.0581770109353536E-2</v>
      </c>
      <c r="M1082" s="45">
        <v>4</v>
      </c>
      <c r="N1082" s="45">
        <f t="shared" si="499"/>
        <v>22.615480296262792</v>
      </c>
      <c r="O1082" s="18">
        <f t="shared" si="500"/>
        <v>3.4615514559022884E-2</v>
      </c>
      <c r="P1082" s="37">
        <f t="shared" si="501"/>
        <v>50</v>
      </c>
      <c r="Q1082" s="37">
        <f t="shared" si="502"/>
        <v>4.8948232397256257</v>
      </c>
      <c r="R1082" s="37">
        <f t="shared" si="503"/>
        <v>389.4823239725626</v>
      </c>
    </row>
    <row r="1083" spans="1:18" x14ac:dyDescent="0.25">
      <c r="A1083" s="1" t="s">
        <v>2106</v>
      </c>
      <c r="B1083" s="1" t="str">
        <f>VLOOKUP(A1083,[2]PROY_COVID!$1:$1048576,5,FALSE)</f>
        <v>Noria de Ángeles</v>
      </c>
      <c r="C1083" s="130">
        <f>VLOOKUP(A1083,[2]PROY_COVID!$1:$1048576,7,FALSE)</f>
        <v>17636</v>
      </c>
      <c r="D1083" s="43">
        <v>4</v>
      </c>
      <c r="E1083" s="43"/>
      <c r="F1083" s="6"/>
      <c r="G1083" s="44">
        <v>2</v>
      </c>
      <c r="H1083" s="44"/>
      <c r="I1083" s="14"/>
      <c r="J1083" s="49">
        <v>23</v>
      </c>
      <c r="K1083" s="49"/>
      <c r="L1083" s="50"/>
      <c r="M1083" s="45">
        <v>29</v>
      </c>
      <c r="N1083" s="45"/>
      <c r="O1083" s="18"/>
      <c r="P1083" s="37"/>
      <c r="Q1083" s="37"/>
      <c r="R1083" s="37"/>
    </row>
    <row r="1084" spans="1:18" x14ac:dyDescent="0.25">
      <c r="A1084" s="1" t="s">
        <v>1323</v>
      </c>
      <c r="B1084" s="1" t="str">
        <f>VLOOKUP(A1084,[2]PROY_COVID!$1:$1048576,5,FALSE)</f>
        <v>Chiconcuautla</v>
      </c>
      <c r="C1084" s="130">
        <f>VLOOKUP(A1084,[2]PROY_COVID!$1:$1048576,7,FALSE)</f>
        <v>17625</v>
      </c>
      <c r="D1084" s="43"/>
      <c r="E1084" s="43"/>
      <c r="F1084" s="6"/>
      <c r="G1084" s="44"/>
      <c r="H1084" s="44"/>
      <c r="I1084" s="14"/>
      <c r="J1084" s="49">
        <v>3</v>
      </c>
      <c r="K1084" s="49">
        <f t="shared" ref="K1084:K1129" si="510">((J1084/($C1084/100000)))</f>
        <v>17.021276595744681</v>
      </c>
      <c r="L1084" s="50">
        <f t="shared" ref="L1084:L1129" si="511">((J1084/$C1084)/(J$2257/$C$2257))</f>
        <v>3.0981256844607317E-2</v>
      </c>
      <c r="M1084" s="45">
        <v>3</v>
      </c>
      <c r="N1084" s="45">
        <f t="shared" ref="N1084:N1129" si="512">((M1084/($C1084/100000)))</f>
        <v>17.021276595744681</v>
      </c>
      <c r="O1084" s="18">
        <f t="shared" ref="O1084:O1129" si="513">((M1084/$C1084)/(M$2257/$C$2257))</f>
        <v>2.60529619576782E-2</v>
      </c>
      <c r="P1084" s="37">
        <f t="shared" ref="P1084:P1129" si="514">D1084/M1084*100</f>
        <v>0</v>
      </c>
      <c r="Q1084" s="37">
        <f t="shared" ref="Q1084:Q1129" si="515">P1084/P$2257</f>
        <v>0</v>
      </c>
      <c r="R1084" s="37">
        <f t="shared" ref="R1084:R1129" si="516">(Q1084-1)*100</f>
        <v>-100</v>
      </c>
    </row>
    <row r="1085" spans="1:18" x14ac:dyDescent="0.25">
      <c r="A1085" s="1" t="s">
        <v>473</v>
      </c>
      <c r="B1085" s="1" t="str">
        <f>VLOOKUP(A1085,[2]PROY_COVID!$1:$1048576,5,FALSE)</f>
        <v>Tasquillo</v>
      </c>
      <c r="C1085" s="130">
        <f>VLOOKUP(A1085,[2]PROY_COVID!$1:$1048576,7,FALSE)</f>
        <v>17607</v>
      </c>
      <c r="D1085" s="43">
        <v>2</v>
      </c>
      <c r="E1085" s="43">
        <f>((D1085/($C1085/100000)))</f>
        <v>11.359118532401885</v>
      </c>
      <c r="F1085" s="6">
        <f>((D1085/$C1085)/(D$2257/$C$2257))</f>
        <v>0.1702066863106762</v>
      </c>
      <c r="G1085" s="44">
        <v>5</v>
      </c>
      <c r="H1085" s="44">
        <f>((G1085/($C1085/100000)))</f>
        <v>28.397796331004713</v>
      </c>
      <c r="I1085" s="14">
        <f>((G1085/$C1085)/(G$2257/$C$2257))</f>
        <v>0.76357003608506857</v>
      </c>
      <c r="J1085" s="49">
        <v>6</v>
      </c>
      <c r="K1085" s="49">
        <f t="shared" si="510"/>
        <v>34.077355597205653</v>
      </c>
      <c r="L1085" s="50">
        <f t="shared" si="511"/>
        <v>6.2025859247595155E-2</v>
      </c>
      <c r="M1085" s="45">
        <v>13</v>
      </c>
      <c r="N1085" s="45">
        <f t="shared" si="512"/>
        <v>73.83427046061226</v>
      </c>
      <c r="O1085" s="18">
        <f t="shared" si="513"/>
        <v>0.11301158456964119</v>
      </c>
      <c r="P1085" s="37">
        <f t="shared" si="514"/>
        <v>15.384615384615385</v>
      </c>
      <c r="Q1085" s="37">
        <f t="shared" si="515"/>
        <v>1.5060994583771157</v>
      </c>
      <c r="R1085" s="37">
        <f t="shared" si="516"/>
        <v>50.609945837711564</v>
      </c>
    </row>
    <row r="1086" spans="1:18" x14ac:dyDescent="0.25">
      <c r="A1086" s="1" t="s">
        <v>784</v>
      </c>
      <c r="B1086" s="1" t="str">
        <f>VLOOKUP(A1086,[2]PROY_COVID!$1:$1048576,5,FALSE)</f>
        <v>Indaparapeo</v>
      </c>
      <c r="C1086" s="130">
        <f>VLOOKUP(A1086,[2]PROY_COVID!$1:$1048576,7,FALSE)</f>
        <v>17595</v>
      </c>
      <c r="D1086" s="43">
        <v>2</v>
      </c>
      <c r="E1086" s="43">
        <f>((D1086/($C1086/100000)))</f>
        <v>11.366865586814436</v>
      </c>
      <c r="F1086" s="6">
        <f>((D1086/$C1086)/(D$2257/$C$2257))</f>
        <v>0.17032276930219245</v>
      </c>
      <c r="G1086" s="44"/>
      <c r="H1086" s="44"/>
      <c r="I1086" s="14"/>
      <c r="J1086" s="49">
        <v>16</v>
      </c>
      <c r="K1086" s="49">
        <f t="shared" si="510"/>
        <v>90.934924694515487</v>
      </c>
      <c r="L1086" s="50">
        <f t="shared" si="511"/>
        <v>0.16551509766371628</v>
      </c>
      <c r="M1086" s="45">
        <v>18</v>
      </c>
      <c r="N1086" s="45">
        <f t="shared" si="512"/>
        <v>102.30179028132993</v>
      </c>
      <c r="O1086" s="18">
        <f t="shared" si="513"/>
        <v>0.15658429821110936</v>
      </c>
      <c r="P1086" s="37">
        <f t="shared" si="514"/>
        <v>11.111111111111111</v>
      </c>
      <c r="Q1086" s="37">
        <f t="shared" si="515"/>
        <v>1.0877384977168056</v>
      </c>
      <c r="R1086" s="37">
        <f t="shared" si="516"/>
        <v>8.7738497716805632</v>
      </c>
    </row>
    <row r="1087" spans="1:18" x14ac:dyDescent="0.25">
      <c r="A1087" s="1" t="s">
        <v>1081</v>
      </c>
      <c r="B1087" s="1" t="str">
        <f>VLOOKUP(A1087,[2]PROY_COVID!$1:$1048576,5,FALSE)</f>
        <v>San Juan Lalana</v>
      </c>
      <c r="C1087" s="130">
        <f>VLOOKUP(A1087,[2]PROY_COVID!$1:$1048576,7,FALSE)</f>
        <v>17579</v>
      </c>
      <c r="D1087" s="43"/>
      <c r="E1087" s="43"/>
      <c r="F1087" s="6"/>
      <c r="G1087" s="44">
        <v>1</v>
      </c>
      <c r="H1087" s="44">
        <f>((G1087/($C1087/100000)))</f>
        <v>5.688605722737357</v>
      </c>
      <c r="I1087" s="14">
        <f>((G1087/$C1087)/(G$2257/$C$2257))</f>
        <v>0.15295725155412485</v>
      </c>
      <c r="J1087" s="49">
        <v>7</v>
      </c>
      <c r="K1087" s="49">
        <f t="shared" si="510"/>
        <v>39.820240059161499</v>
      </c>
      <c r="L1087" s="50">
        <f t="shared" si="511"/>
        <v>7.2478763737099716E-2</v>
      </c>
      <c r="M1087" s="45">
        <v>8</v>
      </c>
      <c r="N1087" s="45">
        <f t="shared" si="512"/>
        <v>45.508845781898856</v>
      </c>
      <c r="O1087" s="18">
        <f t="shared" si="513"/>
        <v>6.9656363388752224E-2</v>
      </c>
      <c r="P1087" s="37">
        <f t="shared" si="514"/>
        <v>0</v>
      </c>
      <c r="Q1087" s="37">
        <f t="shared" si="515"/>
        <v>0</v>
      </c>
      <c r="R1087" s="37">
        <f t="shared" si="516"/>
        <v>-100</v>
      </c>
    </row>
    <row r="1088" spans="1:18" x14ac:dyDescent="0.25">
      <c r="A1088" s="1" t="s">
        <v>1862</v>
      </c>
      <c r="B1088" s="1" t="str">
        <f>VLOOKUP(A1088,[2]PROY_COVID!$1:$1048576,5,FALSE)</f>
        <v>Jilotepec</v>
      </c>
      <c r="C1088" s="130">
        <f>VLOOKUP(A1088,[2]PROY_COVID!$1:$1048576,7,FALSE)</f>
        <v>17572</v>
      </c>
      <c r="D1088" s="43">
        <v>5</v>
      </c>
      <c r="E1088" s="43">
        <f t="shared" ref="E1088:E1098" si="517">((D1088/($C1088/100000)))</f>
        <v>28.454359207830642</v>
      </c>
      <c r="F1088" s="6">
        <f t="shared" ref="F1088:F1098" si="518">((D1088/$C1088)/(D$2257/$C$2257))</f>
        <v>0.42636426216026579</v>
      </c>
      <c r="G1088" s="44">
        <v>1</v>
      </c>
      <c r="H1088" s="44">
        <f>((G1088/($C1088/100000)))</f>
        <v>5.6908718415661284</v>
      </c>
      <c r="I1088" s="14">
        <f>((G1088/$C1088)/(G$2257/$C$2257))</f>
        <v>0.15301818376223314</v>
      </c>
      <c r="J1088" s="49">
        <v>25</v>
      </c>
      <c r="K1088" s="49">
        <f t="shared" si="510"/>
        <v>142.2717960391532</v>
      </c>
      <c r="L1088" s="50">
        <f t="shared" si="511"/>
        <v>0.25895584447141473</v>
      </c>
      <c r="M1088" s="45">
        <v>31</v>
      </c>
      <c r="N1088" s="45">
        <f t="shared" si="512"/>
        <v>176.41702708854999</v>
      </c>
      <c r="O1088" s="18">
        <f t="shared" si="513"/>
        <v>0.27002593310619977</v>
      </c>
      <c r="P1088" s="37">
        <f t="shared" si="514"/>
        <v>16.129032258064516</v>
      </c>
      <c r="Q1088" s="37">
        <f t="shared" si="515"/>
        <v>1.5789752386211695</v>
      </c>
      <c r="R1088" s="37">
        <f t="shared" si="516"/>
        <v>57.897523862116948</v>
      </c>
    </row>
    <row r="1089" spans="1:18" x14ac:dyDescent="0.25">
      <c r="A1089" s="1" t="s">
        <v>1928</v>
      </c>
      <c r="B1089" s="1" t="str">
        <f>VLOOKUP(A1089,[2]PROY_COVID!$1:$1048576,5,FALSE)</f>
        <v>Teocelo</v>
      </c>
      <c r="C1089" s="130">
        <f>VLOOKUP(A1089,[2]PROY_COVID!$1:$1048576,7,FALSE)</f>
        <v>17551</v>
      </c>
      <c r="D1089" s="43">
        <v>6</v>
      </c>
      <c r="E1089" s="43">
        <f t="shared" si="517"/>
        <v>34.186086262891003</v>
      </c>
      <c r="F1089" s="6">
        <f t="shared" si="518"/>
        <v>0.51224929506103511</v>
      </c>
      <c r="G1089" s="44">
        <v>1</v>
      </c>
      <c r="H1089" s="44">
        <f>((G1089/($C1089/100000)))</f>
        <v>5.6976810438151668</v>
      </c>
      <c r="I1089" s="14">
        <f>((G1089/$C1089)/(G$2257/$C$2257))</f>
        <v>0.15320127201127914</v>
      </c>
      <c r="J1089" s="49">
        <v>18</v>
      </c>
      <c r="K1089" s="49">
        <f t="shared" si="510"/>
        <v>102.55825878867302</v>
      </c>
      <c r="L1089" s="50">
        <f t="shared" si="511"/>
        <v>0.18667129572772057</v>
      </c>
      <c r="M1089" s="45">
        <v>25</v>
      </c>
      <c r="N1089" s="45">
        <f t="shared" si="512"/>
        <v>142.44202609537919</v>
      </c>
      <c r="O1089" s="18">
        <f t="shared" si="513"/>
        <v>0.21802340536345424</v>
      </c>
      <c r="P1089" s="37">
        <f t="shared" si="514"/>
        <v>24</v>
      </c>
      <c r="Q1089" s="37">
        <f t="shared" si="515"/>
        <v>2.3495151550683002</v>
      </c>
      <c r="R1089" s="37">
        <f t="shared" si="516"/>
        <v>134.95151550683002</v>
      </c>
    </row>
    <row r="1090" spans="1:18" x14ac:dyDescent="0.25">
      <c r="A1090" s="1" t="s">
        <v>1873</v>
      </c>
      <c r="B1090" s="1" t="str">
        <f>VLOOKUP(A1090,[2]PROY_COVID!$1:$1048576,5,FALSE)</f>
        <v>Mecayapan</v>
      </c>
      <c r="C1090" s="130">
        <f>VLOOKUP(A1090,[2]PROY_COVID!$1:$1048576,7,FALSE)</f>
        <v>17526</v>
      </c>
      <c r="D1090" s="43">
        <v>1</v>
      </c>
      <c r="E1090" s="43">
        <f t="shared" si="517"/>
        <v>5.7058085130663017</v>
      </c>
      <c r="F1090" s="6">
        <f t="shared" si="518"/>
        <v>8.5496665693029661E-2</v>
      </c>
      <c r="G1090" s="44">
        <v>1</v>
      </c>
      <c r="H1090" s="44">
        <f>((G1090/($C1090/100000)))</f>
        <v>5.7058085130663017</v>
      </c>
      <c r="I1090" s="14">
        <f>((G1090/$C1090)/(G$2257/$C$2257))</f>
        <v>0.15341980629179278</v>
      </c>
      <c r="J1090" s="49">
        <v>3</v>
      </c>
      <c r="K1090" s="49">
        <f t="shared" si="510"/>
        <v>17.117425539198905</v>
      </c>
      <c r="L1090" s="50">
        <f t="shared" si="511"/>
        <v>3.1156262232466272E-2</v>
      </c>
      <c r="M1090" s="45">
        <v>5</v>
      </c>
      <c r="N1090" s="45">
        <f t="shared" si="512"/>
        <v>28.529042565331508</v>
      </c>
      <c r="O1090" s="18">
        <f t="shared" si="513"/>
        <v>4.3666881062809373E-2</v>
      </c>
      <c r="P1090" s="37">
        <f t="shared" si="514"/>
        <v>20</v>
      </c>
      <c r="Q1090" s="37">
        <f t="shared" si="515"/>
        <v>1.9579292958902501</v>
      </c>
      <c r="R1090" s="37">
        <f t="shared" si="516"/>
        <v>95.792929589025007</v>
      </c>
    </row>
    <row r="1091" spans="1:18" x14ac:dyDescent="0.25">
      <c r="A1091" s="1" t="s">
        <v>775</v>
      </c>
      <c r="B1091" s="1" t="str">
        <f>VLOOKUP(A1091,[2]PROY_COVID!$1:$1048576,5,FALSE)</f>
        <v>Epitacio Huerta</v>
      </c>
      <c r="C1091" s="130">
        <f>VLOOKUP(A1091,[2]PROY_COVID!$1:$1048576,7,FALSE)</f>
        <v>17519</v>
      </c>
      <c r="D1091" s="43">
        <v>1</v>
      </c>
      <c r="E1091" s="43">
        <f t="shared" si="517"/>
        <v>5.7080883612078308</v>
      </c>
      <c r="F1091" s="6">
        <f t="shared" si="518"/>
        <v>8.5530827269595183E-2</v>
      </c>
      <c r="G1091" s="44"/>
      <c r="H1091" s="44"/>
      <c r="I1091" s="14"/>
      <c r="J1091" s="49">
        <v>12</v>
      </c>
      <c r="K1091" s="49">
        <f t="shared" si="510"/>
        <v>68.497060334493966</v>
      </c>
      <c r="L1091" s="50">
        <f t="shared" si="511"/>
        <v>0.1246748448852569</v>
      </c>
      <c r="M1091" s="45">
        <v>13</v>
      </c>
      <c r="N1091" s="45">
        <f t="shared" si="512"/>
        <v>74.205148695701808</v>
      </c>
      <c r="O1091" s="18">
        <f t="shared" si="513"/>
        <v>0.11357925506693718</v>
      </c>
      <c r="P1091" s="37">
        <f t="shared" si="514"/>
        <v>7.6923076923076925</v>
      </c>
      <c r="Q1091" s="37">
        <f t="shared" si="515"/>
        <v>0.75304972918855784</v>
      </c>
      <c r="R1091" s="37">
        <f t="shared" si="516"/>
        <v>-24.695027081144218</v>
      </c>
    </row>
    <row r="1092" spans="1:18" x14ac:dyDescent="0.25">
      <c r="A1092" s="1" t="s">
        <v>1821</v>
      </c>
      <c r="B1092" s="1" t="str">
        <f>VLOOKUP(A1092,[2]PROY_COVID!$1:$1048576,5,FALSE)</f>
        <v>Coxquihui</v>
      </c>
      <c r="C1092" s="130">
        <f>VLOOKUP(A1092,[2]PROY_COVID!$1:$1048576,7,FALSE)</f>
        <v>17506</v>
      </c>
      <c r="D1092" s="43">
        <v>1</v>
      </c>
      <c r="E1092" s="43">
        <f t="shared" si="517"/>
        <v>5.712327202102137</v>
      </c>
      <c r="F1092" s="6">
        <f t="shared" si="518"/>
        <v>8.5594342678855143E-2</v>
      </c>
      <c r="G1092" s="44"/>
      <c r="H1092" s="44"/>
      <c r="I1092" s="14"/>
      <c r="J1092" s="49">
        <v>7</v>
      </c>
      <c r="K1092" s="49">
        <f t="shared" si="510"/>
        <v>39.986290414714958</v>
      </c>
      <c r="L1092" s="50">
        <f t="shared" si="511"/>
        <v>7.2781000099078938E-2</v>
      </c>
      <c r="M1092" s="45">
        <v>8</v>
      </c>
      <c r="N1092" s="45">
        <f t="shared" si="512"/>
        <v>45.698617616817096</v>
      </c>
      <c r="O1092" s="18">
        <f t="shared" si="513"/>
        <v>6.994683034450333E-2</v>
      </c>
      <c r="P1092" s="37">
        <f t="shared" si="514"/>
        <v>12.5</v>
      </c>
      <c r="Q1092" s="37">
        <f t="shared" si="515"/>
        <v>1.2237058099314064</v>
      </c>
      <c r="R1092" s="37">
        <f t="shared" si="516"/>
        <v>22.370580993140642</v>
      </c>
    </row>
    <row r="1093" spans="1:18" x14ac:dyDescent="0.25">
      <c r="A1093" s="1" t="s">
        <v>1831</v>
      </c>
      <c r="B1093" s="1" t="str">
        <f>VLOOKUP(A1093,[2]PROY_COVID!$1:$1048576,5,FALSE)</f>
        <v>Chinampa de Gorostiza</v>
      </c>
      <c r="C1093" s="130">
        <f>VLOOKUP(A1093,[2]PROY_COVID!$1:$1048576,7,FALSE)</f>
        <v>17492</v>
      </c>
      <c r="D1093" s="43">
        <v>2</v>
      </c>
      <c r="E1093" s="43">
        <f t="shared" si="517"/>
        <v>11.433798307797851</v>
      </c>
      <c r="F1093" s="6">
        <f t="shared" si="518"/>
        <v>0.17132569894077729</v>
      </c>
      <c r="G1093" s="44"/>
      <c r="H1093" s="44"/>
      <c r="I1093" s="14"/>
      <c r="J1093" s="49">
        <v>1</v>
      </c>
      <c r="K1093" s="49">
        <f t="shared" si="510"/>
        <v>5.7168991538989253</v>
      </c>
      <c r="L1093" s="50">
        <f t="shared" si="511"/>
        <v>1.0405607361197574E-2</v>
      </c>
      <c r="M1093" s="45">
        <v>3</v>
      </c>
      <c r="N1093" s="45">
        <f t="shared" si="512"/>
        <v>17.150697461696776</v>
      </c>
      <c r="O1093" s="18">
        <f t="shared" si="513"/>
        <v>2.6251055025387507E-2</v>
      </c>
      <c r="P1093" s="37">
        <f t="shared" si="514"/>
        <v>66.666666666666657</v>
      </c>
      <c r="Q1093" s="37">
        <f t="shared" si="515"/>
        <v>6.5264309863008334</v>
      </c>
      <c r="R1093" s="37">
        <f t="shared" si="516"/>
        <v>552.64309863008339</v>
      </c>
    </row>
    <row r="1094" spans="1:18" x14ac:dyDescent="0.25">
      <c r="A1094" s="1" t="s">
        <v>847</v>
      </c>
      <c r="B1094" s="1" t="str">
        <f>VLOOKUP(A1094,[2]PROY_COVID!$1:$1048576,5,FALSE)</f>
        <v>Villamar</v>
      </c>
      <c r="C1094" s="130">
        <f>VLOOKUP(A1094,[2]PROY_COVID!$1:$1048576,7,FALSE)</f>
        <v>17460</v>
      </c>
      <c r="D1094" s="43">
        <v>3</v>
      </c>
      <c r="E1094" s="43">
        <f t="shared" si="517"/>
        <v>17.182130584192439</v>
      </c>
      <c r="F1094" s="6">
        <f t="shared" si="518"/>
        <v>0.25745954689622647</v>
      </c>
      <c r="G1094" s="44">
        <v>2</v>
      </c>
      <c r="H1094" s="44">
        <f t="shared" ref="H1094:H1099" si="519">((G1094/($C1094/100000)))</f>
        <v>11.45475372279496</v>
      </c>
      <c r="I1094" s="14">
        <f t="shared" ref="I1094:I1099" si="520">((G1094/$C1094)/(G$2257/$C$2257))</f>
        <v>0.30799948740778471</v>
      </c>
      <c r="J1094" s="49">
        <v>31</v>
      </c>
      <c r="K1094" s="49">
        <f t="shared" si="510"/>
        <v>177.54868270332187</v>
      </c>
      <c r="L1094" s="50">
        <f t="shared" si="511"/>
        <v>0.32316502879863157</v>
      </c>
      <c r="M1094" s="45">
        <v>36</v>
      </c>
      <c r="N1094" s="45">
        <f t="shared" si="512"/>
        <v>206.18556701030928</v>
      </c>
      <c r="O1094" s="18">
        <f t="shared" si="513"/>
        <v>0.31559000309558644</v>
      </c>
      <c r="P1094" s="37">
        <f t="shared" si="514"/>
        <v>8.3333333333333321</v>
      </c>
      <c r="Q1094" s="37">
        <f t="shared" si="515"/>
        <v>0.81580387328760418</v>
      </c>
      <c r="R1094" s="37">
        <f t="shared" si="516"/>
        <v>-18.419612671239584</v>
      </c>
    </row>
    <row r="1095" spans="1:18" x14ac:dyDescent="0.25">
      <c r="A1095" s="1" t="s">
        <v>1973</v>
      </c>
      <c r="B1095" s="1" t="str">
        <f>VLOOKUP(A1095,[2]PROY_COVID!$1:$1048576,5,FALSE)</f>
        <v>Acanceh</v>
      </c>
      <c r="C1095" s="130">
        <f>VLOOKUP(A1095,[2]PROY_COVID!$1:$1048576,7,FALSE)</f>
        <v>17390</v>
      </c>
      <c r="D1095" s="43">
        <v>37</v>
      </c>
      <c r="E1095" s="43">
        <f t="shared" si="517"/>
        <v>212.7659574468085</v>
      </c>
      <c r="F1095" s="6">
        <f t="shared" si="518"/>
        <v>3.1881160913532725</v>
      </c>
      <c r="G1095" s="44">
        <v>1</v>
      </c>
      <c r="H1095" s="44">
        <f t="shared" si="519"/>
        <v>5.7504312823461756</v>
      </c>
      <c r="I1095" s="14">
        <f t="shared" si="520"/>
        <v>0.15461963916446006</v>
      </c>
      <c r="J1095" s="49">
        <v>46</v>
      </c>
      <c r="K1095" s="49">
        <f t="shared" si="510"/>
        <v>264.51983898792412</v>
      </c>
      <c r="L1095" s="50">
        <f t="shared" si="511"/>
        <v>0.48146547799051909</v>
      </c>
      <c r="M1095" s="45">
        <v>84</v>
      </c>
      <c r="N1095" s="45">
        <f t="shared" si="512"/>
        <v>483.03622771707876</v>
      </c>
      <c r="O1095" s="18">
        <f t="shared" si="513"/>
        <v>0.73934081231248938</v>
      </c>
      <c r="P1095" s="37">
        <f t="shared" si="514"/>
        <v>44.047619047619044</v>
      </c>
      <c r="Q1095" s="37">
        <f t="shared" si="515"/>
        <v>4.3121061873773368</v>
      </c>
      <c r="R1095" s="37">
        <f t="shared" si="516"/>
        <v>331.21061873773368</v>
      </c>
    </row>
    <row r="1096" spans="1:18" x14ac:dyDescent="0.25">
      <c r="A1096" s="1" t="s">
        <v>472</v>
      </c>
      <c r="B1096" s="1" t="str">
        <f>VLOOKUP(A1096,[2]PROY_COVID!$1:$1048576,5,FALSE)</f>
        <v>Singuilucan</v>
      </c>
      <c r="C1096" s="130">
        <f>VLOOKUP(A1096,[2]PROY_COVID!$1:$1048576,7,FALSE)</f>
        <v>17377</v>
      </c>
      <c r="D1096" s="43">
        <v>13</v>
      </c>
      <c r="E1096" s="43">
        <f t="shared" si="517"/>
        <v>74.8115324854693</v>
      </c>
      <c r="F1096" s="6">
        <f t="shared" si="518"/>
        <v>1.1209868975178969</v>
      </c>
      <c r="G1096" s="44">
        <v>1</v>
      </c>
      <c r="H1096" s="44">
        <f t="shared" si="519"/>
        <v>5.7547332681130223</v>
      </c>
      <c r="I1096" s="14">
        <f t="shared" si="520"/>
        <v>0.1547353124860425</v>
      </c>
      <c r="J1096" s="49">
        <v>40</v>
      </c>
      <c r="K1096" s="49">
        <f t="shared" si="510"/>
        <v>230.18933072452091</v>
      </c>
      <c r="L1096" s="50">
        <f t="shared" si="511"/>
        <v>0.41897884321129764</v>
      </c>
      <c r="M1096" s="45">
        <v>54</v>
      </c>
      <c r="N1096" s="45">
        <f t="shared" si="512"/>
        <v>310.7555964781032</v>
      </c>
      <c r="O1096" s="18">
        <f t="shared" si="513"/>
        <v>0.47564609432430277</v>
      </c>
      <c r="P1096" s="37">
        <f t="shared" si="514"/>
        <v>24.074074074074073</v>
      </c>
      <c r="Q1096" s="37">
        <f t="shared" si="515"/>
        <v>2.3567667450530787</v>
      </c>
      <c r="R1096" s="37">
        <f t="shared" si="516"/>
        <v>135.67667450530786</v>
      </c>
    </row>
    <row r="1097" spans="1:18" x14ac:dyDescent="0.25">
      <c r="A1097" s="1" t="s">
        <v>608</v>
      </c>
      <c r="B1097" s="1" t="str">
        <f>VLOOKUP(A1097,[2]PROY_COVID!$1:$1048576,5,FALSE)</f>
        <v>San Gabriel</v>
      </c>
      <c r="C1097" s="130">
        <f>VLOOKUP(A1097,[2]PROY_COVID!$1:$1048576,7,FALSE)</f>
        <v>17376</v>
      </c>
      <c r="D1097" s="43">
        <v>3</v>
      </c>
      <c r="E1097" s="43">
        <f t="shared" si="517"/>
        <v>17.265193370165747</v>
      </c>
      <c r="F1097" s="6">
        <f t="shared" si="518"/>
        <v>0.25870417177763089</v>
      </c>
      <c r="G1097" s="44">
        <v>1</v>
      </c>
      <c r="H1097" s="44">
        <f t="shared" si="519"/>
        <v>5.7550644567219154</v>
      </c>
      <c r="I1097" s="14">
        <f t="shared" si="520"/>
        <v>0.15474421760301338</v>
      </c>
      <c r="J1097" s="49">
        <v>17</v>
      </c>
      <c r="K1097" s="49">
        <f t="shared" si="510"/>
        <v>97.836095764272557</v>
      </c>
      <c r="L1097" s="50">
        <f t="shared" si="511"/>
        <v>0.17807625617835843</v>
      </c>
      <c r="M1097" s="45">
        <v>21</v>
      </c>
      <c r="N1097" s="45">
        <f t="shared" si="512"/>
        <v>120.85635359116023</v>
      </c>
      <c r="O1097" s="18">
        <f t="shared" si="513"/>
        <v>0.18498412646918438</v>
      </c>
      <c r="P1097" s="37">
        <f t="shared" si="514"/>
        <v>14.285714285714285</v>
      </c>
      <c r="Q1097" s="37">
        <f t="shared" si="515"/>
        <v>1.3985209256358928</v>
      </c>
      <c r="R1097" s="37">
        <f t="shared" si="516"/>
        <v>39.852092563589281</v>
      </c>
    </row>
    <row r="1098" spans="1:18" x14ac:dyDescent="0.25">
      <c r="A1098" s="1" t="s">
        <v>2001</v>
      </c>
      <c r="B1098" s="1" t="str">
        <f>VLOOKUP(A1098,[2]PROY_COVID!$1:$1048576,5,FALSE)</f>
        <v>Espita</v>
      </c>
      <c r="C1098" s="130">
        <f>VLOOKUP(A1098,[2]PROY_COVID!$1:$1048576,7,FALSE)</f>
        <v>17300</v>
      </c>
      <c r="D1098" s="43">
        <v>7</v>
      </c>
      <c r="E1098" s="43">
        <f t="shared" si="517"/>
        <v>40.462427745664741</v>
      </c>
      <c r="F1098" s="6">
        <f t="shared" si="518"/>
        <v>0.60629490985851253</v>
      </c>
      <c r="G1098" s="44">
        <v>1</v>
      </c>
      <c r="H1098" s="44">
        <f t="shared" si="519"/>
        <v>5.7803468208092488</v>
      </c>
      <c r="I1098" s="14">
        <f t="shared" si="520"/>
        <v>0.15542401879017112</v>
      </c>
      <c r="J1098" s="49">
        <v>70</v>
      </c>
      <c r="K1098" s="49">
        <f t="shared" si="510"/>
        <v>404.62427745664741</v>
      </c>
      <c r="L1098" s="50">
        <f t="shared" si="511"/>
        <v>0.73647640909507273</v>
      </c>
      <c r="M1098" s="45">
        <v>78</v>
      </c>
      <c r="N1098" s="45">
        <f t="shared" si="512"/>
        <v>450.8670520231214</v>
      </c>
      <c r="O1098" s="18">
        <f t="shared" si="513"/>
        <v>0.69010230156682284</v>
      </c>
      <c r="P1098" s="37">
        <f t="shared" si="514"/>
        <v>8.9743589743589745</v>
      </c>
      <c r="Q1098" s="37">
        <f t="shared" si="515"/>
        <v>0.87855801738665074</v>
      </c>
      <c r="R1098" s="37">
        <f t="shared" si="516"/>
        <v>-12.144198261334926</v>
      </c>
    </row>
    <row r="1099" spans="1:18" x14ac:dyDescent="0.25">
      <c r="A1099" s="1" t="s">
        <v>1884</v>
      </c>
      <c r="B1099" s="1" t="str">
        <f>VLOOKUP(A1099,[2]PROY_COVID!$1:$1048576,5,FALSE)</f>
        <v>Oluta</v>
      </c>
      <c r="C1099" s="130">
        <f>VLOOKUP(A1099,[2]PROY_COVID!$1:$1048576,7,FALSE)</f>
        <v>17291</v>
      </c>
      <c r="D1099" s="43"/>
      <c r="E1099" s="43"/>
      <c r="F1099" s="6"/>
      <c r="G1099" s="44">
        <v>1</v>
      </c>
      <c r="H1099" s="44">
        <f t="shared" si="519"/>
        <v>5.7833555028627606</v>
      </c>
      <c r="I1099" s="14">
        <f t="shared" si="520"/>
        <v>0.15550491730206237</v>
      </c>
      <c r="J1099" s="49">
        <v>23</v>
      </c>
      <c r="K1099" s="49">
        <f t="shared" si="510"/>
        <v>133.0171765658435</v>
      </c>
      <c r="L1099" s="50">
        <f t="shared" si="511"/>
        <v>0.24211105957593915</v>
      </c>
      <c r="M1099" s="45">
        <v>24</v>
      </c>
      <c r="N1099" s="45">
        <f t="shared" si="512"/>
        <v>138.80053206870625</v>
      </c>
      <c r="O1099" s="18">
        <f t="shared" si="513"/>
        <v>0.21244969267437547</v>
      </c>
      <c r="P1099" s="37">
        <f t="shared" si="514"/>
        <v>0</v>
      </c>
      <c r="Q1099" s="37">
        <f t="shared" si="515"/>
        <v>0</v>
      </c>
      <c r="R1099" s="37">
        <f t="shared" si="516"/>
        <v>-100</v>
      </c>
    </row>
    <row r="1100" spans="1:18" x14ac:dyDescent="0.25">
      <c r="A1100" s="1" t="s">
        <v>1475</v>
      </c>
      <c r="B1100" s="1" t="str">
        <f>VLOOKUP(A1100,[2]PROY_COVID!$1:$1048576,5,FALSE)</f>
        <v>Zaragoza</v>
      </c>
      <c r="C1100" s="130">
        <f>VLOOKUP(A1100,[2]PROY_COVID!$1:$1048576,7,FALSE)</f>
        <v>17284</v>
      </c>
      <c r="D1100" s="43">
        <v>3</v>
      </c>
      <c r="E1100" s="43">
        <f t="shared" ref="E1100:E1128" si="521">((D1100/($C1100/100000)))</f>
        <v>17.357093265447812</v>
      </c>
      <c r="F1100" s="6">
        <f t="shared" ref="F1100:F1128" si="522">((D1100/$C1100)/(D$2257/$C$2257))</f>
        <v>0.26008121319186034</v>
      </c>
      <c r="G1100" s="44"/>
      <c r="H1100" s="44"/>
      <c r="I1100" s="14"/>
      <c r="J1100" s="49">
        <v>20</v>
      </c>
      <c r="K1100" s="49">
        <f t="shared" si="510"/>
        <v>115.71395510298542</v>
      </c>
      <c r="L1100" s="50">
        <f t="shared" si="511"/>
        <v>0.21061662110861837</v>
      </c>
      <c r="M1100" s="45">
        <v>23</v>
      </c>
      <c r="N1100" s="45">
        <f t="shared" si="512"/>
        <v>133.07104836843322</v>
      </c>
      <c r="O1100" s="18">
        <f t="shared" si="513"/>
        <v>0.20368007894765486</v>
      </c>
      <c r="P1100" s="37">
        <f t="shared" si="514"/>
        <v>13.043478260869565</v>
      </c>
      <c r="Q1100" s="37">
        <f t="shared" si="515"/>
        <v>1.2769104103632065</v>
      </c>
      <c r="R1100" s="37">
        <f t="shared" si="516"/>
        <v>27.691041036320652</v>
      </c>
    </row>
    <row r="1101" spans="1:18" x14ac:dyDescent="0.25">
      <c r="A1101" s="1" t="s">
        <v>893</v>
      </c>
      <c r="B1101" s="1" t="str">
        <f>VLOOKUP(A1101,[2]PROY_COVID!$1:$1048576,5,FALSE)</f>
        <v>Ahuacatlán</v>
      </c>
      <c r="C1101" s="130">
        <f>VLOOKUP(A1101,[2]PROY_COVID!$1:$1048576,7,FALSE)</f>
        <v>17226</v>
      </c>
      <c r="D1101" s="43">
        <v>10</v>
      </c>
      <c r="E1101" s="43">
        <f t="shared" si="521"/>
        <v>58.051782189713222</v>
      </c>
      <c r="F1101" s="6">
        <f t="shared" si="522"/>
        <v>0.8698563583745722</v>
      </c>
      <c r="G1101" s="44">
        <v>4</v>
      </c>
      <c r="H1101" s="44">
        <f>((G1101/($C1101/100000)))</f>
        <v>23.22071287588529</v>
      </c>
      <c r="I1101" s="14">
        <f>((G1101/$C1101)/(G$2257/$C$2257))</f>
        <v>0.62436677698129817</v>
      </c>
      <c r="J1101" s="49">
        <v>26</v>
      </c>
      <c r="K1101" s="49">
        <f t="shared" si="510"/>
        <v>150.9346336932544</v>
      </c>
      <c r="L1101" s="50">
        <f t="shared" si="511"/>
        <v>0.27472349837534932</v>
      </c>
      <c r="M1101" s="45">
        <v>40</v>
      </c>
      <c r="N1101" s="45">
        <f t="shared" si="512"/>
        <v>232.20712875885289</v>
      </c>
      <c r="O1101" s="18">
        <f t="shared" si="513"/>
        <v>0.35541890514654462</v>
      </c>
      <c r="P1101" s="37">
        <f t="shared" si="514"/>
        <v>25</v>
      </c>
      <c r="Q1101" s="37">
        <f t="shared" si="515"/>
        <v>2.4474116198628129</v>
      </c>
      <c r="R1101" s="37">
        <f t="shared" si="516"/>
        <v>144.7411619862813</v>
      </c>
    </row>
    <row r="1102" spans="1:18" x14ac:dyDescent="0.25">
      <c r="A1102" s="1" t="s">
        <v>1572</v>
      </c>
      <c r="B1102" s="1" t="str">
        <f>VLOOKUP(A1102,[2]PROY_COVID!$1:$1048576,5,FALSE)</f>
        <v>Cosalá</v>
      </c>
      <c r="C1102" s="130">
        <f>VLOOKUP(A1102,[2]PROY_COVID!$1:$1048576,7,FALSE)</f>
        <v>17211</v>
      </c>
      <c r="D1102" s="43">
        <v>3</v>
      </c>
      <c r="E1102" s="43">
        <f t="shared" si="521"/>
        <v>17.430712916158271</v>
      </c>
      <c r="F1102" s="6">
        <f t="shared" si="522"/>
        <v>0.26118434075928848</v>
      </c>
      <c r="G1102" s="44"/>
      <c r="H1102" s="44"/>
      <c r="I1102" s="14"/>
      <c r="J1102" s="49">
        <v>62</v>
      </c>
      <c r="K1102" s="49">
        <f t="shared" si="510"/>
        <v>360.23473360060422</v>
      </c>
      <c r="L1102" s="50">
        <f t="shared" si="511"/>
        <v>0.65568083235420449</v>
      </c>
      <c r="M1102" s="45">
        <v>65</v>
      </c>
      <c r="N1102" s="45">
        <f t="shared" si="512"/>
        <v>377.66544651676253</v>
      </c>
      <c r="O1102" s="18">
        <f t="shared" si="513"/>
        <v>0.57805908126130745</v>
      </c>
      <c r="P1102" s="37">
        <f t="shared" si="514"/>
        <v>4.6153846153846159</v>
      </c>
      <c r="Q1102" s="37">
        <f t="shared" si="515"/>
        <v>0.45182983751313471</v>
      </c>
      <c r="R1102" s="37">
        <f t="shared" si="516"/>
        <v>-54.817016248686535</v>
      </c>
    </row>
    <row r="1103" spans="1:18" x14ac:dyDescent="0.25">
      <c r="A1103" s="1" t="s">
        <v>1207</v>
      </c>
      <c r="B1103" s="1" t="str">
        <f>VLOOKUP(A1103,[2]PROY_COVID!$1:$1048576,5,FALSE)</f>
        <v>Santa María Petapa</v>
      </c>
      <c r="C1103" s="130">
        <f>VLOOKUP(A1103,[2]PROY_COVID!$1:$1048576,7,FALSE)</f>
        <v>17112</v>
      </c>
      <c r="D1103" s="43">
        <v>2</v>
      </c>
      <c r="E1103" s="43">
        <f t="shared" si="521"/>
        <v>11.68770453482936</v>
      </c>
      <c r="F1103" s="6">
        <f t="shared" si="522"/>
        <v>0.17513026682281885</v>
      </c>
      <c r="G1103" s="44"/>
      <c r="H1103" s="44"/>
      <c r="I1103" s="14"/>
      <c r="J1103" s="49">
        <v>18</v>
      </c>
      <c r="K1103" s="49">
        <f t="shared" si="510"/>
        <v>105.18934081346424</v>
      </c>
      <c r="L1103" s="50">
        <f t="shared" si="511"/>
        <v>0.19146025662209112</v>
      </c>
      <c r="M1103" s="45">
        <v>20</v>
      </c>
      <c r="N1103" s="45">
        <f t="shared" si="512"/>
        <v>116.87704534829359</v>
      </c>
      <c r="O1103" s="18">
        <f t="shared" si="513"/>
        <v>0.17889335145086419</v>
      </c>
      <c r="P1103" s="37">
        <f t="shared" si="514"/>
        <v>10</v>
      </c>
      <c r="Q1103" s="37">
        <f t="shared" si="515"/>
        <v>0.97896464794512505</v>
      </c>
      <c r="R1103" s="37">
        <f t="shared" si="516"/>
        <v>-2.1035352054874945</v>
      </c>
    </row>
    <row r="1104" spans="1:18" x14ac:dyDescent="0.25">
      <c r="A1104" s="1" t="s">
        <v>1817</v>
      </c>
      <c r="B1104" s="1" t="str">
        <f>VLOOKUP(A1104,[2]PROY_COVID!$1:$1048576,5,FALSE)</f>
        <v>Cosautlán de Carvajal</v>
      </c>
      <c r="C1104" s="130">
        <f>VLOOKUP(A1104,[2]PROY_COVID!$1:$1048576,7,FALSE)</f>
        <v>17107</v>
      </c>
      <c r="D1104" s="43">
        <v>1</v>
      </c>
      <c r="E1104" s="43">
        <f t="shared" si="521"/>
        <v>5.8455602969544627</v>
      </c>
      <c r="F1104" s="6">
        <f t="shared" si="522"/>
        <v>8.7590726774772781E-2</v>
      </c>
      <c r="G1104" s="44"/>
      <c r="H1104" s="44"/>
      <c r="I1104" s="14"/>
      <c r="J1104" s="49">
        <v>6</v>
      </c>
      <c r="K1104" s="49">
        <f t="shared" si="510"/>
        <v>35.073361781726781</v>
      </c>
      <c r="L1104" s="50">
        <f t="shared" si="511"/>
        <v>6.3838738748606294E-2</v>
      </c>
      <c r="M1104" s="45">
        <v>7</v>
      </c>
      <c r="N1104" s="45">
        <f t="shared" si="512"/>
        <v>40.918922078681241</v>
      </c>
      <c r="O1104" s="18">
        <f t="shared" si="513"/>
        <v>6.2630973315573504E-2</v>
      </c>
      <c r="P1104" s="37">
        <f t="shared" si="514"/>
        <v>14.285714285714285</v>
      </c>
      <c r="Q1104" s="37">
        <f t="shared" si="515"/>
        <v>1.3985209256358928</v>
      </c>
      <c r="R1104" s="37">
        <f t="shared" si="516"/>
        <v>39.852092563589281</v>
      </c>
    </row>
    <row r="1105" spans="1:18" x14ac:dyDescent="0.25">
      <c r="A1105" s="1" t="s">
        <v>1888</v>
      </c>
      <c r="B1105" s="1" t="str">
        <f>VLOOKUP(A1105,[2]PROY_COVID!$1:$1048576,5,FALSE)</f>
        <v>Oteapan</v>
      </c>
      <c r="C1105" s="130">
        <f>VLOOKUP(A1105,[2]PROY_COVID!$1:$1048576,7,FALSE)</f>
        <v>17084</v>
      </c>
      <c r="D1105" s="43">
        <v>1</v>
      </c>
      <c r="E1105" s="43">
        <f t="shared" si="521"/>
        <v>5.8534301100444868</v>
      </c>
      <c r="F1105" s="6">
        <f t="shared" si="522"/>
        <v>8.7708649200189531E-2</v>
      </c>
      <c r="G1105" s="44"/>
      <c r="H1105" s="44"/>
      <c r="I1105" s="14"/>
      <c r="J1105" s="49">
        <v>14</v>
      </c>
      <c r="K1105" s="49">
        <f t="shared" si="510"/>
        <v>81.948021540622804</v>
      </c>
      <c r="L1105" s="50">
        <f t="shared" si="511"/>
        <v>0.14915759631637507</v>
      </c>
      <c r="M1105" s="45">
        <v>15</v>
      </c>
      <c r="N1105" s="45">
        <f t="shared" si="512"/>
        <v>87.801451650667289</v>
      </c>
      <c r="O1105" s="18">
        <f t="shared" si="513"/>
        <v>0.13438991293142072</v>
      </c>
      <c r="P1105" s="37">
        <f t="shared" si="514"/>
        <v>6.666666666666667</v>
      </c>
      <c r="Q1105" s="37">
        <f t="shared" si="515"/>
        <v>0.65264309863008341</v>
      </c>
      <c r="R1105" s="37">
        <f t="shared" si="516"/>
        <v>-34.735690136991657</v>
      </c>
    </row>
    <row r="1106" spans="1:18" x14ac:dyDescent="0.25">
      <c r="A1106" s="1" t="s">
        <v>1912</v>
      </c>
      <c r="B1106" s="1" t="str">
        <f>VLOOKUP(A1106,[2]PROY_COVID!$1:$1048576,5,FALSE)</f>
        <v>Soconusco</v>
      </c>
      <c r="C1106" s="130">
        <f>VLOOKUP(A1106,[2]PROY_COVID!$1:$1048576,7,FALSE)</f>
        <v>17083</v>
      </c>
      <c r="D1106" s="43">
        <v>2</v>
      </c>
      <c r="E1106" s="43">
        <f t="shared" si="521"/>
        <v>11.707545513083181</v>
      </c>
      <c r="F1106" s="6">
        <f t="shared" si="522"/>
        <v>0.17542756693040309</v>
      </c>
      <c r="G1106" s="44"/>
      <c r="H1106" s="44"/>
      <c r="I1106" s="14"/>
      <c r="J1106" s="49">
        <v>9</v>
      </c>
      <c r="K1106" s="49">
        <f t="shared" si="510"/>
        <v>52.683954808874319</v>
      </c>
      <c r="L1106" s="50">
        <f t="shared" si="511"/>
        <v>9.5892639212000932E-2</v>
      </c>
      <c r="M1106" s="45">
        <v>11</v>
      </c>
      <c r="N1106" s="45">
        <f t="shared" si="512"/>
        <v>64.391500321957494</v>
      </c>
      <c r="O1106" s="18">
        <f t="shared" si="513"/>
        <v>9.8558371861789715E-2</v>
      </c>
      <c r="P1106" s="37">
        <f t="shared" si="514"/>
        <v>18.181818181818183</v>
      </c>
      <c r="Q1106" s="37">
        <f t="shared" si="515"/>
        <v>1.7799357235365914</v>
      </c>
      <c r="R1106" s="37">
        <f t="shared" si="516"/>
        <v>77.993572353659133</v>
      </c>
    </row>
    <row r="1107" spans="1:18" x14ac:dyDescent="0.25">
      <c r="A1107" s="1" t="s">
        <v>1830</v>
      </c>
      <c r="B1107" s="1" t="str">
        <f>VLOOKUP(A1107,[2]PROY_COVID!$1:$1048576,5,FALSE)</f>
        <v>Chinameca</v>
      </c>
      <c r="C1107" s="130">
        <f>VLOOKUP(A1107,[2]PROY_COVID!$1:$1048576,7,FALSE)</f>
        <v>17075</v>
      </c>
      <c r="D1107" s="43">
        <v>2</v>
      </c>
      <c r="E1107" s="43">
        <f t="shared" si="521"/>
        <v>11.713030746705709</v>
      </c>
      <c r="F1107" s="6">
        <f t="shared" si="522"/>
        <v>0.17550975846981412</v>
      </c>
      <c r="G1107" s="44">
        <v>1</v>
      </c>
      <c r="H1107" s="44">
        <f>((G1107/($C1107/100000)))</f>
        <v>5.8565153733528543</v>
      </c>
      <c r="I1107" s="14">
        <f>((G1107/$C1107)/(G$2257/$C$2257))</f>
        <v>0.15747206588989521</v>
      </c>
      <c r="J1107" s="49">
        <v>15</v>
      </c>
      <c r="K1107" s="49">
        <f t="shared" si="510"/>
        <v>87.84773060029282</v>
      </c>
      <c r="L1107" s="50">
        <f t="shared" si="511"/>
        <v>0.15989594491543307</v>
      </c>
      <c r="M1107" s="45">
        <v>18</v>
      </c>
      <c r="N1107" s="45">
        <f t="shared" si="512"/>
        <v>105.41727672035138</v>
      </c>
      <c r="O1107" s="18">
        <f t="shared" si="513"/>
        <v>0.16135289762954436</v>
      </c>
      <c r="P1107" s="37">
        <f t="shared" si="514"/>
        <v>11.111111111111111</v>
      </c>
      <c r="Q1107" s="37">
        <f t="shared" si="515"/>
        <v>1.0877384977168056</v>
      </c>
      <c r="R1107" s="37">
        <f t="shared" si="516"/>
        <v>8.7738497716805632</v>
      </c>
    </row>
    <row r="1108" spans="1:18" x14ac:dyDescent="0.25">
      <c r="A1108" s="1" t="s">
        <v>571</v>
      </c>
      <c r="B1108" s="1" t="str">
        <f>VLOOKUP(A1108,[2]PROY_COVID!$1:$1048576,5,FALSE)</f>
        <v>San Julián</v>
      </c>
      <c r="C1108" s="130">
        <f>VLOOKUP(A1108,[2]PROY_COVID!$1:$1048576,7,FALSE)</f>
        <v>16999</v>
      </c>
      <c r="D1108" s="43">
        <v>4</v>
      </c>
      <c r="E1108" s="43">
        <f t="shared" si="521"/>
        <v>23.530795929172303</v>
      </c>
      <c r="F1108" s="6">
        <f t="shared" si="522"/>
        <v>0.35258887297747821</v>
      </c>
      <c r="G1108" s="44">
        <v>2</v>
      </c>
      <c r="H1108" s="44">
        <f>((G1108/($C1108/100000)))</f>
        <v>11.765397964586152</v>
      </c>
      <c r="I1108" s="14">
        <f>((G1108/$C1108)/(G$2257/$C$2257))</f>
        <v>0.31635220013765053</v>
      </c>
      <c r="J1108" s="49">
        <v>18</v>
      </c>
      <c r="K1108" s="49">
        <f t="shared" si="510"/>
        <v>105.88858168127537</v>
      </c>
      <c r="L1108" s="50">
        <f t="shared" si="511"/>
        <v>0.19273297907625295</v>
      </c>
      <c r="M1108" s="45">
        <v>24</v>
      </c>
      <c r="N1108" s="45">
        <f t="shared" si="512"/>
        <v>141.18477557503383</v>
      </c>
      <c r="O1108" s="18">
        <f t="shared" si="513"/>
        <v>0.21609904323975682</v>
      </c>
      <c r="P1108" s="37">
        <f t="shared" si="514"/>
        <v>16.666666666666664</v>
      </c>
      <c r="Q1108" s="37">
        <f t="shared" si="515"/>
        <v>1.6316077465752084</v>
      </c>
      <c r="R1108" s="37">
        <f t="shared" si="516"/>
        <v>63.160774657520832</v>
      </c>
    </row>
    <row r="1109" spans="1:18" x14ac:dyDescent="0.25">
      <c r="A1109" s="1" t="s">
        <v>889</v>
      </c>
      <c r="B1109" s="1" t="str">
        <f>VLOOKUP(A1109,[2]PROY_COVID!$1:$1048576,5,FALSE)</f>
        <v>Temoac</v>
      </c>
      <c r="C1109" s="130">
        <f>VLOOKUP(A1109,[2]PROY_COVID!$1:$1048576,7,FALSE)</f>
        <v>16954</v>
      </c>
      <c r="D1109" s="43">
        <v>5</v>
      </c>
      <c r="E1109" s="43">
        <f t="shared" si="521"/>
        <v>29.491565412292086</v>
      </c>
      <c r="F1109" s="6">
        <f t="shared" si="522"/>
        <v>0.44190591097559218</v>
      </c>
      <c r="G1109" s="44">
        <v>1</v>
      </c>
      <c r="H1109" s="44">
        <f>((G1109/($C1109/100000)))</f>
        <v>5.8983130824584169</v>
      </c>
      <c r="I1109" s="14">
        <f>((G1109/$C1109)/(G$2257/$C$2257))</f>
        <v>0.15859593754099094</v>
      </c>
      <c r="J1109" s="49">
        <v>12</v>
      </c>
      <c r="K1109" s="49">
        <f t="shared" si="510"/>
        <v>70.77975698950101</v>
      </c>
      <c r="L1109" s="50">
        <f t="shared" si="511"/>
        <v>0.12882969255307394</v>
      </c>
      <c r="M1109" s="45">
        <v>18</v>
      </c>
      <c r="N1109" s="45">
        <f t="shared" si="512"/>
        <v>106.1696354842515</v>
      </c>
      <c r="O1109" s="18">
        <f t="shared" si="513"/>
        <v>0.16250446661699122</v>
      </c>
      <c r="P1109" s="37">
        <f t="shared" si="514"/>
        <v>27.777777777777779</v>
      </c>
      <c r="Q1109" s="37">
        <f t="shared" si="515"/>
        <v>2.7193462442920144</v>
      </c>
      <c r="R1109" s="37">
        <f t="shared" si="516"/>
        <v>171.93462442920145</v>
      </c>
    </row>
    <row r="1110" spans="1:18" x14ac:dyDescent="0.25">
      <c r="A1110" s="1" t="s">
        <v>2327</v>
      </c>
      <c r="B1110" s="1" t="str">
        <f>VLOOKUP(A1110,[2]PROY_COVID!$1:$1048576,5,FALSE)</f>
        <v>Cosío</v>
      </c>
      <c r="C1110" s="130">
        <f>VLOOKUP(A1110,[2]PROY_COVID!$1:$1048576,7,FALSE)</f>
        <v>16918</v>
      </c>
      <c r="D1110" s="43">
        <v>2</v>
      </c>
      <c r="E1110" s="43">
        <f t="shared" si="521"/>
        <v>11.821728336682824</v>
      </c>
      <c r="F1110" s="6">
        <f t="shared" si="522"/>
        <v>0.17713849898759168</v>
      </c>
      <c r="G1110" s="44">
        <v>2</v>
      </c>
      <c r="H1110" s="44">
        <f>((G1110/($C1110/100000)))</f>
        <v>11.821728336682824</v>
      </c>
      <c r="I1110" s="14">
        <f>((G1110/$C1110)/(G$2257/$C$2257))</f>
        <v>0.3178668311939899</v>
      </c>
      <c r="J1110" s="49">
        <v>83</v>
      </c>
      <c r="K1110" s="49">
        <f t="shared" si="510"/>
        <v>490.60172597233719</v>
      </c>
      <c r="L1110" s="50">
        <f t="shared" si="511"/>
        <v>0.89296816224445219</v>
      </c>
      <c r="M1110" s="45">
        <v>87</v>
      </c>
      <c r="N1110" s="45">
        <f t="shared" si="512"/>
        <v>514.24518264570281</v>
      </c>
      <c r="O1110" s="18">
        <f t="shared" si="513"/>
        <v>0.78710959809778158</v>
      </c>
      <c r="P1110" s="37">
        <f t="shared" si="514"/>
        <v>2.2988505747126435</v>
      </c>
      <c r="Q1110" s="37">
        <f t="shared" si="515"/>
        <v>0.22504934435520116</v>
      </c>
      <c r="R1110" s="37">
        <f t="shared" si="516"/>
        <v>-77.495065564479887</v>
      </c>
    </row>
    <row r="1111" spans="1:18" x14ac:dyDescent="0.25">
      <c r="A1111" s="1" t="s">
        <v>172</v>
      </c>
      <c r="B1111" s="1" t="str">
        <f>VLOOKUP(A1111,[2]PROY_COVID!$1:$1048576,5,FALSE)</f>
        <v>Tzimol</v>
      </c>
      <c r="C1111" s="130">
        <f>VLOOKUP(A1111,[2]PROY_COVID!$1:$1048576,7,FALSE)</f>
        <v>16874</v>
      </c>
      <c r="D1111" s="43">
        <v>2</v>
      </c>
      <c r="E1111" s="43">
        <f t="shared" si="521"/>
        <v>11.852554225435581</v>
      </c>
      <c r="F1111" s="6">
        <f t="shared" si="522"/>
        <v>0.17760039859381749</v>
      </c>
      <c r="G1111" s="44"/>
      <c r="H1111" s="44"/>
      <c r="I1111" s="14"/>
      <c r="J1111" s="49">
        <v>8</v>
      </c>
      <c r="K1111" s="49">
        <f t="shared" si="510"/>
        <v>47.410216901742324</v>
      </c>
      <c r="L1111" s="50">
        <f t="shared" si="511"/>
        <v>8.6293651279871042E-2</v>
      </c>
      <c r="M1111" s="45">
        <v>10</v>
      </c>
      <c r="N1111" s="45">
        <f t="shared" si="512"/>
        <v>59.262771127177906</v>
      </c>
      <c r="O1111" s="18">
        <f t="shared" si="513"/>
        <v>9.0708279898873673E-2</v>
      </c>
      <c r="P1111" s="37">
        <f t="shared" si="514"/>
        <v>20</v>
      </c>
      <c r="Q1111" s="37">
        <f t="shared" si="515"/>
        <v>1.9579292958902501</v>
      </c>
      <c r="R1111" s="37">
        <f t="shared" si="516"/>
        <v>95.792929589025007</v>
      </c>
    </row>
    <row r="1112" spans="1:18" x14ac:dyDescent="0.25">
      <c r="A1112" s="1" t="s">
        <v>722</v>
      </c>
      <c r="B1112" s="1" t="str">
        <f>VLOOKUP(A1112,[2]PROY_COVID!$1:$1048576,5,FALSE)</f>
        <v>Timilpan</v>
      </c>
      <c r="C1112" s="130">
        <f>VLOOKUP(A1112,[2]PROY_COVID!$1:$1048576,7,FALSE)</f>
        <v>16819</v>
      </c>
      <c r="D1112" s="43">
        <v>1</v>
      </c>
      <c r="E1112" s="43">
        <f t="shared" si="521"/>
        <v>5.9456566977822698</v>
      </c>
      <c r="F1112" s="6">
        <f t="shared" si="522"/>
        <v>8.9090585821751472E-2</v>
      </c>
      <c r="G1112" s="44">
        <v>2</v>
      </c>
      <c r="H1112" s="44">
        <f>((G1112/($C1112/100000)))</f>
        <v>11.89131339556454</v>
      </c>
      <c r="I1112" s="14">
        <f>((G1112/$C1112)/(G$2257/$C$2257))</f>
        <v>0.3197378589773423</v>
      </c>
      <c r="J1112" s="49">
        <v>44</v>
      </c>
      <c r="K1112" s="49">
        <f t="shared" si="510"/>
        <v>261.60889470241989</v>
      </c>
      <c r="L1112" s="50">
        <f t="shared" si="511"/>
        <v>0.47616712612705819</v>
      </c>
      <c r="M1112" s="45">
        <v>47</v>
      </c>
      <c r="N1112" s="45">
        <f t="shared" si="512"/>
        <v>279.44586479576668</v>
      </c>
      <c r="O1112" s="18">
        <f t="shared" si="513"/>
        <v>0.42772305847933245</v>
      </c>
      <c r="P1112" s="37">
        <f t="shared" si="514"/>
        <v>2.1276595744680851</v>
      </c>
      <c r="Q1112" s="37">
        <f t="shared" si="515"/>
        <v>0.20829035062662235</v>
      </c>
      <c r="R1112" s="37">
        <f t="shared" si="516"/>
        <v>-79.170964937337757</v>
      </c>
    </row>
    <row r="1113" spans="1:18" x14ac:dyDescent="0.25">
      <c r="A1113" s="1" t="s">
        <v>173</v>
      </c>
      <c r="B1113" s="1" t="str">
        <f>VLOOKUP(A1113,[2]PROY_COVID!$1:$1048576,5,FALSE)</f>
        <v>Unión Juárez</v>
      </c>
      <c r="C1113" s="130">
        <f>VLOOKUP(A1113,[2]PROY_COVID!$1:$1048576,7,FALSE)</f>
        <v>16780</v>
      </c>
      <c r="D1113" s="43">
        <v>1</v>
      </c>
      <c r="E1113" s="43">
        <f t="shared" si="521"/>
        <v>5.9594755661501786</v>
      </c>
      <c r="F1113" s="6">
        <f t="shared" si="522"/>
        <v>8.9297649757809183E-2</v>
      </c>
      <c r="G1113" s="44"/>
      <c r="H1113" s="44"/>
      <c r="I1113" s="14"/>
      <c r="J1113" s="49">
        <v>8</v>
      </c>
      <c r="K1113" s="49">
        <f t="shared" si="510"/>
        <v>47.675804529201429</v>
      </c>
      <c r="L1113" s="50">
        <f t="shared" si="511"/>
        <v>8.6777060291808331E-2</v>
      </c>
      <c r="M1113" s="45">
        <v>9</v>
      </c>
      <c r="N1113" s="45">
        <f t="shared" si="512"/>
        <v>53.635280095351611</v>
      </c>
      <c r="O1113" s="18">
        <f t="shared" si="513"/>
        <v>8.2094777324924609E-2</v>
      </c>
      <c r="P1113" s="37">
        <f t="shared" si="514"/>
        <v>11.111111111111111</v>
      </c>
      <c r="Q1113" s="37">
        <f t="shared" si="515"/>
        <v>1.0877384977168056</v>
      </c>
      <c r="R1113" s="37">
        <f t="shared" si="516"/>
        <v>8.7738497716805632</v>
      </c>
    </row>
    <row r="1114" spans="1:18" x14ac:dyDescent="0.25">
      <c r="A1114" s="1" t="s">
        <v>1285</v>
      </c>
      <c r="B1114" s="1" t="str">
        <f>VLOOKUP(A1114,[2]PROY_COVID!$1:$1048576,5,FALSE)</f>
        <v>Ahuacatlán</v>
      </c>
      <c r="C1114" s="130">
        <f>VLOOKUP(A1114,[2]PROY_COVID!$1:$1048576,7,FALSE)</f>
        <v>16753</v>
      </c>
      <c r="D1114" s="43">
        <v>4</v>
      </c>
      <c r="E1114" s="43">
        <f t="shared" si="521"/>
        <v>23.876320658986447</v>
      </c>
      <c r="F1114" s="6">
        <f t="shared" si="522"/>
        <v>0.35776626584755877</v>
      </c>
      <c r="G1114" s="44">
        <v>1</v>
      </c>
      <c r="H1114" s="44">
        <f>((G1114/($C1114/100000)))</f>
        <v>5.9690801647466118</v>
      </c>
      <c r="I1114" s="14">
        <f>((G1114/$C1114)/(G$2257/$C$2257))</f>
        <v>0.16049874798961145</v>
      </c>
      <c r="J1114" s="49">
        <v>2</v>
      </c>
      <c r="K1114" s="49">
        <f t="shared" si="510"/>
        <v>11.938160329493224</v>
      </c>
      <c r="L1114" s="50">
        <f t="shared" si="511"/>
        <v>2.1729228670932726E-2</v>
      </c>
      <c r="M1114" s="45">
        <v>7</v>
      </c>
      <c r="N1114" s="45">
        <f t="shared" si="512"/>
        <v>41.783561153226287</v>
      </c>
      <c r="O1114" s="18">
        <f t="shared" si="513"/>
        <v>6.3954399839402848E-2</v>
      </c>
      <c r="P1114" s="37">
        <f t="shared" si="514"/>
        <v>57.142857142857139</v>
      </c>
      <c r="Q1114" s="37">
        <f t="shared" si="515"/>
        <v>5.5940837025435712</v>
      </c>
      <c r="R1114" s="37">
        <f t="shared" si="516"/>
        <v>459.40837025435712</v>
      </c>
    </row>
    <row r="1115" spans="1:18" x14ac:dyDescent="0.25">
      <c r="A1115" s="1" t="s">
        <v>869</v>
      </c>
      <c r="B1115" s="1" t="str">
        <f>VLOOKUP(A1115,[2]PROY_COVID!$1:$1048576,5,FALSE)</f>
        <v>Jonacatepec</v>
      </c>
      <c r="C1115" s="130">
        <f>VLOOKUP(A1115,[2]PROY_COVID!$1:$1048576,7,FALSE)</f>
        <v>16732</v>
      </c>
      <c r="D1115" s="43">
        <v>5</v>
      </c>
      <c r="E1115" s="43">
        <f t="shared" si="521"/>
        <v>29.882859191967487</v>
      </c>
      <c r="F1115" s="6">
        <f t="shared" si="522"/>
        <v>0.44776911395411123</v>
      </c>
      <c r="G1115" s="44">
        <v>1</v>
      </c>
      <c r="H1115" s="44">
        <f>((G1115/($C1115/100000)))</f>
        <v>5.9765718383934976</v>
      </c>
      <c r="I1115" s="14">
        <f>((G1115/$C1115)/(G$2257/$C$2257))</f>
        <v>0.1607001867720512</v>
      </c>
      <c r="J1115" s="49">
        <v>47</v>
      </c>
      <c r="K1115" s="49">
        <f t="shared" si="510"/>
        <v>280.89887640449439</v>
      </c>
      <c r="L1115" s="50">
        <f t="shared" si="511"/>
        <v>0.51127776393839319</v>
      </c>
      <c r="M1115" s="45">
        <v>53</v>
      </c>
      <c r="N1115" s="45">
        <f t="shared" si="512"/>
        <v>316.7583074348554</v>
      </c>
      <c r="O1115" s="18">
        <f t="shared" si="513"/>
        <v>0.4848339128360058</v>
      </c>
      <c r="P1115" s="37">
        <f t="shared" si="514"/>
        <v>9.433962264150944</v>
      </c>
      <c r="Q1115" s="37">
        <f t="shared" si="515"/>
        <v>0.92355155466521244</v>
      </c>
      <c r="R1115" s="37">
        <f t="shared" si="516"/>
        <v>-7.6448445334787563</v>
      </c>
    </row>
    <row r="1116" spans="1:18" x14ac:dyDescent="0.25">
      <c r="A1116" s="1" t="s">
        <v>1526</v>
      </c>
      <c r="B1116" s="1" t="str">
        <f>VLOOKUP(A1116,[2]PROY_COVID!$1:$1048576,5,FALSE)</f>
        <v>Huehuetlán</v>
      </c>
      <c r="C1116" s="130">
        <f>VLOOKUP(A1116,[2]PROY_COVID!$1:$1048576,7,FALSE)</f>
        <v>16719</v>
      </c>
      <c r="D1116" s="43">
        <v>2</v>
      </c>
      <c r="E1116" s="43">
        <f t="shared" si="521"/>
        <v>11.962437944853161</v>
      </c>
      <c r="F1116" s="6">
        <f t="shared" si="522"/>
        <v>0.17924691224786626</v>
      </c>
      <c r="G1116" s="44">
        <v>1</v>
      </c>
      <c r="H1116" s="44">
        <f>((G1116/($C1116/100000)))</f>
        <v>5.9812189724265803</v>
      </c>
      <c r="I1116" s="14">
        <f>((G1116/$C1116)/(G$2257/$C$2257))</f>
        <v>0.16082514056283034</v>
      </c>
      <c r="J1116" s="49">
        <v>59</v>
      </c>
      <c r="K1116" s="49">
        <f t="shared" si="510"/>
        <v>352.89191937316826</v>
      </c>
      <c r="L1116" s="50">
        <f t="shared" si="511"/>
        <v>0.64231581755858669</v>
      </c>
      <c r="M1116" s="45">
        <v>62</v>
      </c>
      <c r="N1116" s="45">
        <f t="shared" si="512"/>
        <v>370.83557629044799</v>
      </c>
      <c r="O1116" s="18">
        <f t="shared" si="513"/>
        <v>0.56760520324686192</v>
      </c>
      <c r="P1116" s="37">
        <f t="shared" si="514"/>
        <v>3.225806451612903</v>
      </c>
      <c r="Q1116" s="37">
        <f t="shared" si="515"/>
        <v>0.31579504772423389</v>
      </c>
      <c r="R1116" s="37">
        <f t="shared" si="516"/>
        <v>-68.420495227576609</v>
      </c>
    </row>
    <row r="1117" spans="1:18" x14ac:dyDescent="0.25">
      <c r="A1117" s="1" t="s">
        <v>1393</v>
      </c>
      <c r="B1117" s="1" t="str">
        <f>VLOOKUP(A1117,[2]PROY_COVID!$1:$1048576,5,FALSE)</f>
        <v>San Gabriel Chilac</v>
      </c>
      <c r="C1117" s="130">
        <f>VLOOKUP(A1117,[2]PROY_COVID!$1:$1048576,7,FALSE)</f>
        <v>16701</v>
      </c>
      <c r="D1117" s="43">
        <v>2</v>
      </c>
      <c r="E1117" s="43">
        <f t="shared" si="521"/>
        <v>11.975330818513862</v>
      </c>
      <c r="F1117" s="6">
        <f t="shared" si="522"/>
        <v>0.17944010094437915</v>
      </c>
      <c r="G1117" s="44"/>
      <c r="H1117" s="44"/>
      <c r="I1117" s="14"/>
      <c r="J1117" s="49">
        <v>15</v>
      </c>
      <c r="K1117" s="49">
        <f t="shared" si="510"/>
        <v>89.814981138853966</v>
      </c>
      <c r="L1117" s="50">
        <f t="shared" si="511"/>
        <v>0.16347663370043827</v>
      </c>
      <c r="M1117" s="45">
        <v>17</v>
      </c>
      <c r="N1117" s="45">
        <f t="shared" si="512"/>
        <v>101.79031195736783</v>
      </c>
      <c r="O1117" s="18">
        <f t="shared" si="513"/>
        <v>0.15580142359877311</v>
      </c>
      <c r="P1117" s="37">
        <f t="shared" si="514"/>
        <v>11.76470588235294</v>
      </c>
      <c r="Q1117" s="37">
        <f t="shared" si="515"/>
        <v>1.1517231152295588</v>
      </c>
      <c r="R1117" s="37">
        <f t="shared" si="516"/>
        <v>15.172311522955884</v>
      </c>
    </row>
    <row r="1118" spans="1:18" x14ac:dyDescent="0.25">
      <c r="A1118" s="1" t="s">
        <v>1318</v>
      </c>
      <c r="B1118" s="1" t="str">
        <f>VLOOKUP(A1118,[2]PROY_COVID!$1:$1048576,5,FALSE)</f>
        <v>Cuyoaco</v>
      </c>
      <c r="C1118" s="130">
        <f>VLOOKUP(A1118,[2]PROY_COVID!$1:$1048576,7,FALSE)</f>
        <v>16688</v>
      </c>
      <c r="D1118" s="43">
        <v>5</v>
      </c>
      <c r="E1118" s="43">
        <f t="shared" si="521"/>
        <v>29.961649089165867</v>
      </c>
      <c r="F1118" s="6">
        <f t="shared" si="522"/>
        <v>0.44894971324785421</v>
      </c>
      <c r="G1118" s="44">
        <v>1</v>
      </c>
      <c r="H1118" s="44">
        <f>((G1118/($C1118/100000)))</f>
        <v>5.9923298178331734</v>
      </c>
      <c r="I1118" s="14">
        <f>((G1118/$C1118)/(G$2257/$C$2257))</f>
        <v>0.16112389292125839</v>
      </c>
      <c r="J1118" s="49">
        <v>20</v>
      </c>
      <c r="K1118" s="49">
        <f t="shared" si="510"/>
        <v>119.84659635666347</v>
      </c>
      <c r="L1118" s="50">
        <f t="shared" si="511"/>
        <v>0.21813864329106902</v>
      </c>
      <c r="M1118" s="45">
        <v>26</v>
      </c>
      <c r="N1118" s="45">
        <f t="shared" si="512"/>
        <v>155.80057526366252</v>
      </c>
      <c r="O1118" s="18">
        <f t="shared" si="513"/>
        <v>0.23847015454430401</v>
      </c>
      <c r="P1118" s="37">
        <f t="shared" si="514"/>
        <v>19.230769230769234</v>
      </c>
      <c r="Q1118" s="37">
        <f t="shared" si="515"/>
        <v>1.8826243229713948</v>
      </c>
      <c r="R1118" s="37">
        <f t="shared" si="516"/>
        <v>88.262432297139483</v>
      </c>
    </row>
    <row r="1119" spans="1:18" x14ac:dyDescent="0.25">
      <c r="A1119" s="1" t="s">
        <v>1864</v>
      </c>
      <c r="B1119" s="1" t="str">
        <f>VLOOKUP(A1119,[2]PROY_COVID!$1:$1048576,5,FALSE)</f>
        <v>Juchique de Ferrer</v>
      </c>
      <c r="C1119" s="130">
        <f>VLOOKUP(A1119,[2]PROY_COVID!$1:$1048576,7,FALSE)</f>
        <v>16662</v>
      </c>
      <c r="D1119" s="43">
        <v>1</v>
      </c>
      <c r="E1119" s="43">
        <f t="shared" si="521"/>
        <v>6.001680470531749</v>
      </c>
      <c r="F1119" s="6">
        <f t="shared" si="522"/>
        <v>8.9930054191335845E-2</v>
      </c>
      <c r="G1119" s="44"/>
      <c r="H1119" s="44"/>
      <c r="I1119" s="14"/>
      <c r="J1119" s="49">
        <v>7</v>
      </c>
      <c r="K1119" s="49">
        <f t="shared" si="510"/>
        <v>42.011763293722247</v>
      </c>
      <c r="L1119" s="50">
        <f t="shared" si="511"/>
        <v>7.6467662209487197E-2</v>
      </c>
      <c r="M1119" s="45">
        <v>8</v>
      </c>
      <c r="N1119" s="45">
        <f t="shared" si="512"/>
        <v>48.013443764253992</v>
      </c>
      <c r="O1119" s="18">
        <f t="shared" si="513"/>
        <v>7.3489929901024806E-2</v>
      </c>
      <c r="P1119" s="37">
        <f t="shared" si="514"/>
        <v>12.5</v>
      </c>
      <c r="Q1119" s="37">
        <f t="shared" si="515"/>
        <v>1.2237058099314064</v>
      </c>
      <c r="R1119" s="37">
        <f t="shared" si="516"/>
        <v>22.370580993140642</v>
      </c>
    </row>
    <row r="1120" spans="1:18" x14ac:dyDescent="0.25">
      <c r="A1120" s="1" t="s">
        <v>1686</v>
      </c>
      <c r="B1120" s="1" t="str">
        <f>VLOOKUP(A1120,[2]PROY_COVID!$1:$1048576,5,FALSE)</f>
        <v>Gustavo Díaz Ordaz</v>
      </c>
      <c r="C1120" s="130">
        <f>VLOOKUP(A1120,[2]PROY_COVID!$1:$1048576,7,FALSE)</f>
        <v>16640</v>
      </c>
      <c r="D1120" s="43">
        <v>6</v>
      </c>
      <c r="E1120" s="43">
        <f t="shared" si="521"/>
        <v>36.057692307692307</v>
      </c>
      <c r="F1120" s="6">
        <f t="shared" si="522"/>
        <v>0.54029371259712911</v>
      </c>
      <c r="G1120" s="44">
        <v>2</v>
      </c>
      <c r="H1120" s="44">
        <f>((G1120/($C1120/100000)))</f>
        <v>12.01923076923077</v>
      </c>
      <c r="I1120" s="14">
        <f>((G1120/$C1120)/(G$2257/$C$2257))</f>
        <v>0.32317734676321641</v>
      </c>
      <c r="J1120" s="49">
        <v>27</v>
      </c>
      <c r="K1120" s="49">
        <f t="shared" si="510"/>
        <v>162.25961538461539</v>
      </c>
      <c r="L1120" s="50">
        <f t="shared" si="511"/>
        <v>0.29533665065960552</v>
      </c>
      <c r="M1120" s="45">
        <v>35</v>
      </c>
      <c r="N1120" s="45">
        <f t="shared" si="512"/>
        <v>210.33653846153848</v>
      </c>
      <c r="O1120" s="18">
        <f t="shared" si="513"/>
        <v>0.32194352779733049</v>
      </c>
      <c r="P1120" s="37">
        <f t="shared" si="514"/>
        <v>17.142857142857142</v>
      </c>
      <c r="Q1120" s="37">
        <f t="shared" si="515"/>
        <v>1.6782251107630715</v>
      </c>
      <c r="R1120" s="37">
        <f t="shared" si="516"/>
        <v>67.822511076307151</v>
      </c>
    </row>
    <row r="1121" spans="1:18" x14ac:dyDescent="0.25">
      <c r="A1121" s="1" t="s">
        <v>1087</v>
      </c>
      <c r="B1121" s="1" t="str">
        <f>VLOOKUP(A1121,[2]PROY_COVID!$1:$1048576,5,FALSE)</f>
        <v>San Lorenzo Cacaotepec</v>
      </c>
      <c r="C1121" s="130">
        <f>VLOOKUP(A1121,[2]PROY_COVID!$1:$1048576,7,FALSE)</f>
        <v>16630</v>
      </c>
      <c r="D1121" s="43">
        <v>8</v>
      </c>
      <c r="E1121" s="43">
        <f t="shared" si="521"/>
        <v>48.105832832230909</v>
      </c>
      <c r="F1121" s="6">
        <f t="shared" si="522"/>
        <v>0.72082480477981381</v>
      </c>
      <c r="G1121" s="44">
        <v>9</v>
      </c>
      <c r="H1121" s="44">
        <f>((G1121/($C1121/100000)))</f>
        <v>54.119061936259769</v>
      </c>
      <c r="I1121" s="14">
        <f>((G1121/$C1121)/(G$2257/$C$2257))</f>
        <v>1.4551725631767676</v>
      </c>
      <c r="J1121" s="49">
        <v>166</v>
      </c>
      <c r="K1121" s="49">
        <f t="shared" si="510"/>
        <v>998.19603126879133</v>
      </c>
      <c r="L1121" s="50">
        <f t="shared" si="511"/>
        <v>1.8168653480278585</v>
      </c>
      <c r="M1121" s="45">
        <v>183</v>
      </c>
      <c r="N1121" s="45">
        <f t="shared" si="512"/>
        <v>1100.420926037282</v>
      </c>
      <c r="O1121" s="18">
        <f t="shared" si="513"/>
        <v>1.6843169407545864</v>
      </c>
      <c r="P1121" s="37">
        <f t="shared" si="514"/>
        <v>4.3715846994535523</v>
      </c>
      <c r="Q1121" s="37">
        <f t="shared" si="515"/>
        <v>0.42796268762628425</v>
      </c>
      <c r="R1121" s="37">
        <f t="shared" si="516"/>
        <v>-57.203731237371571</v>
      </c>
    </row>
    <row r="1122" spans="1:18" x14ac:dyDescent="0.25">
      <c r="A1122" s="1" t="s">
        <v>2053</v>
      </c>
      <c r="B1122" s="1" t="str">
        <f>VLOOKUP(A1122,[2]PROY_COVID!$1:$1048576,5,FALSE)</f>
        <v>Temozón</v>
      </c>
      <c r="C1122" s="130">
        <f>VLOOKUP(A1122,[2]PROY_COVID!$1:$1048576,7,FALSE)</f>
        <v>16593</v>
      </c>
      <c r="D1122" s="43">
        <v>3</v>
      </c>
      <c r="E1122" s="43">
        <f t="shared" si="521"/>
        <v>18.079913216416561</v>
      </c>
      <c r="F1122" s="6">
        <f t="shared" si="522"/>
        <v>0.27091205260098317</v>
      </c>
      <c r="G1122" s="44">
        <v>3</v>
      </c>
      <c r="H1122" s="44">
        <f>((G1122/($C1122/100000)))</f>
        <v>18.079913216416561</v>
      </c>
      <c r="I1122" s="14">
        <f>((G1122/$C1122)/(G$2257/$C$2257))</f>
        <v>0.4861391294648274</v>
      </c>
      <c r="J1122" s="49">
        <v>208</v>
      </c>
      <c r="K1122" s="49">
        <f t="shared" si="510"/>
        <v>1253.5406496715482</v>
      </c>
      <c r="L1122" s="50">
        <f t="shared" si="511"/>
        <v>2.2816305589170214</v>
      </c>
      <c r="M1122" s="45">
        <v>214</v>
      </c>
      <c r="N1122" s="45">
        <f t="shared" si="512"/>
        <v>1289.7004761043813</v>
      </c>
      <c r="O1122" s="18">
        <f t="shared" si="513"/>
        <v>1.9740303996438808</v>
      </c>
      <c r="P1122" s="37">
        <f t="shared" si="514"/>
        <v>1.4018691588785046</v>
      </c>
      <c r="Q1122" s="37">
        <f t="shared" si="515"/>
        <v>0.13723803475866239</v>
      </c>
      <c r="R1122" s="37">
        <f t="shared" si="516"/>
        <v>-86.276196524133766</v>
      </c>
    </row>
    <row r="1123" spans="1:18" x14ac:dyDescent="0.25">
      <c r="A1123" s="1" t="s">
        <v>361</v>
      </c>
      <c r="B1123" s="1" t="str">
        <f>VLOOKUP(A1123,[2]PROY_COVID!$1:$1048576,5,FALSE)</f>
        <v>Cuautepec</v>
      </c>
      <c r="C1123" s="130">
        <f>VLOOKUP(A1123,[2]PROY_COVID!$1:$1048576,7,FALSE)</f>
        <v>16569</v>
      </c>
      <c r="D1123" s="43">
        <v>5</v>
      </c>
      <c r="E1123" s="43">
        <f t="shared" si="521"/>
        <v>30.17683626048645</v>
      </c>
      <c r="F1123" s="6">
        <f t="shared" si="522"/>
        <v>0.45217410916049183</v>
      </c>
      <c r="G1123" s="44"/>
      <c r="H1123" s="44"/>
      <c r="I1123" s="14"/>
      <c r="J1123" s="49">
        <v>7</v>
      </c>
      <c r="K1123" s="49">
        <f t="shared" si="510"/>
        <v>42.247570764681029</v>
      </c>
      <c r="L1123" s="50">
        <f t="shared" si="511"/>
        <v>7.6896866904126726E-2</v>
      </c>
      <c r="M1123" s="45">
        <v>12</v>
      </c>
      <c r="N1123" s="45">
        <f t="shared" si="512"/>
        <v>72.424407025167483</v>
      </c>
      <c r="O1123" s="18">
        <f t="shared" si="513"/>
        <v>0.1108536313607528</v>
      </c>
      <c r="P1123" s="37">
        <f t="shared" si="514"/>
        <v>41.666666666666671</v>
      </c>
      <c r="Q1123" s="37">
        <f t="shared" si="515"/>
        <v>4.0790193664380219</v>
      </c>
      <c r="R1123" s="37">
        <f t="shared" si="516"/>
        <v>307.90193664380217</v>
      </c>
    </row>
    <row r="1124" spans="1:18" x14ac:dyDescent="0.25">
      <c r="A1124" s="1" t="s">
        <v>2446</v>
      </c>
      <c r="B1124" s="1" t="str">
        <f>VLOOKUP(A1124,[2]PROY_COVID!$1:$1048576,5,FALSE)</f>
        <v>Santa María Zacatepec</v>
      </c>
      <c r="C1124" s="130">
        <f>VLOOKUP(A1124,[2]PROY_COVID!$1:$1048576,7,FALSE)</f>
        <v>16538</v>
      </c>
      <c r="D1124" s="43">
        <v>1</v>
      </c>
      <c r="E1124" s="43">
        <f t="shared" si="521"/>
        <v>6.0466803724755112</v>
      </c>
      <c r="F1124" s="6">
        <f t="shared" si="522"/>
        <v>9.0604339275368123E-2</v>
      </c>
      <c r="G1124" s="44">
        <v>7</v>
      </c>
      <c r="H1124" s="44">
        <f>((G1124/($C1124/100000)))</f>
        <v>42.326762607328575</v>
      </c>
      <c r="I1124" s="14">
        <f>((G1124/$C1124)/(G$2257/$C$2257))</f>
        <v>1.138097029597879</v>
      </c>
      <c r="J1124" s="49">
        <v>2</v>
      </c>
      <c r="K1124" s="49">
        <f t="shared" si="510"/>
        <v>12.093360744951022</v>
      </c>
      <c r="L1124" s="50">
        <f t="shared" si="511"/>
        <v>2.2011716527036884E-2</v>
      </c>
      <c r="M1124" s="45">
        <v>10</v>
      </c>
      <c r="N1124" s="45">
        <f t="shared" si="512"/>
        <v>60.46680372475511</v>
      </c>
      <c r="O1124" s="18">
        <f t="shared" si="513"/>
        <v>9.2551186057177062E-2</v>
      </c>
      <c r="P1124" s="37">
        <f t="shared" si="514"/>
        <v>10</v>
      </c>
      <c r="Q1124" s="37">
        <f t="shared" si="515"/>
        <v>0.97896464794512505</v>
      </c>
      <c r="R1124" s="37">
        <f t="shared" si="516"/>
        <v>-2.1035352054874945</v>
      </c>
    </row>
    <row r="1125" spans="1:18" x14ac:dyDescent="0.25">
      <c r="A1125" s="1" t="s">
        <v>806</v>
      </c>
      <c r="B1125" s="1" t="str">
        <f>VLOOKUP(A1125,[2]PROY_COVID!$1:$1048576,5,FALSE)</f>
        <v>Panindícuaro</v>
      </c>
      <c r="C1125" s="130">
        <f>VLOOKUP(A1125,[2]PROY_COVID!$1:$1048576,7,FALSE)</f>
        <v>16536</v>
      </c>
      <c r="D1125" s="43">
        <v>5</v>
      </c>
      <c r="E1125" s="43">
        <f t="shared" si="521"/>
        <v>30.23705853894533</v>
      </c>
      <c r="F1125" s="6">
        <f t="shared" si="522"/>
        <v>0.45307648855105165</v>
      </c>
      <c r="G1125" s="44">
        <v>2</v>
      </c>
      <c r="H1125" s="44">
        <f>((G1125/($C1125/100000)))</f>
        <v>12.094823415578132</v>
      </c>
      <c r="I1125" s="14">
        <f>((G1125/$C1125)/(G$2257/$C$2257))</f>
        <v>0.32520990869254479</v>
      </c>
      <c r="J1125" s="49">
        <v>23</v>
      </c>
      <c r="K1125" s="49">
        <f t="shared" si="510"/>
        <v>139.09046927914852</v>
      </c>
      <c r="L1125" s="50">
        <f t="shared" si="511"/>
        <v>0.25316535626073799</v>
      </c>
      <c r="M1125" s="45">
        <v>30</v>
      </c>
      <c r="N1125" s="45">
        <f t="shared" si="512"/>
        <v>181.42235123367198</v>
      </c>
      <c r="O1125" s="18">
        <f t="shared" si="513"/>
        <v>0.2776871398790991</v>
      </c>
      <c r="P1125" s="37">
        <f t="shared" si="514"/>
        <v>16.666666666666664</v>
      </c>
      <c r="Q1125" s="37">
        <f t="shared" si="515"/>
        <v>1.6316077465752084</v>
      </c>
      <c r="R1125" s="37">
        <f t="shared" si="516"/>
        <v>63.160774657520832</v>
      </c>
    </row>
    <row r="1126" spans="1:18" x14ac:dyDescent="0.25">
      <c r="A1126" s="1" t="s">
        <v>1684</v>
      </c>
      <c r="B1126" s="1" t="str">
        <f>VLOOKUP(A1126,[2]PROY_COVID!$1:$1048576,5,FALSE)</f>
        <v>Güémez</v>
      </c>
      <c r="C1126" s="130">
        <f>VLOOKUP(A1126,[2]PROY_COVID!$1:$1048576,7,FALSE)</f>
        <v>16524</v>
      </c>
      <c r="D1126" s="43">
        <v>3</v>
      </c>
      <c r="E1126" s="43">
        <f t="shared" si="521"/>
        <v>18.155410312273059</v>
      </c>
      <c r="F1126" s="6">
        <f t="shared" si="522"/>
        <v>0.27204331207989069</v>
      </c>
      <c r="G1126" s="44"/>
      <c r="H1126" s="44"/>
      <c r="I1126" s="14"/>
      <c r="J1126" s="49">
        <v>28</v>
      </c>
      <c r="K1126" s="49">
        <f t="shared" si="510"/>
        <v>169.45049624788186</v>
      </c>
      <c r="L1126" s="50">
        <f t="shared" si="511"/>
        <v>0.30842512411873058</v>
      </c>
      <c r="M1126" s="45">
        <v>31</v>
      </c>
      <c r="N1126" s="45">
        <f t="shared" si="512"/>
        <v>187.60590656015492</v>
      </c>
      <c r="O1126" s="18">
        <f t="shared" si="513"/>
        <v>0.28715176086553751</v>
      </c>
      <c r="P1126" s="37">
        <f t="shared" si="514"/>
        <v>9.67741935483871</v>
      </c>
      <c r="Q1126" s="37">
        <f t="shared" si="515"/>
        <v>0.94738514317270173</v>
      </c>
      <c r="R1126" s="37">
        <f t="shared" si="516"/>
        <v>-5.2614856827298269</v>
      </c>
    </row>
    <row r="1127" spans="1:18" x14ac:dyDescent="0.25">
      <c r="A1127" s="1" t="s">
        <v>1851</v>
      </c>
      <c r="B1127" s="1" t="str">
        <f>VLOOKUP(A1127,[2]PROY_COVID!$1:$1048576,5,FALSE)</f>
        <v>Ixhuatlán del Sureste</v>
      </c>
      <c r="C1127" s="130">
        <f>VLOOKUP(A1127,[2]PROY_COVID!$1:$1048576,7,FALSE)</f>
        <v>16524</v>
      </c>
      <c r="D1127" s="43">
        <v>12</v>
      </c>
      <c r="E1127" s="43">
        <f t="shared" si="521"/>
        <v>72.621641249092235</v>
      </c>
      <c r="F1127" s="6">
        <f t="shared" si="522"/>
        <v>1.0881732483195627</v>
      </c>
      <c r="G1127" s="44"/>
      <c r="H1127" s="44"/>
      <c r="I1127" s="14"/>
      <c r="J1127" s="49">
        <v>38</v>
      </c>
      <c r="K1127" s="49">
        <f t="shared" si="510"/>
        <v>229.9685306221254</v>
      </c>
      <c r="L1127" s="50">
        <f t="shared" si="511"/>
        <v>0.41857695416113427</v>
      </c>
      <c r="M1127" s="45">
        <v>50</v>
      </c>
      <c r="N1127" s="45">
        <f t="shared" si="512"/>
        <v>302.59017187121765</v>
      </c>
      <c r="O1127" s="18">
        <f t="shared" si="513"/>
        <v>0.4631480013960283</v>
      </c>
      <c r="P1127" s="37">
        <f t="shared" si="514"/>
        <v>24</v>
      </c>
      <c r="Q1127" s="37">
        <f t="shared" si="515"/>
        <v>2.3495151550683002</v>
      </c>
      <c r="R1127" s="37">
        <f t="shared" si="516"/>
        <v>134.95151550683002</v>
      </c>
    </row>
    <row r="1128" spans="1:18" x14ac:dyDescent="0.25">
      <c r="A1128" s="1" t="s">
        <v>504</v>
      </c>
      <c r="B1128" s="1" t="str">
        <f>VLOOKUP(A1128,[2]PROY_COVID!$1:$1048576,5,FALSE)</f>
        <v>Amatitán</v>
      </c>
      <c r="C1128" s="130">
        <f>VLOOKUP(A1128,[2]PROY_COVID!$1:$1048576,7,FALSE)</f>
        <v>16451</v>
      </c>
      <c r="D1128" s="43">
        <v>4</v>
      </c>
      <c r="E1128" s="43">
        <f t="shared" si="521"/>
        <v>24.31463132940247</v>
      </c>
      <c r="F1128" s="6">
        <f t="shared" si="522"/>
        <v>0.36433397676397494</v>
      </c>
      <c r="G1128" s="44"/>
      <c r="H1128" s="44"/>
      <c r="I1128" s="14"/>
      <c r="J1128" s="49">
        <v>9</v>
      </c>
      <c r="K1128" s="49">
        <f t="shared" si="510"/>
        <v>54.707920491155555</v>
      </c>
      <c r="L1128" s="50">
        <f t="shared" si="511"/>
        <v>9.9576558000037188E-2</v>
      </c>
      <c r="M1128" s="45">
        <v>13</v>
      </c>
      <c r="N1128" s="45">
        <f t="shared" si="512"/>
        <v>79.022551820558022</v>
      </c>
      <c r="O1128" s="18">
        <f t="shared" si="513"/>
        <v>0.12095282776230457</v>
      </c>
      <c r="P1128" s="37">
        <f t="shared" si="514"/>
        <v>30.76923076923077</v>
      </c>
      <c r="Q1128" s="37">
        <f t="shared" si="515"/>
        <v>3.0121989167542313</v>
      </c>
      <c r="R1128" s="37">
        <f t="shared" si="516"/>
        <v>201.21989167542313</v>
      </c>
    </row>
    <row r="1129" spans="1:18" x14ac:dyDescent="0.25">
      <c r="A1129" s="1" t="s">
        <v>1796</v>
      </c>
      <c r="B1129" s="1" t="str">
        <f>VLOOKUP(A1129,[2]PROY_COVID!$1:$1048576,5,FALSE)</f>
        <v>Tlaltetela</v>
      </c>
      <c r="C1129" s="130">
        <f>VLOOKUP(A1129,[2]PROY_COVID!$1:$1048576,7,FALSE)</f>
        <v>16443</v>
      </c>
      <c r="D1129" s="43"/>
      <c r="E1129" s="43"/>
      <c r="F1129" s="6"/>
      <c r="G1129" s="44"/>
      <c r="H1129" s="44"/>
      <c r="I1129" s="14"/>
      <c r="J1129" s="49">
        <v>4</v>
      </c>
      <c r="K1129" s="49">
        <f t="shared" si="510"/>
        <v>24.326461108070305</v>
      </c>
      <c r="L1129" s="50">
        <f t="shared" si="511"/>
        <v>4.4277779957931758E-2</v>
      </c>
      <c r="M1129" s="45">
        <v>4</v>
      </c>
      <c r="N1129" s="45">
        <f t="shared" si="512"/>
        <v>24.326461108070305</v>
      </c>
      <c r="O1129" s="18">
        <f t="shared" si="513"/>
        <v>3.7234361491542765E-2</v>
      </c>
      <c r="P1129" s="37">
        <f t="shared" si="514"/>
        <v>0</v>
      </c>
      <c r="Q1129" s="37">
        <f t="shared" si="515"/>
        <v>0</v>
      </c>
      <c r="R1129" s="37">
        <f t="shared" si="516"/>
        <v>-100</v>
      </c>
    </row>
    <row r="1130" spans="1:18" x14ac:dyDescent="0.25">
      <c r="A1130" s="1" t="s">
        <v>2114</v>
      </c>
      <c r="B1130" s="1" t="str">
        <f>VLOOKUP(A1130,[2]PROY_COVID!$1:$1048576,5,FALSE)</f>
        <v>Tabasco</v>
      </c>
      <c r="C1130" s="130">
        <f>VLOOKUP(A1130,[2]PROY_COVID!$1:$1048576,7,FALSE)</f>
        <v>16372</v>
      </c>
      <c r="D1130" s="43">
        <v>1</v>
      </c>
      <c r="E1130" s="43"/>
      <c r="F1130" s="6"/>
      <c r="G1130" s="44">
        <v>1</v>
      </c>
      <c r="H1130" s="44"/>
      <c r="I1130" s="14"/>
      <c r="J1130" s="49">
        <v>23</v>
      </c>
      <c r="K1130" s="49"/>
      <c r="L1130" s="50"/>
      <c r="M1130" s="45">
        <v>25</v>
      </c>
      <c r="N1130" s="45"/>
      <c r="O1130" s="18"/>
      <c r="P1130" s="37"/>
      <c r="Q1130" s="37"/>
      <c r="R1130" s="37"/>
    </row>
    <row r="1131" spans="1:18" x14ac:dyDescent="0.25">
      <c r="A1131" s="1" t="s">
        <v>1720</v>
      </c>
      <c r="B1131" s="1" t="str">
        <f>VLOOKUP(A1131,[2]PROY_COVID!$1:$1048576,5,FALSE)</f>
        <v>Cuapiaxtla</v>
      </c>
      <c r="C1131" s="130">
        <f>VLOOKUP(A1131,[2]PROY_COVID!$1:$1048576,7,FALSE)</f>
        <v>16363</v>
      </c>
      <c r="D1131" s="43">
        <v>9</v>
      </c>
      <c r="E1131" s="43">
        <f>((D1131/($C1131/100000)))</f>
        <v>55.002138972071137</v>
      </c>
      <c r="F1131" s="6">
        <f>((D1131/$C1131)/(D$2257/$C$2257))</f>
        <v>0.82416006028383193</v>
      </c>
      <c r="G1131" s="44"/>
      <c r="H1131" s="44"/>
      <c r="I1131" s="14"/>
      <c r="J1131" s="49">
        <v>34</v>
      </c>
      <c r="K1131" s="49">
        <f>((J1131/($C1131/100000)))</f>
        <v>207.78585833893541</v>
      </c>
      <c r="L1131" s="50">
        <f>((J1131/$C1131)/(J$2257/$C$2257))</f>
        <v>0.37820118894520022</v>
      </c>
      <c r="M1131" s="45">
        <v>43</v>
      </c>
      <c r="N1131" s="45">
        <f>((M1131/($C1131/100000)))</f>
        <v>262.78799731100656</v>
      </c>
      <c r="O1131" s="18">
        <f>((M1131/$C1131)/(M$2257/$C$2257))</f>
        <v>0.40222633469158803</v>
      </c>
      <c r="P1131" s="37">
        <f t="shared" ref="P1131:P1162" si="523">D1131/M1131*100</f>
        <v>20.930232558139537</v>
      </c>
      <c r="Q1131" s="37">
        <f t="shared" ref="Q1131:Q1162" si="524">P1131/P$2257</f>
        <v>2.0489957747688665</v>
      </c>
      <c r="R1131" s="37">
        <f t="shared" ref="R1131:R1162" si="525">(Q1131-1)*100</f>
        <v>104.89957747688665</v>
      </c>
    </row>
    <row r="1132" spans="1:18" x14ac:dyDescent="0.25">
      <c r="A1132" s="1" t="s">
        <v>1688</v>
      </c>
      <c r="B1132" s="1" t="str">
        <f>VLOOKUP(A1132,[2]PROY_COVID!$1:$1048576,5,FALSE)</f>
        <v>Jaumave</v>
      </c>
      <c r="C1132" s="130">
        <f>VLOOKUP(A1132,[2]PROY_COVID!$1:$1048576,7,FALSE)</f>
        <v>16350</v>
      </c>
      <c r="D1132" s="43"/>
      <c r="E1132" s="43"/>
      <c r="F1132" s="6"/>
      <c r="G1132" s="44">
        <v>2</v>
      </c>
      <c r="H1132" s="44">
        <f>((G1132/($C1132/100000)))</f>
        <v>12.232415902140673</v>
      </c>
      <c r="I1132" s="14">
        <f>((G1132/$C1132)/(G$2257/$C$2257))</f>
        <v>0.32890954435106551</v>
      </c>
      <c r="J1132" s="49">
        <v>29</v>
      </c>
      <c r="K1132" s="49">
        <f>((J1132/($C1132/100000)))</f>
        <v>177.37003058103974</v>
      </c>
      <c r="L1132" s="50">
        <f>((J1132/$C1132)/(J$2257/$C$2257))</f>
        <v>0.32283985534556403</v>
      </c>
      <c r="M1132" s="45">
        <v>31</v>
      </c>
      <c r="N1132" s="45">
        <f>((M1132/($C1132/100000)))</f>
        <v>189.60244648318042</v>
      </c>
      <c r="O1132" s="18">
        <f>((M1132/$C1132)/(M$2257/$C$2257))</f>
        <v>0.29020768786190471</v>
      </c>
      <c r="P1132" s="37">
        <f t="shared" si="523"/>
        <v>0</v>
      </c>
      <c r="Q1132" s="37">
        <f t="shared" si="524"/>
        <v>0</v>
      </c>
      <c r="R1132" s="37">
        <f t="shared" si="525"/>
        <v>-100</v>
      </c>
    </row>
    <row r="1133" spans="1:18" x14ac:dyDescent="0.25">
      <c r="A1133" s="1" t="s">
        <v>1678</v>
      </c>
      <c r="B1133" s="1" t="str">
        <f>VLOOKUP(A1133,[2]PROY_COVID!$1:$1048576,5,FALSE)</f>
        <v>Camargo</v>
      </c>
      <c r="C1133" s="130">
        <f>VLOOKUP(A1133,[2]PROY_COVID!$1:$1048576,7,FALSE)</f>
        <v>16332</v>
      </c>
      <c r="D1133" s="43">
        <v>3</v>
      </c>
      <c r="E1133" s="43">
        <f>((D1133/($C1133/100000)))</f>
        <v>18.368846436443793</v>
      </c>
      <c r="F1133" s="6">
        <f>((D1133/$C1133)/(D$2257/$C$2257))</f>
        <v>0.2752414700470312</v>
      </c>
      <c r="G1133" s="44"/>
      <c r="H1133" s="44"/>
      <c r="I1133" s="14"/>
      <c r="J1133" s="49">
        <v>68</v>
      </c>
      <c r="K1133" s="49">
        <f>((J1133/($C1133/100000)))</f>
        <v>416.3605192260593</v>
      </c>
      <c r="L1133" s="50">
        <f>((J1133/$C1133)/(J$2257/$C$2257))</f>
        <v>0.75783811593317552</v>
      </c>
      <c r="M1133" s="45">
        <v>71</v>
      </c>
      <c r="N1133" s="45">
        <f>((M1133/($C1133/100000)))</f>
        <v>434.72936566250308</v>
      </c>
      <c r="O1133" s="18">
        <f>((M1133/$C1133)/(M$2257/$C$2257))</f>
        <v>0.66540177299758263</v>
      </c>
      <c r="P1133" s="37">
        <f t="shared" si="523"/>
        <v>4.225352112676056</v>
      </c>
      <c r="Q1133" s="37">
        <f t="shared" si="524"/>
        <v>0.41364703434301059</v>
      </c>
      <c r="R1133" s="37">
        <f t="shared" si="525"/>
        <v>-58.635296565698944</v>
      </c>
    </row>
    <row r="1134" spans="1:18" x14ac:dyDescent="0.25">
      <c r="A1134" s="1" t="s">
        <v>1742</v>
      </c>
      <c r="B1134" s="1" t="str">
        <f>VLOOKUP(A1134,[2]PROY_COVID!$1:$1048576,5,FALSE)</f>
        <v>Terrenate</v>
      </c>
      <c r="C1134" s="130">
        <f>VLOOKUP(A1134,[2]PROY_COVID!$1:$1048576,7,FALSE)</f>
        <v>16330</v>
      </c>
      <c r="D1134" s="43">
        <v>7</v>
      </c>
      <c r="E1134" s="43">
        <f>((D1134/($C1134/100000)))</f>
        <v>42.86589099816289</v>
      </c>
      <c r="F1134" s="6">
        <f>((D1134/$C1134)/(D$2257/$C$2257))</f>
        <v>0.64230875324876091</v>
      </c>
      <c r="G1134" s="44">
        <v>5</v>
      </c>
      <c r="H1134" s="44">
        <f>((G1134/($C1134/100000)))</f>
        <v>30.61849357011635</v>
      </c>
      <c r="I1134" s="14">
        <f>((G1134/$C1134)/(G$2257/$C$2257))</f>
        <v>0.82328093235455002</v>
      </c>
      <c r="J1134" s="49">
        <v>29</v>
      </c>
      <c r="K1134" s="49">
        <f>((J1134/($C1134/100000)))</f>
        <v>177.58726270667484</v>
      </c>
      <c r="L1134" s="50">
        <f>((J1134/$C1134)/(J$2257/$C$2257))</f>
        <v>0.32323525014696702</v>
      </c>
      <c r="M1134" s="45">
        <v>41</v>
      </c>
      <c r="N1134" s="45">
        <f>((M1134/($C1134/100000)))</f>
        <v>251.07164727495407</v>
      </c>
      <c r="O1134" s="18">
        <f>((M1134/$C1134)/(M$2257/$C$2257))</f>
        <v>0.38429315441247619</v>
      </c>
      <c r="P1134" s="37">
        <f t="shared" si="523"/>
        <v>17.073170731707318</v>
      </c>
      <c r="Q1134" s="37">
        <f t="shared" si="524"/>
        <v>1.6714030574672869</v>
      </c>
      <c r="R1134" s="37">
        <f t="shared" si="525"/>
        <v>67.140305746728686</v>
      </c>
    </row>
    <row r="1135" spans="1:18" x14ac:dyDescent="0.25">
      <c r="A1135" s="1" t="s">
        <v>1170</v>
      </c>
      <c r="B1135" s="1" t="str">
        <f>VLOOKUP(A1135,[2]PROY_COVID!$1:$1048576,5,FALSE)</f>
        <v>Santa Catarina Juquila</v>
      </c>
      <c r="C1135" s="130">
        <f>VLOOKUP(A1135,[2]PROY_COVID!$1:$1048576,7,FALSE)</f>
        <v>16319</v>
      </c>
      <c r="D1135" s="43">
        <v>4</v>
      </c>
      <c r="E1135" s="43">
        <f>((D1135/($C1135/100000)))</f>
        <v>24.511305839818615</v>
      </c>
      <c r="F1135" s="6">
        <f>((D1135/$C1135)/(D$2257/$C$2257))</f>
        <v>0.36728097626963369</v>
      </c>
      <c r="G1135" s="44">
        <v>4</v>
      </c>
      <c r="H1135" s="44">
        <f>((G1135/($C1135/100000)))</f>
        <v>24.511305839818615</v>
      </c>
      <c r="I1135" s="14">
        <f>((G1135/$C1135)/(G$2257/$C$2257))</f>
        <v>0.65906869907959076</v>
      </c>
      <c r="J1135" s="49">
        <v>28</v>
      </c>
      <c r="K1135" s="49">
        <f>((J1135/($C1135/100000)))</f>
        <v>171.5791408787303</v>
      </c>
      <c r="L1135" s="50">
        <f>((J1135/$C1135)/(J$2257/$C$2257))</f>
        <v>0.31229957417353416</v>
      </c>
      <c r="M1135" s="45">
        <v>36</v>
      </c>
      <c r="N1135" s="45">
        <f>((M1135/($C1135/100000)))</f>
        <v>220.60175255836754</v>
      </c>
      <c r="O1135" s="18">
        <f>((M1135/$C1135)/(M$2257/$C$2257))</f>
        <v>0.33765558269801699</v>
      </c>
      <c r="P1135" s="37">
        <f t="shared" si="523"/>
        <v>11.111111111111111</v>
      </c>
      <c r="Q1135" s="37">
        <f t="shared" si="524"/>
        <v>1.0877384977168056</v>
      </c>
      <c r="R1135" s="37">
        <f t="shared" si="525"/>
        <v>8.7738497716805632</v>
      </c>
    </row>
    <row r="1136" spans="1:18" x14ac:dyDescent="0.25">
      <c r="A1136" s="1" t="s">
        <v>2072</v>
      </c>
      <c r="B1136" s="1" t="str">
        <f>VLOOKUP(A1136,[2]PROY_COVID!$1:$1048576,5,FALSE)</f>
        <v>Yaxcabá</v>
      </c>
      <c r="C1136" s="130">
        <f>VLOOKUP(A1136,[2]PROY_COVID!$1:$1048576,7,FALSE)</f>
        <v>16313</v>
      </c>
      <c r="D1136" s="43">
        <v>4</v>
      </c>
      <c r="E1136" s="43"/>
      <c r="F1136" s="6"/>
      <c r="G1136" s="44">
        <v>3</v>
      </c>
      <c r="H1136" s="44"/>
      <c r="I1136" s="14"/>
      <c r="J1136" s="49">
        <v>34</v>
      </c>
      <c r="K1136" s="49"/>
      <c r="L1136" s="50"/>
      <c r="M1136" s="45">
        <v>41</v>
      </c>
      <c r="N1136" s="45"/>
      <c r="O1136" s="18"/>
      <c r="P1136" s="37">
        <f t="shared" si="523"/>
        <v>9.7560975609756095</v>
      </c>
      <c r="Q1136" s="37">
        <f t="shared" si="524"/>
        <v>0.9550874614098781</v>
      </c>
      <c r="R1136" s="37">
        <f t="shared" si="525"/>
        <v>-4.4912538590121898</v>
      </c>
    </row>
    <row r="1137" spans="1:18" x14ac:dyDescent="0.25">
      <c r="A1137" s="1" t="s">
        <v>1531</v>
      </c>
      <c r="B1137" s="1" t="str">
        <f>VLOOKUP(A1137,[2]PROY_COVID!$1:$1048576,5,FALSE)</f>
        <v>Rayón</v>
      </c>
      <c r="C1137" s="130">
        <f>VLOOKUP(A1137,[2]PROY_COVID!$1:$1048576,7,FALSE)</f>
        <v>16295</v>
      </c>
      <c r="D1137" s="43">
        <v>4</v>
      </c>
      <c r="E1137" s="43">
        <f t="shared" ref="E1137:E1146" si="526">((D1137/($C1137/100000)))</f>
        <v>24.547407180116597</v>
      </c>
      <c r="F1137" s="6">
        <f t="shared" ref="F1137:F1146" si="527">((D1137/$C1137)/(D$2257/$C$2257))</f>
        <v>0.3678219240100738</v>
      </c>
      <c r="G1137" s="44">
        <v>1</v>
      </c>
      <c r="H1137" s="44">
        <f>((G1137/($C1137/100000)))</f>
        <v>6.1368517950291492</v>
      </c>
      <c r="I1137" s="14">
        <f>((G1137/$C1137)/(G$2257/$C$2257))</f>
        <v>0.16500985118563735</v>
      </c>
      <c r="J1137" s="49">
        <v>18</v>
      </c>
      <c r="K1137" s="49">
        <f t="shared" ref="K1137:K1172" si="528">((J1137/($C1137/100000)))</f>
        <v>110.46333231052469</v>
      </c>
      <c r="L1137" s="50">
        <f t="shared" ref="L1137:L1172" si="529">((J1137/$C1137)/(J$2257/$C$2257))</f>
        <v>0.20105970612563509</v>
      </c>
      <c r="M1137" s="45">
        <v>23</v>
      </c>
      <c r="N1137" s="45">
        <f t="shared" ref="N1137:N1172" si="530">((M1137/($C1137/100000)))</f>
        <v>141.14759128567044</v>
      </c>
      <c r="O1137" s="18">
        <f t="shared" ref="O1137:O1172" si="531">((M1137/$C1137)/(M$2257/$C$2257))</f>
        <v>0.21604212853827962</v>
      </c>
      <c r="P1137" s="37">
        <f t="shared" si="523"/>
        <v>17.391304347826086</v>
      </c>
      <c r="Q1137" s="37">
        <f t="shared" si="524"/>
        <v>1.7025472138176088</v>
      </c>
      <c r="R1137" s="37">
        <f t="shared" si="525"/>
        <v>70.254721381760874</v>
      </c>
    </row>
    <row r="1138" spans="1:18" x14ac:dyDescent="0.25">
      <c r="A1138" s="1" t="s">
        <v>829</v>
      </c>
      <c r="B1138" s="1" t="str">
        <f>VLOOKUP(A1138,[2]PROY_COVID!$1:$1048576,5,FALSE)</f>
        <v>Tanhuato</v>
      </c>
      <c r="C1138" s="130">
        <f>VLOOKUP(A1138,[2]PROY_COVID!$1:$1048576,7,FALSE)</f>
        <v>16286</v>
      </c>
      <c r="D1138" s="43">
        <v>1</v>
      </c>
      <c r="E1138" s="43">
        <f t="shared" si="526"/>
        <v>6.1402431536288837</v>
      </c>
      <c r="F1138" s="6">
        <f t="shared" si="527"/>
        <v>9.2006297613658222E-2</v>
      </c>
      <c r="G1138" s="44"/>
      <c r="H1138" s="44"/>
      <c r="I1138" s="14"/>
      <c r="J1138" s="49">
        <v>43</v>
      </c>
      <c r="K1138" s="49">
        <f t="shared" si="528"/>
        <v>264.03045560604198</v>
      </c>
      <c r="L1138" s="50">
        <f t="shared" si="529"/>
        <v>0.48057472739585672</v>
      </c>
      <c r="M1138" s="45">
        <v>44</v>
      </c>
      <c r="N1138" s="45">
        <f t="shared" si="530"/>
        <v>270.17069875967087</v>
      </c>
      <c r="O1138" s="18">
        <f t="shared" si="531"/>
        <v>0.41352638254082119</v>
      </c>
      <c r="P1138" s="37">
        <f t="shared" si="523"/>
        <v>2.2727272727272729</v>
      </c>
      <c r="Q1138" s="37">
        <f t="shared" si="524"/>
        <v>0.22249196544207392</v>
      </c>
      <c r="R1138" s="37">
        <f t="shared" si="525"/>
        <v>-77.750803455792607</v>
      </c>
    </row>
    <row r="1139" spans="1:18" x14ac:dyDescent="0.25">
      <c r="A1139" s="1" t="s">
        <v>933</v>
      </c>
      <c r="B1139" s="1" t="str">
        <f>VLOOKUP(A1139,[2]PROY_COVID!$1:$1048576,5,FALSE)</f>
        <v>Gral. Terán</v>
      </c>
      <c r="C1139" s="130">
        <f>VLOOKUP(A1139,[2]PROY_COVID!$1:$1048576,7,FALSE)</f>
        <v>16283</v>
      </c>
      <c r="D1139" s="43">
        <v>5</v>
      </c>
      <c r="E1139" s="43">
        <f t="shared" si="526"/>
        <v>30.70687219799791</v>
      </c>
      <c r="F1139" s="6">
        <f t="shared" si="527"/>
        <v>0.46011624483695823</v>
      </c>
      <c r="G1139" s="44">
        <v>3</v>
      </c>
      <c r="H1139" s="44">
        <f>((G1139/($C1139/100000)))</f>
        <v>18.424123318798745</v>
      </c>
      <c r="I1139" s="14">
        <f>((G1139/$C1139)/(G$2257/$C$2257))</f>
        <v>0.49539437297855932</v>
      </c>
      <c r="J1139" s="49">
        <v>50</v>
      </c>
      <c r="K1139" s="49">
        <f t="shared" si="528"/>
        <v>307.0687219799791</v>
      </c>
      <c r="L1139" s="50">
        <f t="shared" si="529"/>
        <v>0.55891077799566413</v>
      </c>
      <c r="M1139" s="45">
        <v>58</v>
      </c>
      <c r="N1139" s="45">
        <f t="shared" si="530"/>
        <v>356.19971749677575</v>
      </c>
      <c r="O1139" s="18">
        <f t="shared" si="531"/>
        <v>0.54520338924515421</v>
      </c>
      <c r="P1139" s="37">
        <f t="shared" si="523"/>
        <v>8.6206896551724146</v>
      </c>
      <c r="Q1139" s="37">
        <f t="shared" si="524"/>
        <v>0.84393504133200448</v>
      </c>
      <c r="R1139" s="37">
        <f t="shared" si="525"/>
        <v>-15.606495866799552</v>
      </c>
    </row>
    <row r="1140" spans="1:18" x14ac:dyDescent="0.25">
      <c r="A1140" s="1" t="s">
        <v>1714</v>
      </c>
      <c r="B1140" s="1" t="str">
        <f>VLOOKUP(A1140,[2]PROY_COVID!$1:$1048576,5,FALSE)</f>
        <v>Apetatitlán de Antonio Carvajal</v>
      </c>
      <c r="C1140" s="130">
        <f>VLOOKUP(A1140,[2]PROY_COVID!$1:$1048576,7,FALSE)</f>
        <v>16266</v>
      </c>
      <c r="D1140" s="43">
        <v>19</v>
      </c>
      <c r="E1140" s="43">
        <f t="shared" si="526"/>
        <v>116.80806590434034</v>
      </c>
      <c r="F1140" s="6">
        <f t="shared" si="527"/>
        <v>1.7502690701945605</v>
      </c>
      <c r="G1140" s="44">
        <v>6</v>
      </c>
      <c r="H1140" s="44">
        <f>((G1140/($C1140/100000)))</f>
        <v>36.88675765400221</v>
      </c>
      <c r="I1140" s="14">
        <f>((G1140/$C1140)/(G$2257/$C$2257))</f>
        <v>0.9918242438472743</v>
      </c>
      <c r="J1140" s="49">
        <v>126</v>
      </c>
      <c r="K1140" s="49">
        <f t="shared" si="528"/>
        <v>774.62191073404654</v>
      </c>
      <c r="L1140" s="50">
        <f t="shared" si="529"/>
        <v>1.4099271719673285</v>
      </c>
      <c r="M1140" s="45">
        <v>151</v>
      </c>
      <c r="N1140" s="45">
        <f t="shared" si="530"/>
        <v>928.31673429238901</v>
      </c>
      <c r="O1140" s="18">
        <f t="shared" si="531"/>
        <v>1.420892283087746</v>
      </c>
      <c r="P1140" s="37">
        <f t="shared" si="523"/>
        <v>12.582781456953644</v>
      </c>
      <c r="Q1140" s="37">
        <f t="shared" si="524"/>
        <v>1.2318098219177072</v>
      </c>
      <c r="R1140" s="37">
        <f t="shared" si="525"/>
        <v>23.180982191770717</v>
      </c>
    </row>
    <row r="1141" spans="1:18" x14ac:dyDescent="0.25">
      <c r="A1141" s="1" t="s">
        <v>980</v>
      </c>
      <c r="B1141" s="1" t="str">
        <f>VLOOKUP(A1141,[2]PROY_COVID!$1:$1048576,5,FALSE)</f>
        <v>Cosolapa</v>
      </c>
      <c r="C1141" s="130">
        <f>VLOOKUP(A1141,[2]PROY_COVID!$1:$1048576,7,FALSE)</f>
        <v>16254</v>
      </c>
      <c r="D1141" s="43">
        <v>5</v>
      </c>
      <c r="E1141" s="43">
        <f t="shared" si="526"/>
        <v>30.761658668635416</v>
      </c>
      <c r="F1141" s="6">
        <f t="shared" si="527"/>
        <v>0.46093717329150918</v>
      </c>
      <c r="G1141" s="44"/>
      <c r="H1141" s="44"/>
      <c r="I1141" s="14"/>
      <c r="J1141" s="49">
        <v>43</v>
      </c>
      <c r="K1141" s="49">
        <f t="shared" si="528"/>
        <v>264.55026455026456</v>
      </c>
      <c r="L1141" s="50">
        <f t="shared" si="529"/>
        <v>0.48152085704250785</v>
      </c>
      <c r="M1141" s="45">
        <v>48</v>
      </c>
      <c r="N1141" s="45">
        <f t="shared" si="530"/>
        <v>295.31192321890001</v>
      </c>
      <c r="O1141" s="18">
        <f t="shared" si="531"/>
        <v>0.45200783019965868</v>
      </c>
      <c r="P1141" s="37">
        <f t="shared" si="523"/>
        <v>10.416666666666668</v>
      </c>
      <c r="Q1141" s="37">
        <f t="shared" si="524"/>
        <v>1.0197548416095055</v>
      </c>
      <c r="R1141" s="37">
        <f t="shared" si="525"/>
        <v>1.9754841609505469</v>
      </c>
    </row>
    <row r="1142" spans="1:18" x14ac:dyDescent="0.25">
      <c r="A1142" s="1" t="s">
        <v>1969</v>
      </c>
      <c r="B1142" s="1" t="str">
        <f>VLOOKUP(A1142,[2]PROY_COVID!$1:$1048576,5,FALSE)</f>
        <v>Tatahuicapan de Juárez</v>
      </c>
      <c r="C1142" s="130">
        <f>VLOOKUP(A1142,[2]PROY_COVID!$1:$1048576,7,FALSE)</f>
        <v>16248</v>
      </c>
      <c r="D1142" s="43">
        <v>2</v>
      </c>
      <c r="E1142" s="43">
        <f t="shared" si="526"/>
        <v>12.309207287050713</v>
      </c>
      <c r="F1142" s="6">
        <f t="shared" si="527"/>
        <v>0.18444295457115192</v>
      </c>
      <c r="G1142" s="44"/>
      <c r="H1142" s="44"/>
      <c r="I1142" s="14"/>
      <c r="J1142" s="49">
        <v>1</v>
      </c>
      <c r="K1142" s="49">
        <f t="shared" si="528"/>
        <v>6.1546036435253564</v>
      </c>
      <c r="L1142" s="50">
        <f t="shared" si="529"/>
        <v>1.1202294680087887E-2</v>
      </c>
      <c r="M1142" s="45">
        <v>3</v>
      </c>
      <c r="N1142" s="45">
        <f t="shared" si="530"/>
        <v>18.46381093057607</v>
      </c>
      <c r="O1142" s="18">
        <f t="shared" si="531"/>
        <v>2.8260921621373603E-2</v>
      </c>
      <c r="P1142" s="37">
        <f t="shared" si="523"/>
        <v>66.666666666666657</v>
      </c>
      <c r="Q1142" s="37">
        <f t="shared" si="524"/>
        <v>6.5264309863008334</v>
      </c>
      <c r="R1142" s="37">
        <f t="shared" si="525"/>
        <v>552.64309863008339</v>
      </c>
    </row>
    <row r="1143" spans="1:18" x14ac:dyDescent="0.25">
      <c r="A1143" s="1" t="s">
        <v>1522</v>
      </c>
      <c r="B1143" s="1" t="str">
        <f>VLOOKUP(A1143,[2]PROY_COVID!$1:$1048576,5,FALSE)</f>
        <v>Coxcatlán</v>
      </c>
      <c r="C1143" s="130">
        <f>VLOOKUP(A1143,[2]PROY_COVID!$1:$1048576,7,FALSE)</f>
        <v>16224</v>
      </c>
      <c r="D1143" s="43">
        <v>4</v>
      </c>
      <c r="E1143" s="43">
        <f t="shared" si="526"/>
        <v>24.65483234714004</v>
      </c>
      <c r="F1143" s="6">
        <f t="shared" si="527"/>
        <v>0.36943159835701139</v>
      </c>
      <c r="G1143" s="44">
        <v>1</v>
      </c>
      <c r="H1143" s="44">
        <f>((G1143/($C1143/100000)))</f>
        <v>6.16370808678501</v>
      </c>
      <c r="I1143" s="14">
        <f>((G1143/$C1143)/(G$2257/$C$2257))</f>
        <v>0.16573197269908535</v>
      </c>
      <c r="J1143" s="49">
        <v>57</v>
      </c>
      <c r="K1143" s="49">
        <f t="shared" si="528"/>
        <v>351.33136094674558</v>
      </c>
      <c r="L1143" s="50">
        <f t="shared" si="529"/>
        <v>0.63947536894957313</v>
      </c>
      <c r="M1143" s="45">
        <v>62</v>
      </c>
      <c r="N1143" s="45">
        <f t="shared" si="530"/>
        <v>382.1499013806706</v>
      </c>
      <c r="O1143" s="18">
        <f t="shared" si="531"/>
        <v>0.58492303951456381</v>
      </c>
      <c r="P1143" s="37">
        <f t="shared" si="523"/>
        <v>6.4516129032258061</v>
      </c>
      <c r="Q1143" s="37">
        <f t="shared" si="524"/>
        <v>0.63159009544846778</v>
      </c>
      <c r="R1143" s="37">
        <f t="shared" si="525"/>
        <v>-36.840990455153225</v>
      </c>
    </row>
    <row r="1144" spans="1:18" x14ac:dyDescent="0.25">
      <c r="A1144" s="1" t="s">
        <v>1546</v>
      </c>
      <c r="B1144" s="1" t="str">
        <f>VLOOKUP(A1144,[2]PROY_COVID!$1:$1048576,5,FALSE)</f>
        <v>Tampacán</v>
      </c>
      <c r="C1144" s="130">
        <f>VLOOKUP(A1144,[2]PROY_COVID!$1:$1048576,7,FALSE)</f>
        <v>16172</v>
      </c>
      <c r="D1144" s="43">
        <v>2</v>
      </c>
      <c r="E1144" s="43">
        <f t="shared" si="526"/>
        <v>12.367054167697255</v>
      </c>
      <c r="F1144" s="6">
        <f t="shared" si="527"/>
        <v>0.18530974065496389</v>
      </c>
      <c r="G1144" s="44"/>
      <c r="H1144" s="44"/>
      <c r="I1144" s="14"/>
      <c r="J1144" s="49">
        <v>47</v>
      </c>
      <c r="K1144" s="49">
        <f t="shared" si="528"/>
        <v>290.6257729408855</v>
      </c>
      <c r="L1144" s="50">
        <f t="shared" si="529"/>
        <v>0.52898216338221582</v>
      </c>
      <c r="M1144" s="45">
        <v>49</v>
      </c>
      <c r="N1144" s="45">
        <f t="shared" si="530"/>
        <v>302.99282710858273</v>
      </c>
      <c r="O1144" s="18">
        <f t="shared" si="531"/>
        <v>0.46376431013891983</v>
      </c>
      <c r="P1144" s="37">
        <f t="shared" si="523"/>
        <v>4.0816326530612246</v>
      </c>
      <c r="Q1144" s="37">
        <f t="shared" si="524"/>
        <v>0.39957740732454089</v>
      </c>
      <c r="R1144" s="37">
        <f t="shared" si="525"/>
        <v>-60.042259267545916</v>
      </c>
    </row>
    <row r="1145" spans="1:18" x14ac:dyDescent="0.25">
      <c r="A1145" s="1" t="s">
        <v>776</v>
      </c>
      <c r="B1145" s="1" t="str">
        <f>VLOOKUP(A1145,[2]PROY_COVID!$1:$1048576,5,FALSE)</f>
        <v>Erongarícuaro</v>
      </c>
      <c r="C1145" s="130">
        <f>VLOOKUP(A1145,[2]PROY_COVID!$1:$1048576,7,FALSE)</f>
        <v>16105</v>
      </c>
      <c r="D1145" s="43">
        <v>7</v>
      </c>
      <c r="E1145" s="43">
        <f t="shared" si="526"/>
        <v>43.464762496119221</v>
      </c>
      <c r="F1145" s="6">
        <f t="shared" si="527"/>
        <v>0.65128233098741173</v>
      </c>
      <c r="G1145" s="44">
        <v>3</v>
      </c>
      <c r="H1145" s="44">
        <f>((G1145/($C1145/100000)))</f>
        <v>18.627755355479664</v>
      </c>
      <c r="I1145" s="14">
        <f>((G1145/$C1145)/(G$2257/$C$2257))</f>
        <v>0.50086970352125926</v>
      </c>
      <c r="J1145" s="49">
        <v>19</v>
      </c>
      <c r="K1145" s="49">
        <f t="shared" si="528"/>
        <v>117.97578391803788</v>
      </c>
      <c r="L1145" s="50">
        <f t="shared" si="529"/>
        <v>0.21473348620175672</v>
      </c>
      <c r="M1145" s="45">
        <v>29</v>
      </c>
      <c r="N1145" s="45">
        <f t="shared" si="530"/>
        <v>180.06830176963675</v>
      </c>
      <c r="O1145" s="18">
        <f t="shared" si="531"/>
        <v>0.27561461617754879</v>
      </c>
      <c r="P1145" s="37">
        <f t="shared" si="523"/>
        <v>24.137931034482758</v>
      </c>
      <c r="Q1145" s="37">
        <f t="shared" si="524"/>
        <v>2.3630181157296124</v>
      </c>
      <c r="R1145" s="37">
        <f t="shared" si="525"/>
        <v>136.30181157296124</v>
      </c>
    </row>
    <row r="1146" spans="1:18" x14ac:dyDescent="0.25">
      <c r="A1146" s="1" t="s">
        <v>813</v>
      </c>
      <c r="B1146" s="1" t="str">
        <f>VLOOKUP(A1146,[2]PROY_COVID!$1:$1048576,5,FALSE)</f>
        <v>Purépero</v>
      </c>
      <c r="C1146" s="130">
        <f>VLOOKUP(A1146,[2]PROY_COVID!$1:$1048576,7,FALSE)</f>
        <v>16103</v>
      </c>
      <c r="D1146" s="43">
        <v>3</v>
      </c>
      <c r="E1146" s="43">
        <f t="shared" si="526"/>
        <v>18.630068931255046</v>
      </c>
      <c r="F1146" s="6">
        <f t="shared" si="527"/>
        <v>0.27915566595094787</v>
      </c>
      <c r="G1146" s="44"/>
      <c r="H1146" s="44"/>
      <c r="I1146" s="14"/>
      <c r="J1146" s="49">
        <v>84</v>
      </c>
      <c r="K1146" s="49">
        <f t="shared" si="528"/>
        <v>521.6419300751412</v>
      </c>
      <c r="L1146" s="50">
        <f t="shared" si="529"/>
        <v>0.94946595372376008</v>
      </c>
      <c r="M1146" s="45">
        <v>87</v>
      </c>
      <c r="N1146" s="45">
        <f t="shared" si="530"/>
        <v>540.2719990063963</v>
      </c>
      <c r="O1146" s="18">
        <f t="shared" si="531"/>
        <v>0.82694654291860337</v>
      </c>
      <c r="P1146" s="37">
        <f t="shared" si="523"/>
        <v>3.4482758620689653</v>
      </c>
      <c r="Q1146" s="37">
        <f t="shared" si="524"/>
        <v>0.33757401653280172</v>
      </c>
      <c r="R1146" s="37">
        <f t="shared" si="525"/>
        <v>-66.242598346719831</v>
      </c>
    </row>
    <row r="1147" spans="1:18" x14ac:dyDescent="0.25">
      <c r="A1147" s="1" t="s">
        <v>737</v>
      </c>
      <c r="B1147" s="1" t="str">
        <f>VLOOKUP(A1147,[2]PROY_COVID!$1:$1048576,5,FALSE)</f>
        <v>Zacualpan</v>
      </c>
      <c r="C1147" s="130">
        <f>VLOOKUP(A1147,[2]PROY_COVID!$1:$1048576,7,FALSE)</f>
        <v>16080</v>
      </c>
      <c r="D1147" s="43"/>
      <c r="E1147" s="43"/>
      <c r="F1147" s="6"/>
      <c r="G1147" s="44">
        <v>1</v>
      </c>
      <c r="H1147" s="44">
        <f t="shared" ref="H1147:H1153" si="532">((G1147/($C1147/100000)))</f>
        <v>6.2189054726368163</v>
      </c>
      <c r="I1147" s="14">
        <f t="shared" ref="I1147:I1153" si="533">((G1147/$C1147)/(G$2257/$C$2257))</f>
        <v>0.16721613961877863</v>
      </c>
      <c r="J1147" s="49">
        <v>28</v>
      </c>
      <c r="K1147" s="49">
        <f t="shared" si="528"/>
        <v>174.12935323383084</v>
      </c>
      <c r="L1147" s="50">
        <f t="shared" si="529"/>
        <v>0.31694134023245668</v>
      </c>
      <c r="M1147" s="45">
        <v>29</v>
      </c>
      <c r="N1147" s="45">
        <f t="shared" si="530"/>
        <v>180.34825870646767</v>
      </c>
      <c r="O1147" s="18">
        <f t="shared" si="531"/>
        <v>0.27604312148877008</v>
      </c>
      <c r="P1147" s="37">
        <f t="shared" si="523"/>
        <v>0</v>
      </c>
      <c r="Q1147" s="37">
        <f t="shared" si="524"/>
        <v>0</v>
      </c>
      <c r="R1147" s="37">
        <f t="shared" si="525"/>
        <v>-100</v>
      </c>
    </row>
    <row r="1148" spans="1:18" x14ac:dyDescent="0.25">
      <c r="A1148" s="1" t="s">
        <v>1547</v>
      </c>
      <c r="B1148" s="1" t="str">
        <f>VLOOKUP(A1148,[2]PROY_COVID!$1:$1048576,5,FALSE)</f>
        <v>Tampamolón Corona</v>
      </c>
      <c r="C1148" s="130">
        <f>VLOOKUP(A1148,[2]PROY_COVID!$1:$1048576,7,FALSE)</f>
        <v>16069</v>
      </c>
      <c r="D1148" s="43">
        <v>2</v>
      </c>
      <c r="E1148" s="43">
        <f>((D1148/($C1148/100000)))</f>
        <v>12.446325222478064</v>
      </c>
      <c r="F1148" s="6">
        <f>((D1148/$C1148)/(D$2257/$C$2257))</f>
        <v>0.18649754968399254</v>
      </c>
      <c r="G1148" s="44">
        <v>1</v>
      </c>
      <c r="H1148" s="44">
        <f t="shared" si="532"/>
        <v>6.2231626112390321</v>
      </c>
      <c r="I1148" s="14">
        <f t="shared" si="533"/>
        <v>0.16733060707386649</v>
      </c>
      <c r="J1148" s="49">
        <v>28</v>
      </c>
      <c r="K1148" s="49">
        <f t="shared" si="528"/>
        <v>174.2485531146929</v>
      </c>
      <c r="L1148" s="50">
        <f t="shared" si="529"/>
        <v>0.31715830175729065</v>
      </c>
      <c r="M1148" s="45">
        <v>31</v>
      </c>
      <c r="N1148" s="45">
        <f t="shared" si="530"/>
        <v>192.91804094840998</v>
      </c>
      <c r="O1148" s="18">
        <f t="shared" si="531"/>
        <v>0.29528257492950039</v>
      </c>
      <c r="P1148" s="37">
        <f t="shared" si="523"/>
        <v>6.4516129032258061</v>
      </c>
      <c r="Q1148" s="37">
        <f t="shared" si="524"/>
        <v>0.63159009544846778</v>
      </c>
      <c r="R1148" s="37">
        <f t="shared" si="525"/>
        <v>-36.840990455153225</v>
      </c>
    </row>
    <row r="1149" spans="1:18" x14ac:dyDescent="0.25">
      <c r="A1149" s="1" t="s">
        <v>1271</v>
      </c>
      <c r="B1149" s="1" t="str">
        <f>VLOOKUP(A1149,[2]PROY_COVID!$1:$1048576,5,FALSE)</f>
        <v>Unión Hidalgo</v>
      </c>
      <c r="C1149" s="130">
        <f>VLOOKUP(A1149,[2]PROY_COVID!$1:$1048576,7,FALSE)</f>
        <v>16061</v>
      </c>
      <c r="D1149" s="43">
        <v>8</v>
      </c>
      <c r="E1149" s="43">
        <f>((D1149/($C1149/100000)))</f>
        <v>49.810098997571757</v>
      </c>
      <c r="F1149" s="6">
        <f>((D1149/$C1149)/(D$2257/$C$2257))</f>
        <v>0.74636177719247265</v>
      </c>
      <c r="G1149" s="44">
        <v>1</v>
      </c>
      <c r="H1149" s="44">
        <f t="shared" si="532"/>
        <v>6.2262623746964696</v>
      </c>
      <c r="I1149" s="14">
        <f t="shared" si="533"/>
        <v>0.16741395461490319</v>
      </c>
      <c r="J1149" s="49">
        <v>20</v>
      </c>
      <c r="K1149" s="49">
        <f t="shared" si="528"/>
        <v>124.5252474939294</v>
      </c>
      <c r="L1149" s="50">
        <f t="shared" si="529"/>
        <v>0.22665448472955355</v>
      </c>
      <c r="M1149" s="45">
        <v>29</v>
      </c>
      <c r="N1149" s="45">
        <f t="shared" si="530"/>
        <v>180.56160886619762</v>
      </c>
      <c r="O1149" s="18">
        <f t="shared" si="531"/>
        <v>0.27636967769998277</v>
      </c>
      <c r="P1149" s="37">
        <f t="shared" si="523"/>
        <v>27.586206896551722</v>
      </c>
      <c r="Q1149" s="37">
        <f t="shared" si="524"/>
        <v>2.7005921322624138</v>
      </c>
      <c r="R1149" s="37">
        <f t="shared" si="525"/>
        <v>170.05921322624138</v>
      </c>
    </row>
    <row r="1150" spans="1:18" x14ac:dyDescent="0.25">
      <c r="A1150" s="1" t="s">
        <v>1564</v>
      </c>
      <c r="B1150" s="1" t="str">
        <f>VLOOKUP(A1150,[2]PROY_COVID!$1:$1048576,5,FALSE)</f>
        <v>Villa de Arista</v>
      </c>
      <c r="C1150" s="130">
        <f>VLOOKUP(A1150,[2]PROY_COVID!$1:$1048576,7,FALSE)</f>
        <v>16056</v>
      </c>
      <c r="D1150" s="43">
        <v>8</v>
      </c>
      <c r="E1150" s="43">
        <f>((D1150/($C1150/100000)))</f>
        <v>49.825610363726952</v>
      </c>
      <c r="F1150" s="6">
        <f>((D1150/$C1150)/(D$2257/$C$2257))</f>
        <v>0.74659420176185254</v>
      </c>
      <c r="G1150" s="44">
        <v>5</v>
      </c>
      <c r="H1150" s="44">
        <f t="shared" si="532"/>
        <v>31.141006477329345</v>
      </c>
      <c r="I1150" s="14">
        <f t="shared" si="533"/>
        <v>0.8373304450267689</v>
      </c>
      <c r="J1150" s="49">
        <v>77</v>
      </c>
      <c r="K1150" s="49">
        <f t="shared" si="528"/>
        <v>479.57149975087191</v>
      </c>
      <c r="L1150" s="50">
        <f t="shared" si="529"/>
        <v>0.87289150878669863</v>
      </c>
      <c r="M1150" s="45">
        <v>90</v>
      </c>
      <c r="N1150" s="45">
        <f t="shared" si="530"/>
        <v>560.5381165919282</v>
      </c>
      <c r="O1150" s="18">
        <f t="shared" si="531"/>
        <v>0.85796609585963801</v>
      </c>
      <c r="P1150" s="37">
        <f t="shared" si="523"/>
        <v>8.8888888888888893</v>
      </c>
      <c r="Q1150" s="37">
        <f t="shared" si="524"/>
        <v>0.87019079817344458</v>
      </c>
      <c r="R1150" s="37">
        <f t="shared" si="525"/>
        <v>-12.980920182655542</v>
      </c>
    </row>
    <row r="1151" spans="1:18" x14ac:dyDescent="0.25">
      <c r="A1151" s="1" t="s">
        <v>438</v>
      </c>
      <c r="B1151" s="1" t="str">
        <f>VLOOKUP(A1151,[2]PROY_COVID!$1:$1048576,5,FALSE)</f>
        <v>Epazoyucan</v>
      </c>
      <c r="C1151" s="130">
        <f>VLOOKUP(A1151,[2]PROY_COVID!$1:$1048576,7,FALSE)</f>
        <v>16053</v>
      </c>
      <c r="D1151" s="43">
        <v>17</v>
      </c>
      <c r="E1151" s="43">
        <f>((D1151/($C1151/100000)))</f>
        <v>105.89920887061608</v>
      </c>
      <c r="F1151" s="6">
        <f>((D1151/$C1151)/(D$2257/$C$2257))</f>
        <v>1.586809167751364</v>
      </c>
      <c r="G1151" s="44">
        <v>16</v>
      </c>
      <c r="H1151" s="44">
        <f t="shared" si="532"/>
        <v>99.669843642932776</v>
      </c>
      <c r="I1151" s="14">
        <f t="shared" si="533"/>
        <v>2.6799581636528602</v>
      </c>
      <c r="J1151" s="49">
        <v>43</v>
      </c>
      <c r="K1151" s="49">
        <f t="shared" si="528"/>
        <v>267.86270479038183</v>
      </c>
      <c r="L1151" s="50">
        <f t="shared" si="529"/>
        <v>0.48754999130187027</v>
      </c>
      <c r="M1151" s="45">
        <v>76</v>
      </c>
      <c r="N1151" s="45">
        <f t="shared" si="530"/>
        <v>473.43175730393074</v>
      </c>
      <c r="O1151" s="18">
        <f t="shared" si="531"/>
        <v>0.7246400993025176</v>
      </c>
      <c r="P1151" s="37">
        <f t="shared" si="523"/>
        <v>22.368421052631579</v>
      </c>
      <c r="Q1151" s="37">
        <f t="shared" si="524"/>
        <v>2.1897893440877798</v>
      </c>
      <c r="R1151" s="37">
        <f t="shared" si="525"/>
        <v>118.97893440877797</v>
      </c>
    </row>
    <row r="1152" spans="1:18" x14ac:dyDescent="0.25">
      <c r="A1152" s="1" t="s">
        <v>483</v>
      </c>
      <c r="B1152" s="1" t="str">
        <f>VLOOKUP(A1152,[2]PROY_COVID!$1:$1048576,5,FALSE)</f>
        <v>Tianguistengo</v>
      </c>
      <c r="C1152" s="130">
        <f>VLOOKUP(A1152,[2]PROY_COVID!$1:$1048576,7,FALSE)</f>
        <v>16044</v>
      </c>
      <c r="D1152" s="43">
        <v>5</v>
      </c>
      <c r="E1152" s="43">
        <f>((D1152/($C1152/100000)))</f>
        <v>31.164298180004987</v>
      </c>
      <c r="F1152" s="6">
        <f>((D1152/$C1152)/(D$2257/$C$2257))</f>
        <v>0.46697038236600535</v>
      </c>
      <c r="G1152" s="44">
        <v>1</v>
      </c>
      <c r="H1152" s="44">
        <f t="shared" si="532"/>
        <v>6.2328596360009971</v>
      </c>
      <c r="I1152" s="14">
        <f t="shared" si="533"/>
        <v>0.16759134412054105</v>
      </c>
      <c r="J1152" s="49">
        <v>5</v>
      </c>
      <c r="K1152" s="49">
        <f t="shared" si="528"/>
        <v>31.164298180004987</v>
      </c>
      <c r="L1152" s="50">
        <f t="shared" si="529"/>
        <v>5.6723661169928934E-2</v>
      </c>
      <c r="M1152" s="45">
        <v>11</v>
      </c>
      <c r="N1152" s="45">
        <f t="shared" si="530"/>
        <v>68.561455996010963</v>
      </c>
      <c r="O1152" s="18">
        <f t="shared" si="531"/>
        <v>0.10494095403359223</v>
      </c>
      <c r="P1152" s="37">
        <f t="shared" si="523"/>
        <v>45.454545454545453</v>
      </c>
      <c r="Q1152" s="37">
        <f t="shared" si="524"/>
        <v>4.4498393088414776</v>
      </c>
      <c r="R1152" s="37">
        <f t="shared" si="525"/>
        <v>344.98393088414775</v>
      </c>
    </row>
    <row r="1153" spans="1:18" x14ac:dyDescent="0.25">
      <c r="A1153" s="1" t="s">
        <v>580</v>
      </c>
      <c r="B1153" s="1" t="str">
        <f>VLOOKUP(A1153,[2]PROY_COVID!$1:$1048576,5,FALSE)</f>
        <v>Talpa de Allende</v>
      </c>
      <c r="C1153" s="130">
        <f>VLOOKUP(A1153,[2]PROY_COVID!$1:$1048576,7,FALSE)</f>
        <v>16034</v>
      </c>
      <c r="D1153" s="43"/>
      <c r="E1153" s="43"/>
      <c r="F1153" s="6"/>
      <c r="G1153" s="44">
        <v>2</v>
      </c>
      <c r="H1153" s="44">
        <f t="shared" si="532"/>
        <v>12.473493825620556</v>
      </c>
      <c r="I1153" s="14">
        <f t="shared" si="533"/>
        <v>0.3353917332006936</v>
      </c>
      <c r="J1153" s="49">
        <v>22</v>
      </c>
      <c r="K1153" s="49">
        <f t="shared" si="528"/>
        <v>137.20843208182612</v>
      </c>
      <c r="L1153" s="50">
        <f t="shared" si="529"/>
        <v>0.24973976843990867</v>
      </c>
      <c r="M1153" s="45">
        <v>24</v>
      </c>
      <c r="N1153" s="45">
        <f t="shared" si="530"/>
        <v>149.68192590744667</v>
      </c>
      <c r="O1153" s="18">
        <f t="shared" si="531"/>
        <v>0.2291048793833495</v>
      </c>
      <c r="P1153" s="37">
        <f t="shared" si="523"/>
        <v>0</v>
      </c>
      <c r="Q1153" s="37">
        <f t="shared" si="524"/>
        <v>0</v>
      </c>
      <c r="R1153" s="37">
        <f t="shared" si="525"/>
        <v>-100</v>
      </c>
    </row>
    <row r="1154" spans="1:18" x14ac:dyDescent="0.25">
      <c r="A1154" s="1" t="s">
        <v>1932</v>
      </c>
      <c r="B1154" s="1" t="str">
        <f>VLOOKUP(A1154,[2]PROY_COVID!$1:$1048576,5,FALSE)</f>
        <v>Tequila</v>
      </c>
      <c r="C1154" s="130">
        <f>VLOOKUP(A1154,[2]PROY_COVID!$1:$1048576,7,FALSE)</f>
        <v>15968</v>
      </c>
      <c r="D1154" s="43"/>
      <c r="E1154" s="43"/>
      <c r="F1154" s="6"/>
      <c r="G1154" s="44"/>
      <c r="H1154" s="44"/>
      <c r="I1154" s="14"/>
      <c r="J1154" s="49">
        <v>10</v>
      </c>
      <c r="K1154" s="49">
        <f t="shared" si="528"/>
        <v>62.625250501002007</v>
      </c>
      <c r="L1154" s="50">
        <f t="shared" si="529"/>
        <v>0.11398727703035319</v>
      </c>
      <c r="M1154" s="45">
        <v>10</v>
      </c>
      <c r="N1154" s="45">
        <f t="shared" si="530"/>
        <v>62.625250501002007</v>
      </c>
      <c r="O1154" s="18">
        <f t="shared" si="531"/>
        <v>9.5854929547444526E-2</v>
      </c>
      <c r="P1154" s="37">
        <f t="shared" si="523"/>
        <v>0</v>
      </c>
      <c r="Q1154" s="37">
        <f t="shared" si="524"/>
        <v>0</v>
      </c>
      <c r="R1154" s="37">
        <f t="shared" si="525"/>
        <v>-100</v>
      </c>
    </row>
    <row r="1155" spans="1:18" x14ac:dyDescent="0.25">
      <c r="A1155" s="1" t="s">
        <v>842</v>
      </c>
      <c r="B1155" s="1" t="str">
        <f>VLOOKUP(A1155,[2]PROY_COVID!$1:$1048576,5,FALSE)</f>
        <v>Tuzantla</v>
      </c>
      <c r="C1155" s="130">
        <f>VLOOKUP(A1155,[2]PROY_COVID!$1:$1048576,7,FALSE)</f>
        <v>15964</v>
      </c>
      <c r="D1155" s="43">
        <v>2</v>
      </c>
      <c r="E1155" s="43">
        <f t="shared" ref="E1155:E1171" si="534">((D1155/($C1155/100000)))</f>
        <v>12.528188423953896</v>
      </c>
      <c r="F1155" s="6">
        <f t="shared" ref="F1155:F1171" si="535">((D1155/$C1155)/(D$2257/$C$2257))</f>
        <v>0.18772419981659208</v>
      </c>
      <c r="G1155" s="44">
        <v>5</v>
      </c>
      <c r="H1155" s="44">
        <f>((G1155/($C1155/100000)))</f>
        <v>31.320471059884738</v>
      </c>
      <c r="I1155" s="14">
        <f>((G1155/$C1155)/(G$2257/$C$2257))</f>
        <v>0.84215595247743691</v>
      </c>
      <c r="J1155" s="49">
        <v>50</v>
      </c>
      <c r="K1155" s="49">
        <f t="shared" si="528"/>
        <v>313.20471059884738</v>
      </c>
      <c r="L1155" s="50">
        <f t="shared" si="529"/>
        <v>0.57007919056022294</v>
      </c>
      <c r="M1155" s="45">
        <v>57</v>
      </c>
      <c r="N1155" s="45">
        <f t="shared" si="530"/>
        <v>357.05337008268606</v>
      </c>
      <c r="O1155" s="18">
        <f t="shared" si="531"/>
        <v>0.54650999972296965</v>
      </c>
      <c r="P1155" s="37">
        <f t="shared" si="523"/>
        <v>3.5087719298245612</v>
      </c>
      <c r="Q1155" s="37">
        <f t="shared" si="524"/>
        <v>0.34349636770004388</v>
      </c>
      <c r="R1155" s="37">
        <f t="shared" si="525"/>
        <v>-65.650363229995605</v>
      </c>
    </row>
    <row r="1156" spans="1:18" x14ac:dyDescent="0.25">
      <c r="A1156" s="1" t="s">
        <v>351</v>
      </c>
      <c r="B1156" s="1" t="str">
        <f>VLOOKUP(A1156,[2]PROY_COVID!$1:$1048576,5,FALSE)</f>
        <v>Benito Juárez</v>
      </c>
      <c r="C1156" s="130">
        <f>VLOOKUP(A1156,[2]PROY_COVID!$1:$1048576,7,FALSE)</f>
        <v>15926</v>
      </c>
      <c r="D1156" s="43">
        <v>2</v>
      </c>
      <c r="E1156" s="43">
        <f t="shared" si="534"/>
        <v>12.558081125204067</v>
      </c>
      <c r="F1156" s="6">
        <f t="shared" si="535"/>
        <v>0.18817211640537965</v>
      </c>
      <c r="G1156" s="44">
        <v>4</v>
      </c>
      <c r="H1156" s="44">
        <f>((G1156/($C1156/100000)))</f>
        <v>25.116162250408134</v>
      </c>
      <c r="I1156" s="14">
        <f>((G1156/$C1156)/(G$2257/$C$2257))</f>
        <v>0.67533229312318488</v>
      </c>
      <c r="J1156" s="49">
        <v>48</v>
      </c>
      <c r="K1156" s="49">
        <f t="shared" si="528"/>
        <v>301.39394700489765</v>
      </c>
      <c r="L1156" s="50">
        <f t="shared" si="529"/>
        <v>0.54858184290966117</v>
      </c>
      <c r="M1156" s="45">
        <v>54</v>
      </c>
      <c r="N1156" s="45">
        <f t="shared" si="530"/>
        <v>339.0681903805098</v>
      </c>
      <c r="O1156" s="18">
        <f t="shared" si="531"/>
        <v>0.51898167657122996</v>
      </c>
      <c r="P1156" s="37">
        <f t="shared" si="523"/>
        <v>3.7037037037037033</v>
      </c>
      <c r="Q1156" s="37">
        <f t="shared" si="524"/>
        <v>0.36257949923893518</v>
      </c>
      <c r="R1156" s="37">
        <f t="shared" si="525"/>
        <v>-63.74205007610648</v>
      </c>
    </row>
    <row r="1157" spans="1:18" x14ac:dyDescent="0.25">
      <c r="A1157" s="1" t="s">
        <v>1349</v>
      </c>
      <c r="B1157" s="1" t="str">
        <f>VLOOKUP(A1157,[2]PROY_COVID!$1:$1048576,5,FALSE)</f>
        <v>Huitzilan de Serdán</v>
      </c>
      <c r="C1157" s="130">
        <f>VLOOKUP(A1157,[2]PROY_COVID!$1:$1048576,7,FALSE)</f>
        <v>15926</v>
      </c>
      <c r="D1157" s="43">
        <v>2</v>
      </c>
      <c r="E1157" s="43">
        <f t="shared" si="534"/>
        <v>12.558081125204067</v>
      </c>
      <c r="F1157" s="6">
        <f t="shared" si="535"/>
        <v>0.18817211640537965</v>
      </c>
      <c r="G1157" s="44"/>
      <c r="H1157" s="44"/>
      <c r="I1157" s="14"/>
      <c r="J1157" s="49">
        <v>17</v>
      </c>
      <c r="K1157" s="49">
        <f t="shared" si="528"/>
        <v>106.74368956423457</v>
      </c>
      <c r="L1157" s="50">
        <f t="shared" si="529"/>
        <v>0.19428940269717165</v>
      </c>
      <c r="M1157" s="45">
        <v>19</v>
      </c>
      <c r="N1157" s="45">
        <f t="shared" si="530"/>
        <v>119.30177068943864</v>
      </c>
      <c r="O1157" s="18">
        <f t="shared" si="531"/>
        <v>0.1826046639787661</v>
      </c>
      <c r="P1157" s="37">
        <f t="shared" si="523"/>
        <v>10.526315789473683</v>
      </c>
      <c r="Q1157" s="37">
        <f t="shared" si="524"/>
        <v>1.0304891031001315</v>
      </c>
      <c r="R1157" s="37">
        <f t="shared" si="525"/>
        <v>3.0489103100131532</v>
      </c>
    </row>
    <row r="1158" spans="1:18" x14ac:dyDescent="0.25">
      <c r="A1158" s="1" t="s">
        <v>785</v>
      </c>
      <c r="B1158" s="1" t="str">
        <f>VLOOKUP(A1158,[2]PROY_COVID!$1:$1048576,5,FALSE)</f>
        <v>Irimbo</v>
      </c>
      <c r="C1158" s="130">
        <f>VLOOKUP(A1158,[2]PROY_COVID!$1:$1048576,7,FALSE)</f>
        <v>15916</v>
      </c>
      <c r="D1158" s="43">
        <v>3</v>
      </c>
      <c r="E1158" s="43">
        <f t="shared" si="534"/>
        <v>18.848957024377984</v>
      </c>
      <c r="F1158" s="6">
        <f t="shared" si="535"/>
        <v>0.28243551701483499</v>
      </c>
      <c r="G1158" s="44">
        <v>1</v>
      </c>
      <c r="H1158" s="44">
        <f>((G1158/($C1158/100000)))</f>
        <v>6.2829856747926618</v>
      </c>
      <c r="I1158" s="14">
        <f>((G1158/$C1158)/(G$2257/$C$2257))</f>
        <v>0.16893915085888164</v>
      </c>
      <c r="J1158" s="49">
        <v>21</v>
      </c>
      <c r="K1158" s="49">
        <f t="shared" si="528"/>
        <v>131.94269917064588</v>
      </c>
      <c r="L1158" s="50">
        <f t="shared" si="529"/>
        <v>0.24015535079187156</v>
      </c>
      <c r="M1158" s="45">
        <v>25</v>
      </c>
      <c r="N1158" s="45">
        <f t="shared" si="530"/>
        <v>157.07464186981653</v>
      </c>
      <c r="O1158" s="18">
        <f t="shared" si="531"/>
        <v>0.24042025556257762</v>
      </c>
      <c r="P1158" s="37">
        <f t="shared" si="523"/>
        <v>12</v>
      </c>
      <c r="Q1158" s="37">
        <f t="shared" si="524"/>
        <v>1.1747575775341501</v>
      </c>
      <c r="R1158" s="37">
        <f t="shared" si="525"/>
        <v>17.47575775341501</v>
      </c>
    </row>
    <row r="1159" spans="1:18" x14ac:dyDescent="0.25">
      <c r="A1159" s="1" t="s">
        <v>773</v>
      </c>
      <c r="B1159" s="1" t="str">
        <f>VLOOKUP(A1159,[2]PROY_COVID!$1:$1048576,5,FALSE)</f>
        <v>Churumuco</v>
      </c>
      <c r="C1159" s="130">
        <f>VLOOKUP(A1159,[2]PROY_COVID!$1:$1048576,7,FALSE)</f>
        <v>15902</v>
      </c>
      <c r="D1159" s="43">
        <v>1</v>
      </c>
      <c r="E1159" s="43">
        <f t="shared" si="534"/>
        <v>6.2885171676518681</v>
      </c>
      <c r="F1159" s="6">
        <f t="shared" si="535"/>
        <v>9.4228057032828452E-2</v>
      </c>
      <c r="G1159" s="44"/>
      <c r="H1159" s="44"/>
      <c r="I1159" s="14"/>
      <c r="J1159" s="49">
        <v>2</v>
      </c>
      <c r="K1159" s="49">
        <f t="shared" si="528"/>
        <v>12.577034335303736</v>
      </c>
      <c r="L1159" s="50">
        <f t="shared" si="529"/>
        <v>2.2892074451272542E-2</v>
      </c>
      <c r="M1159" s="45">
        <v>3</v>
      </c>
      <c r="N1159" s="45">
        <f t="shared" si="530"/>
        <v>18.865551502955604</v>
      </c>
      <c r="O1159" s="18">
        <f t="shared" si="531"/>
        <v>2.8875830367505864E-2</v>
      </c>
      <c r="P1159" s="37">
        <f t="shared" si="523"/>
        <v>33.333333333333329</v>
      </c>
      <c r="Q1159" s="37">
        <f t="shared" si="524"/>
        <v>3.2632154931504167</v>
      </c>
      <c r="R1159" s="37">
        <f t="shared" si="525"/>
        <v>226.32154931504166</v>
      </c>
    </row>
    <row r="1160" spans="1:18" x14ac:dyDescent="0.25">
      <c r="A1160" s="1" t="s">
        <v>958</v>
      </c>
      <c r="B1160" s="1" t="str">
        <f>VLOOKUP(A1160,[2]PROY_COVID!$1:$1048576,5,FALSE)</f>
        <v>Hidalgo</v>
      </c>
      <c r="C1160" s="130">
        <f>VLOOKUP(A1160,[2]PROY_COVID!$1:$1048576,7,FALSE)</f>
        <v>15902</v>
      </c>
      <c r="D1160" s="43">
        <v>10</v>
      </c>
      <c r="E1160" s="43">
        <f t="shared" si="534"/>
        <v>62.885171676518681</v>
      </c>
      <c r="F1160" s="6">
        <f t="shared" si="535"/>
        <v>0.94228057032828449</v>
      </c>
      <c r="G1160" s="44">
        <v>4</v>
      </c>
      <c r="H1160" s="44">
        <f>((G1160/($C1160/100000)))</f>
        <v>25.154068670607472</v>
      </c>
      <c r="I1160" s="14">
        <f>((G1160/$C1160)/(G$2257/$C$2257))</f>
        <v>0.67635153441578688</v>
      </c>
      <c r="J1160" s="49">
        <v>22</v>
      </c>
      <c r="K1160" s="49">
        <f t="shared" si="528"/>
        <v>138.34737768834108</v>
      </c>
      <c r="L1160" s="50">
        <f t="shared" si="529"/>
        <v>0.25181281896399799</v>
      </c>
      <c r="M1160" s="45">
        <v>36</v>
      </c>
      <c r="N1160" s="45">
        <f t="shared" si="530"/>
        <v>226.38661803546725</v>
      </c>
      <c r="O1160" s="18">
        <f t="shared" si="531"/>
        <v>0.34650996441007037</v>
      </c>
      <c r="P1160" s="37">
        <f t="shared" si="523"/>
        <v>27.777777777777779</v>
      </c>
      <c r="Q1160" s="37">
        <f t="shared" si="524"/>
        <v>2.7193462442920144</v>
      </c>
      <c r="R1160" s="37">
        <f t="shared" si="525"/>
        <v>171.93462442920145</v>
      </c>
    </row>
    <row r="1161" spans="1:18" x14ac:dyDescent="0.25">
      <c r="A1161" s="1" t="s">
        <v>833</v>
      </c>
      <c r="B1161" s="1" t="str">
        <f>VLOOKUP(A1161,[2]PROY_COVID!$1:$1048576,5,FALSE)</f>
        <v>Tingambato</v>
      </c>
      <c r="C1161" s="130">
        <f>VLOOKUP(A1161,[2]PROY_COVID!$1:$1048576,7,FALSE)</f>
        <v>15878</v>
      </c>
      <c r="D1161" s="43">
        <v>2</v>
      </c>
      <c r="E1161" s="43">
        <f t="shared" si="534"/>
        <v>12.596044841919637</v>
      </c>
      <c r="F1161" s="6">
        <f t="shared" si="535"/>
        <v>0.1887409702652775</v>
      </c>
      <c r="G1161" s="44"/>
      <c r="H1161" s="44"/>
      <c r="I1161" s="14"/>
      <c r="J1161" s="49">
        <v>18</v>
      </c>
      <c r="K1161" s="49">
        <f t="shared" si="528"/>
        <v>113.36440357727673</v>
      </c>
      <c r="L1161" s="50">
        <f t="shared" si="529"/>
        <v>0.20634008762547071</v>
      </c>
      <c r="M1161" s="45">
        <v>20</v>
      </c>
      <c r="N1161" s="45">
        <f t="shared" si="530"/>
        <v>125.96044841919637</v>
      </c>
      <c r="O1161" s="18">
        <f t="shared" si="531"/>
        <v>0.19279651278669785</v>
      </c>
      <c r="P1161" s="37">
        <f t="shared" si="523"/>
        <v>10</v>
      </c>
      <c r="Q1161" s="37">
        <f t="shared" si="524"/>
        <v>0.97896464794512505</v>
      </c>
      <c r="R1161" s="37">
        <f t="shared" si="525"/>
        <v>-2.1035352054874945</v>
      </c>
    </row>
    <row r="1162" spans="1:18" x14ac:dyDescent="0.25">
      <c r="A1162" s="1" t="s">
        <v>1550</v>
      </c>
      <c r="B1162" s="1" t="str">
        <f>VLOOKUP(A1162,[2]PROY_COVID!$1:$1048576,5,FALSE)</f>
        <v>Tanquián de Escobedo</v>
      </c>
      <c r="C1162" s="130">
        <f>VLOOKUP(A1162,[2]PROY_COVID!$1:$1048576,7,FALSE)</f>
        <v>15866</v>
      </c>
      <c r="D1162" s="43">
        <v>6</v>
      </c>
      <c r="E1162" s="43">
        <f t="shared" si="534"/>
        <v>37.816714988024707</v>
      </c>
      <c r="F1162" s="6">
        <f t="shared" si="535"/>
        <v>0.56665116460457754</v>
      </c>
      <c r="G1162" s="44">
        <v>1</v>
      </c>
      <c r="H1162" s="44">
        <f>((G1162/($C1162/100000)))</f>
        <v>6.3027858313374514</v>
      </c>
      <c r="I1162" s="14">
        <f>((G1162/$C1162)/(G$2257/$C$2257))</f>
        <v>0.16947154450207741</v>
      </c>
      <c r="J1162" s="49">
        <v>120</v>
      </c>
      <c r="K1162" s="49">
        <f t="shared" si="528"/>
        <v>756.3342997604941</v>
      </c>
      <c r="L1162" s="50">
        <f t="shared" si="529"/>
        <v>1.3766409980743828</v>
      </c>
      <c r="M1162" s="45">
        <v>127</v>
      </c>
      <c r="N1162" s="45">
        <f t="shared" si="530"/>
        <v>800.45380057985631</v>
      </c>
      <c r="O1162" s="18">
        <f t="shared" si="531"/>
        <v>1.2251838044039234</v>
      </c>
      <c r="P1162" s="37">
        <f t="shared" si="523"/>
        <v>4.7244094488188972</v>
      </c>
      <c r="Q1162" s="37">
        <f t="shared" si="524"/>
        <v>0.46250298328116141</v>
      </c>
      <c r="R1162" s="37">
        <f t="shared" si="525"/>
        <v>-53.749701671883862</v>
      </c>
    </row>
    <row r="1163" spans="1:18" x14ac:dyDescent="0.25">
      <c r="A1163" s="1" t="s">
        <v>1412</v>
      </c>
      <c r="B1163" s="1" t="str">
        <f>VLOOKUP(A1163,[2]PROY_COVID!$1:$1048576,5,FALSE)</f>
        <v>San Salvador Huixcolotla</v>
      </c>
      <c r="C1163" s="130">
        <f>VLOOKUP(A1163,[2]PROY_COVID!$1:$1048576,7,FALSE)</f>
        <v>15860</v>
      </c>
      <c r="D1163" s="43">
        <v>8</v>
      </c>
      <c r="E1163" s="43">
        <f t="shared" si="534"/>
        <v>50.441361916771754</v>
      </c>
      <c r="F1163" s="6">
        <f t="shared" si="535"/>
        <v>0.75582071270418061</v>
      </c>
      <c r="G1163" s="44">
        <v>1</v>
      </c>
      <c r="H1163" s="44">
        <f>((G1163/($C1163/100000)))</f>
        <v>6.3051702395964693</v>
      </c>
      <c r="I1163" s="14">
        <f>((G1163/$C1163)/(G$2257/$C$2257))</f>
        <v>0.16953565731840861</v>
      </c>
      <c r="J1163" s="49">
        <v>51</v>
      </c>
      <c r="K1163" s="49">
        <f t="shared" si="528"/>
        <v>321.56368221941995</v>
      </c>
      <c r="L1163" s="50">
        <f t="shared" si="529"/>
        <v>0.58529376305583025</v>
      </c>
      <c r="M1163" s="45">
        <v>60</v>
      </c>
      <c r="N1163" s="45">
        <f t="shared" si="530"/>
        <v>378.31021437578818</v>
      </c>
      <c r="O1163" s="18">
        <f t="shared" si="531"/>
        <v>0.57904597037084271</v>
      </c>
      <c r="P1163" s="37">
        <f t="shared" ref="P1163:P1194" si="536">D1163/M1163*100</f>
        <v>13.333333333333334</v>
      </c>
      <c r="Q1163" s="37">
        <f t="shared" ref="Q1163:Q1194" si="537">P1163/P$2257</f>
        <v>1.3052861972601668</v>
      </c>
      <c r="R1163" s="37">
        <f t="shared" ref="R1163:R1194" si="538">(Q1163-1)*100</f>
        <v>30.528619726016682</v>
      </c>
    </row>
    <row r="1164" spans="1:18" x14ac:dyDescent="0.25">
      <c r="A1164" s="1" t="s">
        <v>749</v>
      </c>
      <c r="B1164" s="1" t="str">
        <f>VLOOKUP(A1164,[2]PROY_COVID!$1:$1048576,5,FALSE)</f>
        <v>Angamacutiro</v>
      </c>
      <c r="C1164" s="130">
        <f>VLOOKUP(A1164,[2]PROY_COVID!$1:$1048576,7,FALSE)</f>
        <v>15851</v>
      </c>
      <c r="D1164" s="43">
        <v>1</v>
      </c>
      <c r="E1164" s="43">
        <f t="shared" si="534"/>
        <v>6.3087502365781338</v>
      </c>
      <c r="F1164" s="6">
        <f t="shared" si="535"/>
        <v>9.4531232284148517E-2</v>
      </c>
      <c r="G1164" s="44"/>
      <c r="H1164" s="44"/>
      <c r="I1164" s="14"/>
      <c r="J1164" s="49">
        <v>21</v>
      </c>
      <c r="K1164" s="49">
        <f t="shared" si="528"/>
        <v>132.4837549681408</v>
      </c>
      <c r="L1164" s="50">
        <f t="shared" si="529"/>
        <v>0.24114015287385199</v>
      </c>
      <c r="M1164" s="45">
        <v>22</v>
      </c>
      <c r="N1164" s="45">
        <f t="shared" si="530"/>
        <v>138.79250520471894</v>
      </c>
      <c r="O1164" s="18">
        <f t="shared" si="531"/>
        <v>0.21243740666392702</v>
      </c>
      <c r="P1164" s="37">
        <f t="shared" si="536"/>
        <v>4.5454545454545459</v>
      </c>
      <c r="Q1164" s="37">
        <f t="shared" si="537"/>
        <v>0.44498393088414784</v>
      </c>
      <c r="R1164" s="37">
        <f t="shared" si="538"/>
        <v>-55.501606911585213</v>
      </c>
    </row>
    <row r="1165" spans="1:18" x14ac:dyDescent="0.25">
      <c r="A1165" s="1" t="s">
        <v>967</v>
      </c>
      <c r="B1165" s="1" t="str">
        <f>VLOOKUP(A1165,[2]PROY_COVID!$1:$1048576,5,FALSE)</f>
        <v>Asunción Ixtaltepec</v>
      </c>
      <c r="C1165" s="130">
        <f>VLOOKUP(A1165,[2]PROY_COVID!$1:$1048576,7,FALSE)</f>
        <v>15831</v>
      </c>
      <c r="D1165" s="43">
        <v>2</v>
      </c>
      <c r="E1165" s="43">
        <f t="shared" si="534"/>
        <v>12.633440717579433</v>
      </c>
      <c r="F1165" s="6">
        <f t="shared" si="535"/>
        <v>0.18930131551210133</v>
      </c>
      <c r="G1165" s="44">
        <v>3</v>
      </c>
      <c r="H1165" s="44">
        <f>((G1165/($C1165/100000)))</f>
        <v>18.950161076369149</v>
      </c>
      <c r="I1165" s="14">
        <f>((G1165/$C1165)/(G$2257/$C$2257))</f>
        <v>0.50953866307939366</v>
      </c>
      <c r="J1165" s="49">
        <v>31</v>
      </c>
      <c r="K1165" s="49">
        <f t="shared" si="528"/>
        <v>195.8183311224812</v>
      </c>
      <c r="L1165" s="50">
        <f t="shared" si="529"/>
        <v>0.35641850816904219</v>
      </c>
      <c r="M1165" s="45">
        <v>36</v>
      </c>
      <c r="N1165" s="45">
        <f t="shared" si="530"/>
        <v>227.40193291642979</v>
      </c>
      <c r="O1165" s="18">
        <f t="shared" si="531"/>
        <v>0.34806401705823631</v>
      </c>
      <c r="P1165" s="37">
        <f t="shared" si="536"/>
        <v>5.5555555555555554</v>
      </c>
      <c r="Q1165" s="37">
        <f t="shared" si="537"/>
        <v>0.54386924885840282</v>
      </c>
      <c r="R1165" s="37">
        <f t="shared" si="538"/>
        <v>-45.61307511415972</v>
      </c>
    </row>
    <row r="1166" spans="1:18" x14ac:dyDescent="0.25">
      <c r="A1166" s="1" t="s">
        <v>437</v>
      </c>
      <c r="B1166" s="1" t="str">
        <f>VLOOKUP(A1166,[2]PROY_COVID!$1:$1048576,5,FALSE)</f>
        <v>Emiliano Zapata</v>
      </c>
      <c r="C1166" s="130">
        <f>VLOOKUP(A1166,[2]PROY_COVID!$1:$1048576,7,FALSE)</f>
        <v>15803</v>
      </c>
      <c r="D1166" s="43">
        <v>19</v>
      </c>
      <c r="E1166" s="43">
        <f t="shared" si="534"/>
        <v>120.23033601214959</v>
      </c>
      <c r="F1166" s="6">
        <f t="shared" si="535"/>
        <v>1.8015488638729811</v>
      </c>
      <c r="G1166" s="44">
        <v>3</v>
      </c>
      <c r="H1166" s="44">
        <f>((G1166/($C1166/100000)))</f>
        <v>18.98373726507625</v>
      </c>
      <c r="I1166" s="14">
        <f>((G1166/$C1166)/(G$2257/$C$2257))</f>
        <v>0.51044147156931474</v>
      </c>
      <c r="J1166" s="49">
        <v>160</v>
      </c>
      <c r="K1166" s="49">
        <f t="shared" si="528"/>
        <v>1012.4659874707334</v>
      </c>
      <c r="L1166" s="50">
        <f t="shared" si="529"/>
        <v>1.8428387922502611</v>
      </c>
      <c r="M1166" s="45">
        <v>182</v>
      </c>
      <c r="N1166" s="45">
        <f t="shared" si="530"/>
        <v>1151.6800607479593</v>
      </c>
      <c r="O1166" s="18">
        <f t="shared" si="531"/>
        <v>1.7627747625923822</v>
      </c>
      <c r="P1166" s="37">
        <f t="shared" si="536"/>
        <v>10.43956043956044</v>
      </c>
      <c r="Q1166" s="37">
        <f t="shared" si="537"/>
        <v>1.0219960610416141</v>
      </c>
      <c r="R1166" s="37">
        <f t="shared" si="538"/>
        <v>2.1996061041614112</v>
      </c>
    </row>
    <row r="1167" spans="1:18" x14ac:dyDescent="0.25">
      <c r="A1167" s="1" t="s">
        <v>1334</v>
      </c>
      <c r="B1167" s="1" t="str">
        <f>VLOOKUP(A1167,[2]PROY_COVID!$1:$1048576,5,FALSE)</f>
        <v>Esperanza</v>
      </c>
      <c r="C1167" s="130">
        <f>VLOOKUP(A1167,[2]PROY_COVID!$1:$1048576,7,FALSE)</f>
        <v>15794</v>
      </c>
      <c r="D1167" s="43">
        <v>2</v>
      </c>
      <c r="E1167" s="43">
        <f t="shared" si="534"/>
        <v>12.663036596175763</v>
      </c>
      <c r="F1167" s="6">
        <f t="shared" si="535"/>
        <v>0.18974478446701762</v>
      </c>
      <c r="G1167" s="44"/>
      <c r="H1167" s="44"/>
      <c r="I1167" s="14"/>
      <c r="J1167" s="49">
        <v>18</v>
      </c>
      <c r="K1167" s="49">
        <f t="shared" si="528"/>
        <v>113.96732936558188</v>
      </c>
      <c r="L1167" s="50">
        <f t="shared" si="529"/>
        <v>0.20743750229943167</v>
      </c>
      <c r="M1167" s="45">
        <v>20</v>
      </c>
      <c r="N1167" s="45">
        <f t="shared" si="530"/>
        <v>126.63036596175763</v>
      </c>
      <c r="O1167" s="18">
        <f t="shared" si="531"/>
        <v>0.19382189629145172</v>
      </c>
      <c r="P1167" s="37">
        <f t="shared" si="536"/>
        <v>10</v>
      </c>
      <c r="Q1167" s="37">
        <f t="shared" si="537"/>
        <v>0.97896464794512505</v>
      </c>
      <c r="R1167" s="37">
        <f t="shared" si="538"/>
        <v>-2.1035352054874945</v>
      </c>
    </row>
    <row r="1168" spans="1:18" x14ac:dyDescent="0.25">
      <c r="A1168" s="1" t="s">
        <v>1100</v>
      </c>
      <c r="B1168" s="1" t="str">
        <f>VLOOKUP(A1168,[2]PROY_COVID!$1:$1048576,5,FALSE)</f>
        <v>San Mateo del Mar</v>
      </c>
      <c r="C1168" s="130">
        <f>VLOOKUP(A1168,[2]PROY_COVID!$1:$1048576,7,FALSE)</f>
        <v>15771</v>
      </c>
      <c r="D1168" s="43">
        <v>1</v>
      </c>
      <c r="E1168" s="43">
        <f t="shared" si="534"/>
        <v>6.3407520131887649</v>
      </c>
      <c r="F1168" s="6">
        <f t="shared" si="535"/>
        <v>9.5010751565280452E-2</v>
      </c>
      <c r="G1168" s="44">
        <v>1</v>
      </c>
      <c r="H1168" s="44">
        <f>((G1168/($C1168/100000)))</f>
        <v>6.3407520131887649</v>
      </c>
      <c r="I1168" s="14">
        <f>((G1168/$C1168)/(G$2257/$C$2257))</f>
        <v>0.1704923926872082</v>
      </c>
      <c r="J1168" s="49">
        <v>3</v>
      </c>
      <c r="K1168" s="49">
        <f t="shared" si="528"/>
        <v>19.022256039566294</v>
      </c>
      <c r="L1168" s="50">
        <f t="shared" si="529"/>
        <v>3.4623337257384056E-2</v>
      </c>
      <c r="M1168" s="45">
        <v>5</v>
      </c>
      <c r="N1168" s="45">
        <f t="shared" si="530"/>
        <v>31.703760065943822</v>
      </c>
      <c r="O1168" s="18">
        <f t="shared" si="531"/>
        <v>4.8526140226161758E-2</v>
      </c>
      <c r="P1168" s="37">
        <f t="shared" si="536"/>
        <v>20</v>
      </c>
      <c r="Q1168" s="37">
        <f t="shared" si="537"/>
        <v>1.9579292958902501</v>
      </c>
      <c r="R1168" s="37">
        <f t="shared" si="538"/>
        <v>95.792929589025007</v>
      </c>
    </row>
    <row r="1169" spans="1:18" x14ac:dyDescent="0.25">
      <c r="A1169" s="1" t="s">
        <v>369</v>
      </c>
      <c r="B1169" s="1" t="str">
        <f>VLOOKUP(A1169,[2]PROY_COVID!$1:$1048576,5,FALSE)</f>
        <v>Huamuxtitlán</v>
      </c>
      <c r="C1169" s="130">
        <f>VLOOKUP(A1169,[2]PROY_COVID!$1:$1048576,7,FALSE)</f>
        <v>15763</v>
      </c>
      <c r="D1169" s="43">
        <v>10</v>
      </c>
      <c r="E1169" s="43">
        <f t="shared" si="534"/>
        <v>63.439700564613339</v>
      </c>
      <c r="F1169" s="6">
        <f t="shared" si="535"/>
        <v>0.9505897119431822</v>
      </c>
      <c r="G1169" s="44">
        <v>7</v>
      </c>
      <c r="H1169" s="44">
        <f>((G1169/($C1169/100000)))</f>
        <v>44.407790395229334</v>
      </c>
      <c r="I1169" s="14">
        <f>((G1169/$C1169)/(G$2257/$C$2257))</f>
        <v>1.1940524440455322</v>
      </c>
      <c r="J1169" s="49">
        <v>44</v>
      </c>
      <c r="K1169" s="49">
        <f t="shared" si="528"/>
        <v>279.13468248429871</v>
      </c>
      <c r="L1169" s="50">
        <f t="shared" si="529"/>
        <v>0.50806666842168313</v>
      </c>
      <c r="M1169" s="45">
        <v>61</v>
      </c>
      <c r="N1169" s="45">
        <f t="shared" si="530"/>
        <v>386.98217344414138</v>
      </c>
      <c r="O1169" s="18">
        <f t="shared" si="531"/>
        <v>0.59231937077859065</v>
      </c>
      <c r="P1169" s="37">
        <f t="shared" si="536"/>
        <v>16.393442622950818</v>
      </c>
      <c r="Q1169" s="37">
        <f t="shared" si="537"/>
        <v>1.6048600785985656</v>
      </c>
      <c r="R1169" s="37">
        <f t="shared" si="538"/>
        <v>60.486007859856564</v>
      </c>
    </row>
    <row r="1170" spans="1:18" x14ac:dyDescent="0.25">
      <c r="A1170" s="1" t="s">
        <v>108</v>
      </c>
      <c r="B1170" s="1" t="str">
        <f>VLOOKUP(A1170,[2]PROY_COVID!$1:$1048576,5,FALSE)</f>
        <v>Frontera Hidalgo</v>
      </c>
      <c r="C1170" s="130">
        <f>VLOOKUP(A1170,[2]PROY_COVID!$1:$1048576,7,FALSE)</f>
        <v>15741</v>
      </c>
      <c r="D1170" s="43">
        <v>2</v>
      </c>
      <c r="E1170" s="43">
        <f t="shared" si="534"/>
        <v>12.705673083031574</v>
      </c>
      <c r="F1170" s="6">
        <f t="shared" si="535"/>
        <v>0.19038365579518937</v>
      </c>
      <c r="G1170" s="44"/>
      <c r="H1170" s="44"/>
      <c r="I1170" s="14"/>
      <c r="J1170" s="49">
        <v>17</v>
      </c>
      <c r="K1170" s="49">
        <f t="shared" si="528"/>
        <v>107.99822120576837</v>
      </c>
      <c r="L1170" s="50">
        <f t="shared" si="529"/>
        <v>0.19657283700877681</v>
      </c>
      <c r="M1170" s="45">
        <v>19</v>
      </c>
      <c r="N1170" s="45">
        <f t="shared" si="530"/>
        <v>120.70389428879996</v>
      </c>
      <c r="O1170" s="18">
        <f t="shared" si="531"/>
        <v>0.18475077050542082</v>
      </c>
      <c r="P1170" s="37">
        <f t="shared" si="536"/>
        <v>10.526315789473683</v>
      </c>
      <c r="Q1170" s="37">
        <f t="shared" si="537"/>
        <v>1.0304891031001315</v>
      </c>
      <c r="R1170" s="37">
        <f t="shared" si="538"/>
        <v>3.0489103100131532</v>
      </c>
    </row>
    <row r="1171" spans="1:18" x14ac:dyDescent="0.25">
      <c r="A1171" s="1" t="s">
        <v>455</v>
      </c>
      <c r="B1171" s="1" t="str">
        <f>VLOOKUP(A1171,[2]PROY_COVID!$1:$1048576,5,FALSE)</f>
        <v>Mineral del Monte</v>
      </c>
      <c r="C1171" s="130">
        <f>VLOOKUP(A1171,[2]PROY_COVID!$1:$1048576,7,FALSE)</f>
        <v>15737</v>
      </c>
      <c r="D1171" s="43">
        <v>13</v>
      </c>
      <c r="E1171" s="43">
        <f t="shared" si="534"/>
        <v>82.607866810700884</v>
      </c>
      <c r="F1171" s="6">
        <f t="shared" si="535"/>
        <v>1.2378083064223484</v>
      </c>
      <c r="G1171" s="44">
        <v>4</v>
      </c>
      <c r="H1171" s="44">
        <f>((G1171/($C1171/100000)))</f>
        <v>25.417805172523352</v>
      </c>
      <c r="I1171" s="14">
        <f>((G1171/$C1171)/(G$2257/$C$2257))</f>
        <v>0.6834429751718778</v>
      </c>
      <c r="J1171" s="49">
        <v>66</v>
      </c>
      <c r="K1171" s="49">
        <f t="shared" si="528"/>
        <v>419.3937853466353</v>
      </c>
      <c r="L1171" s="50">
        <f t="shared" si="529"/>
        <v>0.76335911174280269</v>
      </c>
      <c r="M1171" s="45">
        <v>83</v>
      </c>
      <c r="N1171" s="45">
        <f t="shared" si="530"/>
        <v>527.41945732985948</v>
      </c>
      <c r="O1171" s="18">
        <f t="shared" si="531"/>
        <v>0.80727429463130407</v>
      </c>
      <c r="P1171" s="37">
        <f t="shared" si="536"/>
        <v>15.66265060240964</v>
      </c>
      <c r="Q1171" s="37">
        <f t="shared" si="537"/>
        <v>1.5333181232875455</v>
      </c>
      <c r="R1171" s="37">
        <f t="shared" si="538"/>
        <v>53.331812328754545</v>
      </c>
    </row>
    <row r="1172" spans="1:18" x14ac:dyDescent="0.25">
      <c r="A1172" s="1" t="s">
        <v>1963</v>
      </c>
      <c r="B1172" s="1" t="str">
        <f>VLOOKUP(A1172,[2]PROY_COVID!$1:$1048576,5,FALSE)</f>
        <v>Zozocolco de Hidalgo</v>
      </c>
      <c r="C1172" s="130">
        <f>VLOOKUP(A1172,[2]PROY_COVID!$1:$1048576,7,FALSE)</f>
        <v>15708</v>
      </c>
      <c r="D1172" s="43"/>
      <c r="E1172" s="43"/>
      <c r="F1172" s="6"/>
      <c r="G1172" s="44">
        <v>1</v>
      </c>
      <c r="H1172" s="44">
        <f>((G1172/($C1172/100000)))</f>
        <v>6.3661828367710722</v>
      </c>
      <c r="I1172" s="14">
        <f>((G1172/$C1172)/(G$2257/$C$2257))</f>
        <v>0.17117618570600715</v>
      </c>
      <c r="J1172" s="49">
        <v>4</v>
      </c>
      <c r="K1172" s="49">
        <f t="shared" si="528"/>
        <v>25.464731347084289</v>
      </c>
      <c r="L1172" s="50">
        <f t="shared" si="529"/>
        <v>4.6349601212647813E-2</v>
      </c>
      <c r="M1172" s="45">
        <v>5</v>
      </c>
      <c r="N1172" s="45">
        <f t="shared" si="530"/>
        <v>31.830914183855359</v>
      </c>
      <c r="O1172" s="18">
        <f t="shared" si="531"/>
        <v>4.872076378321856E-2</v>
      </c>
      <c r="P1172" s="37">
        <f t="shared" si="536"/>
        <v>0</v>
      </c>
      <c r="Q1172" s="37">
        <f t="shared" si="537"/>
        <v>0</v>
      </c>
      <c r="R1172" s="37">
        <f t="shared" si="538"/>
        <v>-100</v>
      </c>
    </row>
    <row r="1173" spans="1:18" x14ac:dyDescent="0.25">
      <c r="A1173" s="1" t="s">
        <v>2066</v>
      </c>
      <c r="B1173" s="1" t="str">
        <f>VLOOKUP(A1173,[2]PROY_COVID!$1:$1048576,5,FALSE)</f>
        <v>Tzucacab</v>
      </c>
      <c r="C1173" s="130">
        <f>VLOOKUP(A1173,[2]PROY_COVID!$1:$1048576,7,FALSE)</f>
        <v>15686</v>
      </c>
      <c r="D1173" s="43">
        <v>1</v>
      </c>
      <c r="E1173" s="43"/>
      <c r="F1173" s="6"/>
      <c r="G1173" s="44">
        <v>4</v>
      </c>
      <c r="H1173" s="44"/>
      <c r="I1173" s="14"/>
      <c r="J1173" s="49">
        <v>38</v>
      </c>
      <c r="K1173" s="49"/>
      <c r="L1173" s="50"/>
      <c r="M1173" s="45">
        <v>43</v>
      </c>
      <c r="N1173" s="45"/>
      <c r="O1173" s="18"/>
      <c r="P1173" s="37">
        <f t="shared" si="536"/>
        <v>2.3255813953488373</v>
      </c>
      <c r="Q1173" s="37">
        <f t="shared" si="537"/>
        <v>0.22766619719654074</v>
      </c>
      <c r="R1173" s="37">
        <f t="shared" si="538"/>
        <v>-77.233380280345926</v>
      </c>
    </row>
    <row r="1174" spans="1:18" x14ac:dyDescent="0.25">
      <c r="A1174" s="1" t="s">
        <v>1653</v>
      </c>
      <c r="B1174" s="1" t="str">
        <f>VLOOKUP(A1174,[2]PROY_COVID!$1:$1048576,5,FALSE)</f>
        <v>San Ignacio Río Muerto</v>
      </c>
      <c r="C1174" s="130">
        <f>VLOOKUP(A1174,[2]PROY_COVID!$1:$1048576,7,FALSE)</f>
        <v>15677</v>
      </c>
      <c r="D1174" s="43">
        <v>18</v>
      </c>
      <c r="E1174" s="43">
        <f>((D1174/($C1174/100000)))</f>
        <v>114.81788607514193</v>
      </c>
      <c r="F1174" s="6">
        <f>((D1174/$C1174)/(D$2257/$C$2257))</f>
        <v>1.7204479258052361</v>
      </c>
      <c r="G1174" s="44">
        <v>3</v>
      </c>
      <c r="H1174" s="44">
        <f>((G1174/($C1174/100000)))</f>
        <v>19.136314345856988</v>
      </c>
      <c r="I1174" s="14">
        <f>((G1174/$C1174)/(G$2257/$C$2257))</f>
        <v>0.51454401832046193</v>
      </c>
      <c r="J1174" s="49">
        <v>80</v>
      </c>
      <c r="K1174" s="49">
        <f t="shared" ref="K1174:K1205" si="539">((J1174/($C1174/100000)))</f>
        <v>510.3017158895197</v>
      </c>
      <c r="L1174" s="50">
        <f t="shared" ref="L1174:L1205" si="540">((J1174/$C1174)/(J$2257/$C$2257))</f>
        <v>0.92882507603275111</v>
      </c>
      <c r="M1174" s="45">
        <v>101</v>
      </c>
      <c r="N1174" s="45">
        <f t="shared" ref="N1174:N1205" si="541">((M1174/($C1174/100000)))</f>
        <v>644.25591631051861</v>
      </c>
      <c r="O1174" s="18">
        <f t="shared" ref="O1174:O1205" si="542">((M1174/$C1174)/(M$2257/$C$2257))</f>
        <v>0.98610552412051422</v>
      </c>
      <c r="P1174" s="37">
        <f t="shared" si="536"/>
        <v>17.82178217821782</v>
      </c>
      <c r="Q1174" s="37">
        <f t="shared" si="537"/>
        <v>1.7446894715853714</v>
      </c>
      <c r="R1174" s="37">
        <f t="shared" si="538"/>
        <v>74.468947158537134</v>
      </c>
    </row>
    <row r="1175" spans="1:18" x14ac:dyDescent="0.25">
      <c r="A1175" s="1" t="s">
        <v>624</v>
      </c>
      <c r="B1175" s="1" t="str">
        <f>VLOOKUP(A1175,[2]PROY_COVID!$1:$1048576,5,FALSE)</f>
        <v>Almoloya de Alquisiras</v>
      </c>
      <c r="C1175" s="130">
        <f>VLOOKUP(A1175,[2]PROY_COVID!$1:$1048576,7,FALSE)</f>
        <v>15645</v>
      </c>
      <c r="D1175" s="43"/>
      <c r="E1175" s="43"/>
      <c r="F1175" s="6"/>
      <c r="G1175" s="44">
        <v>1</v>
      </c>
      <c r="H1175" s="44">
        <f>((G1175/($C1175/100000)))</f>
        <v>6.3918184723553848</v>
      </c>
      <c r="I1175" s="14">
        <f>((G1175/$C1175)/(G$2257/$C$2257))</f>
        <v>0.17186548578267566</v>
      </c>
      <c r="J1175" s="49">
        <v>47</v>
      </c>
      <c r="K1175" s="49">
        <f t="shared" si="539"/>
        <v>300.41546820070312</v>
      </c>
      <c r="L1175" s="50">
        <f t="shared" si="540"/>
        <v>0.54680086584961296</v>
      </c>
      <c r="M1175" s="45">
        <v>48</v>
      </c>
      <c r="N1175" s="45">
        <f t="shared" si="541"/>
        <v>306.80728667305846</v>
      </c>
      <c r="O1175" s="18">
        <f t="shared" si="542"/>
        <v>0.46960276587186012</v>
      </c>
      <c r="P1175" s="37">
        <f t="shared" si="536"/>
        <v>0</v>
      </c>
      <c r="Q1175" s="37">
        <f t="shared" si="537"/>
        <v>0</v>
      </c>
      <c r="R1175" s="37">
        <f t="shared" si="538"/>
        <v>-100</v>
      </c>
    </row>
    <row r="1176" spans="1:18" x14ac:dyDescent="0.25">
      <c r="A1176" s="1" t="s">
        <v>555</v>
      </c>
      <c r="B1176" s="1" t="str">
        <f>VLOOKUP(A1176,[2]PROY_COVID!$1:$1048576,5,FALSE)</f>
        <v>Mascota</v>
      </c>
      <c r="C1176" s="130">
        <f>VLOOKUP(A1176,[2]PROY_COVID!$1:$1048576,7,FALSE)</f>
        <v>15635</v>
      </c>
      <c r="D1176" s="43">
        <v>6</v>
      </c>
      <c r="E1176" s="43">
        <f>((D1176/($C1176/100000)))</f>
        <v>38.375439718580111</v>
      </c>
      <c r="F1176" s="6">
        <f>((D1176/$C1176)/(D$2257/$C$2257))</f>
        <v>0.57502317733394492</v>
      </c>
      <c r="G1176" s="44">
        <v>4</v>
      </c>
      <c r="H1176" s="44">
        <f>((G1176/($C1176/100000)))</f>
        <v>25.583626479053407</v>
      </c>
      <c r="I1176" s="14">
        <f>((G1176/$C1176)/(G$2257/$C$2257))</f>
        <v>0.6879016373699931</v>
      </c>
      <c r="J1176" s="49">
        <v>46</v>
      </c>
      <c r="K1176" s="49">
        <f t="shared" si="539"/>
        <v>294.21170450911421</v>
      </c>
      <c r="L1176" s="50">
        <f t="shared" si="540"/>
        <v>0.53550909256508639</v>
      </c>
      <c r="M1176" s="45">
        <v>56</v>
      </c>
      <c r="N1176" s="45">
        <f t="shared" si="541"/>
        <v>358.1707707067477</v>
      </c>
      <c r="O1176" s="18">
        <f t="shared" si="542"/>
        <v>0.54822030598504179</v>
      </c>
      <c r="P1176" s="37">
        <f t="shared" si="536"/>
        <v>10.714285714285714</v>
      </c>
      <c r="Q1176" s="37">
        <f t="shared" si="537"/>
        <v>1.0488906942269196</v>
      </c>
      <c r="R1176" s="37">
        <f t="shared" si="538"/>
        <v>4.8890694226919607</v>
      </c>
    </row>
    <row r="1177" spans="1:18" x14ac:dyDescent="0.25">
      <c r="A1177" s="1" t="s">
        <v>1726</v>
      </c>
      <c r="B1177" s="1" t="str">
        <f>VLOOKUP(A1177,[2]PROY_COVID!$1:$1048576,5,FALSE)</f>
        <v>Hueyotlipan</v>
      </c>
      <c r="C1177" s="130">
        <f>VLOOKUP(A1177,[2]PROY_COVID!$1:$1048576,7,FALSE)</f>
        <v>15578</v>
      </c>
      <c r="D1177" s="43">
        <v>9</v>
      </c>
      <c r="E1177" s="43">
        <f>((D1177/($C1177/100000)))</f>
        <v>57.773783540891003</v>
      </c>
      <c r="F1177" s="6">
        <f>((D1177/$C1177)/(D$2257/$C$2257))</f>
        <v>0.86569078613585448</v>
      </c>
      <c r="G1177" s="44"/>
      <c r="H1177" s="44"/>
      <c r="I1177" s="14"/>
      <c r="J1177" s="49">
        <v>37</v>
      </c>
      <c r="K1177" s="49">
        <f t="shared" si="539"/>
        <v>237.51444344588521</v>
      </c>
      <c r="L1177" s="50">
        <f t="shared" si="540"/>
        <v>0.43231163863117955</v>
      </c>
      <c r="M1177" s="45">
        <v>46</v>
      </c>
      <c r="N1177" s="45">
        <f t="shared" si="541"/>
        <v>295.28822698677624</v>
      </c>
      <c r="O1177" s="18">
        <f t="shared" si="542"/>
        <v>0.45197156047390763</v>
      </c>
      <c r="P1177" s="37">
        <f t="shared" si="536"/>
        <v>19.565217391304348</v>
      </c>
      <c r="Q1177" s="37">
        <f t="shared" si="537"/>
        <v>1.91536561554481</v>
      </c>
      <c r="R1177" s="37">
        <f t="shared" si="538"/>
        <v>91.536561554480997</v>
      </c>
    </row>
    <row r="1178" spans="1:18" x14ac:dyDescent="0.25">
      <c r="A1178" s="1" t="s">
        <v>1559</v>
      </c>
      <c r="B1178" s="1" t="str">
        <f>VLOOKUP(A1178,[2]PROY_COVID!$1:$1048576,5,FALSE)</f>
        <v>Villa Hidalgo</v>
      </c>
      <c r="C1178" s="130">
        <f>VLOOKUP(A1178,[2]PROY_COVID!$1:$1048576,7,FALSE)</f>
        <v>15552</v>
      </c>
      <c r="D1178" s="43">
        <v>6</v>
      </c>
      <c r="E1178" s="43">
        <f>((D1178/($C1178/100000)))</f>
        <v>38.580246913580247</v>
      </c>
      <c r="F1178" s="6">
        <f>((D1178/$C1178)/(D$2257/$C$2257))</f>
        <v>0.57809203816976773</v>
      </c>
      <c r="G1178" s="44">
        <v>1</v>
      </c>
      <c r="H1178" s="44">
        <f>((G1178/($C1178/100000)))</f>
        <v>6.4300411522633745</v>
      </c>
      <c r="I1178" s="14">
        <f>((G1178/$C1178)/(G$2257/$C$2257))</f>
        <v>0.17289323077867547</v>
      </c>
      <c r="J1178" s="49">
        <v>31</v>
      </c>
      <c r="K1178" s="49">
        <f t="shared" si="539"/>
        <v>199.33127572016463</v>
      </c>
      <c r="L1178" s="50">
        <f t="shared" si="540"/>
        <v>0.36281259020216738</v>
      </c>
      <c r="M1178" s="45">
        <v>38</v>
      </c>
      <c r="N1178" s="45">
        <f t="shared" si="541"/>
        <v>244.34156378600824</v>
      </c>
      <c r="O1178" s="18">
        <f t="shared" si="542"/>
        <v>0.37399201112729286</v>
      </c>
      <c r="P1178" s="37">
        <f t="shared" si="536"/>
        <v>15.789473684210526</v>
      </c>
      <c r="Q1178" s="37">
        <f t="shared" si="537"/>
        <v>1.5457336546501974</v>
      </c>
      <c r="R1178" s="37">
        <f t="shared" si="538"/>
        <v>54.573365465019741</v>
      </c>
    </row>
    <row r="1179" spans="1:18" x14ac:dyDescent="0.25">
      <c r="A1179" s="1" t="s">
        <v>154</v>
      </c>
      <c r="B1179" s="1" t="str">
        <f>VLOOKUP(A1179,[2]PROY_COVID!$1:$1048576,5,FALSE)</f>
        <v>Sitalá</v>
      </c>
      <c r="C1179" s="130">
        <f>VLOOKUP(A1179,[2]PROY_COVID!$1:$1048576,7,FALSE)</f>
        <v>15524</v>
      </c>
      <c r="D1179" s="43"/>
      <c r="E1179" s="43"/>
      <c r="F1179" s="6"/>
      <c r="G1179" s="44"/>
      <c r="H1179" s="44"/>
      <c r="I1179" s="14"/>
      <c r="J1179" s="49">
        <v>1</v>
      </c>
      <c r="K1179" s="49">
        <f t="shared" si="539"/>
        <v>6.4416387528987382</v>
      </c>
      <c r="L1179" s="50">
        <f t="shared" si="540"/>
        <v>1.172474130134424E-2</v>
      </c>
      <c r="M1179" s="45">
        <v>1</v>
      </c>
      <c r="N1179" s="45">
        <f t="shared" si="541"/>
        <v>6.4416387528987382</v>
      </c>
      <c r="O1179" s="18">
        <f t="shared" si="542"/>
        <v>9.8596464507446167E-3</v>
      </c>
      <c r="P1179" s="37">
        <f t="shared" si="536"/>
        <v>0</v>
      </c>
      <c r="Q1179" s="37">
        <f t="shared" si="537"/>
        <v>0</v>
      </c>
      <c r="R1179" s="37">
        <f t="shared" si="538"/>
        <v>-100</v>
      </c>
    </row>
    <row r="1180" spans="1:18" x14ac:dyDescent="0.25">
      <c r="A1180" s="1" t="s">
        <v>1542</v>
      </c>
      <c r="B1180" s="1" t="str">
        <f>VLOOKUP(A1180,[2]PROY_COVID!$1:$1048576,5,FALSE)</f>
        <v>San Vicente Tancuayalab</v>
      </c>
      <c r="C1180" s="130">
        <f>VLOOKUP(A1180,[2]PROY_COVID!$1:$1048576,7,FALSE)</f>
        <v>15504</v>
      </c>
      <c r="D1180" s="43">
        <v>6</v>
      </c>
      <c r="E1180" s="43">
        <f t="shared" ref="E1180:E1197" si="543">((D1180/($C1180/100000)))</f>
        <v>38.699690402476776</v>
      </c>
      <c r="F1180" s="6">
        <f t="shared" ref="F1180:F1197" si="544">((D1180/$C1180)/(D$2257/$C$2257))</f>
        <v>0.57988179680187235</v>
      </c>
      <c r="G1180" s="44"/>
      <c r="H1180" s="44"/>
      <c r="I1180" s="14"/>
      <c r="J1180" s="49">
        <v>55</v>
      </c>
      <c r="K1180" s="49">
        <f t="shared" si="539"/>
        <v>354.74716202270378</v>
      </c>
      <c r="L1180" s="50">
        <f t="shared" si="540"/>
        <v>0.64569263531435361</v>
      </c>
      <c r="M1180" s="45">
        <v>61</v>
      </c>
      <c r="N1180" s="45">
        <f t="shared" si="541"/>
        <v>393.44685242518057</v>
      </c>
      <c r="O1180" s="18">
        <f t="shared" si="542"/>
        <v>0.60221428286783574</v>
      </c>
      <c r="P1180" s="37">
        <f t="shared" si="536"/>
        <v>9.8360655737704921</v>
      </c>
      <c r="Q1180" s="37">
        <f t="shared" si="537"/>
        <v>0.96291604715913948</v>
      </c>
      <c r="R1180" s="37">
        <f t="shared" si="538"/>
        <v>-3.7083952840860523</v>
      </c>
    </row>
    <row r="1181" spans="1:18" x14ac:dyDescent="0.25">
      <c r="A1181" s="1" t="s">
        <v>142</v>
      </c>
      <c r="B1181" s="1" t="str">
        <f>VLOOKUP(A1181,[2]PROY_COVID!$1:$1048576,5,FALSE)</f>
        <v>El Porvenir</v>
      </c>
      <c r="C1181" s="130">
        <f>VLOOKUP(A1181,[2]PROY_COVID!$1:$1048576,7,FALSE)</f>
        <v>15501</v>
      </c>
      <c r="D1181" s="43">
        <v>1</v>
      </c>
      <c r="E1181" s="43">
        <f t="shared" si="543"/>
        <v>6.4511966969872905</v>
      </c>
      <c r="F1181" s="6">
        <f t="shared" si="544"/>
        <v>9.6665670791306238E-2</v>
      </c>
      <c r="G1181" s="44"/>
      <c r="H1181" s="44"/>
      <c r="I1181" s="14"/>
      <c r="J1181" s="49">
        <v>1</v>
      </c>
      <c r="K1181" s="49">
        <f t="shared" si="539"/>
        <v>6.4511966969872905</v>
      </c>
      <c r="L1181" s="50">
        <f t="shared" si="540"/>
        <v>1.174213818218618E-2</v>
      </c>
      <c r="M1181" s="45">
        <v>2</v>
      </c>
      <c r="N1181" s="45">
        <f t="shared" si="541"/>
        <v>12.902393393974581</v>
      </c>
      <c r="O1181" s="18">
        <f t="shared" si="542"/>
        <v>1.9748551900052827E-2</v>
      </c>
      <c r="P1181" s="37">
        <f t="shared" si="536"/>
        <v>50</v>
      </c>
      <c r="Q1181" s="37">
        <f t="shared" si="537"/>
        <v>4.8948232397256257</v>
      </c>
      <c r="R1181" s="37">
        <f t="shared" si="538"/>
        <v>389.4823239725626</v>
      </c>
    </row>
    <row r="1182" spans="1:18" x14ac:dyDescent="0.25">
      <c r="A1182" s="1" t="s">
        <v>830</v>
      </c>
      <c r="B1182" s="1" t="str">
        <f>VLOOKUP(A1182,[2]PROY_COVID!$1:$1048576,5,FALSE)</f>
        <v>Taretan</v>
      </c>
      <c r="C1182" s="130">
        <f>VLOOKUP(A1182,[2]PROY_COVID!$1:$1048576,7,FALSE)</f>
        <v>15465</v>
      </c>
      <c r="D1182" s="43">
        <v>4</v>
      </c>
      <c r="E1182" s="43">
        <f t="shared" si="543"/>
        <v>25.864856126737795</v>
      </c>
      <c r="F1182" s="6">
        <f t="shared" si="544"/>
        <v>0.38756277088549318</v>
      </c>
      <c r="G1182" s="44">
        <v>3</v>
      </c>
      <c r="H1182" s="44">
        <f>((G1182/($C1182/100000)))</f>
        <v>19.398642095053344</v>
      </c>
      <c r="I1182" s="14">
        <f>((G1182/$C1182)/(G$2257/$C$2257))</f>
        <v>0.52159758003296997</v>
      </c>
      <c r="J1182" s="49">
        <v>30</v>
      </c>
      <c r="K1182" s="49">
        <f t="shared" si="539"/>
        <v>193.98642095053344</v>
      </c>
      <c r="L1182" s="50">
        <f t="shared" si="540"/>
        <v>0.35308415899528223</v>
      </c>
      <c r="M1182" s="45">
        <v>37</v>
      </c>
      <c r="N1182" s="45">
        <f t="shared" si="541"/>
        <v>239.24991917232458</v>
      </c>
      <c r="O1182" s="18">
        <f t="shared" si="542"/>
        <v>0.36619868125123173</v>
      </c>
      <c r="P1182" s="37">
        <f t="shared" si="536"/>
        <v>10.810810810810811</v>
      </c>
      <c r="Q1182" s="37">
        <f t="shared" si="537"/>
        <v>1.0583401599406759</v>
      </c>
      <c r="R1182" s="37">
        <f t="shared" si="538"/>
        <v>5.8340159940675873</v>
      </c>
    </row>
    <row r="1183" spans="1:18" x14ac:dyDescent="0.25">
      <c r="A1183" s="1" t="s">
        <v>1931</v>
      </c>
      <c r="B1183" s="1" t="str">
        <f>VLOOKUP(A1183,[2]PROY_COVID!$1:$1048576,5,FALSE)</f>
        <v>Tepetzintla</v>
      </c>
      <c r="C1183" s="130">
        <f>VLOOKUP(A1183,[2]PROY_COVID!$1:$1048576,7,FALSE)</f>
        <v>15415</v>
      </c>
      <c r="D1183" s="43">
        <v>1</v>
      </c>
      <c r="E1183" s="43">
        <f t="shared" si="543"/>
        <v>6.4871878040869282</v>
      </c>
      <c r="F1183" s="6">
        <f t="shared" si="544"/>
        <v>9.7204966781449104E-2</v>
      </c>
      <c r="G1183" s="44">
        <v>1</v>
      </c>
      <c r="H1183" s="44">
        <f>((G1183/($C1183/100000)))</f>
        <v>6.4871878040869282</v>
      </c>
      <c r="I1183" s="14">
        <f>((G1183/$C1183)/(G$2257/$C$2257))</f>
        <v>0.17442981025429519</v>
      </c>
      <c r="J1183" s="49">
        <v>3</v>
      </c>
      <c r="K1183" s="49">
        <f t="shared" si="539"/>
        <v>19.461563412260784</v>
      </c>
      <c r="L1183" s="50">
        <f t="shared" si="540"/>
        <v>3.5422942062030741E-2</v>
      </c>
      <c r="M1183" s="45">
        <v>5</v>
      </c>
      <c r="N1183" s="45">
        <f t="shared" si="541"/>
        <v>32.435939020434638</v>
      </c>
      <c r="O1183" s="18">
        <f t="shared" si="542"/>
        <v>4.9646821764956023E-2</v>
      </c>
      <c r="P1183" s="37">
        <f t="shared" si="536"/>
        <v>20</v>
      </c>
      <c r="Q1183" s="37">
        <f t="shared" si="537"/>
        <v>1.9579292958902501</v>
      </c>
      <c r="R1183" s="37">
        <f t="shared" si="538"/>
        <v>95.792929589025007</v>
      </c>
    </row>
    <row r="1184" spans="1:18" x14ac:dyDescent="0.25">
      <c r="A1184" s="1" t="s">
        <v>642</v>
      </c>
      <c r="B1184" s="1" t="str">
        <f>VLOOKUP(A1184,[2]PROY_COVID!$1:$1048576,5,FALSE)</f>
        <v>Cocotitlán</v>
      </c>
      <c r="C1184" s="130">
        <f>VLOOKUP(A1184,[2]PROY_COVID!$1:$1048576,7,FALSE)</f>
        <v>15387</v>
      </c>
      <c r="D1184" s="43">
        <v>8</v>
      </c>
      <c r="E1184" s="43">
        <f t="shared" si="543"/>
        <v>51.991941249106389</v>
      </c>
      <c r="F1184" s="6">
        <f t="shared" si="544"/>
        <v>0.77905481922975917</v>
      </c>
      <c r="G1184" s="44">
        <v>3</v>
      </c>
      <c r="H1184" s="44">
        <f>((G1184/($C1184/100000)))</f>
        <v>19.496977968414896</v>
      </c>
      <c r="I1184" s="14">
        <f>((G1184/$C1184)/(G$2257/$C$2257))</f>
        <v>0.52424166992980314</v>
      </c>
      <c r="J1184" s="49">
        <v>85</v>
      </c>
      <c r="K1184" s="49">
        <f t="shared" si="539"/>
        <v>552.41437577175532</v>
      </c>
      <c r="L1184" s="50">
        <f t="shared" si="540"/>
        <v>1.0054763850507427</v>
      </c>
      <c r="M1184" s="45">
        <v>96</v>
      </c>
      <c r="N1184" s="45">
        <f t="shared" si="541"/>
        <v>623.90329498927667</v>
      </c>
      <c r="O1184" s="18">
        <f t="shared" si="542"/>
        <v>0.95495356756551009</v>
      </c>
      <c r="P1184" s="37">
        <f t="shared" si="536"/>
        <v>8.3333333333333321</v>
      </c>
      <c r="Q1184" s="37">
        <f t="shared" si="537"/>
        <v>0.81580387328760418</v>
      </c>
      <c r="R1184" s="37">
        <f t="shared" si="538"/>
        <v>-18.419612671239584</v>
      </c>
    </row>
    <row r="1185" spans="1:18" x14ac:dyDescent="0.25">
      <c r="A1185" s="1" t="s">
        <v>1149</v>
      </c>
      <c r="B1185" s="1" t="str">
        <f>VLOOKUP(A1185,[2]PROY_COVID!$1:$1048576,5,FALSE)</f>
        <v>San Pedro Tapanatepec</v>
      </c>
      <c r="C1185" s="130">
        <f>VLOOKUP(A1185,[2]PROY_COVID!$1:$1048576,7,FALSE)</f>
        <v>15367</v>
      </c>
      <c r="D1185" s="43">
        <v>2</v>
      </c>
      <c r="E1185" s="43">
        <f t="shared" si="543"/>
        <v>13.014902062861976</v>
      </c>
      <c r="F1185" s="6">
        <f t="shared" si="544"/>
        <v>0.19501718786178671</v>
      </c>
      <c r="G1185" s="44"/>
      <c r="H1185" s="44"/>
      <c r="I1185" s="14"/>
      <c r="J1185" s="49">
        <v>20</v>
      </c>
      <c r="K1185" s="49">
        <f t="shared" si="539"/>
        <v>130.14902062861978</v>
      </c>
      <c r="L1185" s="50">
        <f t="shared" si="540"/>
        <v>0.23689058887495021</v>
      </c>
      <c r="M1185" s="45">
        <v>22</v>
      </c>
      <c r="N1185" s="45">
        <f t="shared" si="541"/>
        <v>143.16392269148176</v>
      </c>
      <c r="O1185" s="18">
        <f t="shared" si="542"/>
        <v>0.21912834860609795</v>
      </c>
      <c r="P1185" s="37">
        <f t="shared" si="536"/>
        <v>9.0909090909090917</v>
      </c>
      <c r="Q1185" s="37">
        <f t="shared" si="537"/>
        <v>0.88996786176829568</v>
      </c>
      <c r="R1185" s="37">
        <f t="shared" si="538"/>
        <v>-11.003213823170432</v>
      </c>
    </row>
    <row r="1186" spans="1:18" x14ac:dyDescent="0.25">
      <c r="A1186" s="1" t="s">
        <v>575</v>
      </c>
      <c r="B1186" s="1" t="str">
        <f>VLOOKUP(A1186,[2]PROY_COVID!$1:$1048576,5,FALSE)</f>
        <v>Gómez Farías</v>
      </c>
      <c r="C1186" s="130">
        <f>VLOOKUP(A1186,[2]PROY_COVID!$1:$1048576,7,FALSE)</f>
        <v>15352</v>
      </c>
      <c r="D1186" s="43">
        <v>16</v>
      </c>
      <c r="E1186" s="43">
        <f t="shared" si="543"/>
        <v>104.22094841063054</v>
      </c>
      <c r="F1186" s="6">
        <f t="shared" si="544"/>
        <v>1.561661868614943</v>
      </c>
      <c r="G1186" s="44">
        <v>2</v>
      </c>
      <c r="H1186" s="44">
        <f>((G1186/($C1186/100000)))</f>
        <v>13.027618551328818</v>
      </c>
      <c r="I1186" s="14">
        <f>((G1186/$C1186)/(G$2257/$C$2257))</f>
        <v>0.35029123567873371</v>
      </c>
      <c r="J1186" s="49">
        <v>70</v>
      </c>
      <c r="K1186" s="49">
        <f t="shared" si="539"/>
        <v>455.96664929650865</v>
      </c>
      <c r="L1186" s="50">
        <f t="shared" si="540"/>
        <v>0.82992716762276952</v>
      </c>
      <c r="M1186" s="45">
        <v>88</v>
      </c>
      <c r="N1186" s="45">
        <f t="shared" si="541"/>
        <v>573.21521625846799</v>
      </c>
      <c r="O1186" s="18">
        <f t="shared" si="542"/>
        <v>0.87736981058621866</v>
      </c>
      <c r="P1186" s="37">
        <f t="shared" si="536"/>
        <v>18.181818181818183</v>
      </c>
      <c r="Q1186" s="37">
        <f t="shared" si="537"/>
        <v>1.7799357235365914</v>
      </c>
      <c r="R1186" s="37">
        <f t="shared" si="538"/>
        <v>77.993572353659133</v>
      </c>
    </row>
    <row r="1187" spans="1:18" x14ac:dyDescent="0.25">
      <c r="A1187" s="1" t="s">
        <v>1304</v>
      </c>
      <c r="B1187" s="1" t="str">
        <f>VLOOKUP(A1187,[2]PROY_COVID!$1:$1048576,5,FALSE)</f>
        <v>Calpan</v>
      </c>
      <c r="C1187" s="130">
        <f>VLOOKUP(A1187,[2]PROY_COVID!$1:$1048576,7,FALSE)</f>
        <v>15345</v>
      </c>
      <c r="D1187" s="43">
        <v>5</v>
      </c>
      <c r="E1187" s="43">
        <f t="shared" si="543"/>
        <v>32.583903551645484</v>
      </c>
      <c r="F1187" s="6">
        <f t="shared" si="544"/>
        <v>0.48824195599088888</v>
      </c>
      <c r="G1187" s="44"/>
      <c r="H1187" s="44"/>
      <c r="I1187" s="14"/>
      <c r="J1187" s="49">
        <v>22</v>
      </c>
      <c r="K1187" s="49">
        <f t="shared" si="539"/>
        <v>143.36917562724014</v>
      </c>
      <c r="L1187" s="50">
        <f t="shared" si="540"/>
        <v>0.26095323865529457</v>
      </c>
      <c r="M1187" s="45">
        <v>27</v>
      </c>
      <c r="N1187" s="45">
        <f t="shared" si="541"/>
        <v>175.95307917888562</v>
      </c>
      <c r="O1187" s="18">
        <f t="shared" si="542"/>
        <v>0.26931580909330105</v>
      </c>
      <c r="P1187" s="37">
        <f t="shared" si="536"/>
        <v>18.518518518518519</v>
      </c>
      <c r="Q1187" s="37">
        <f t="shared" si="537"/>
        <v>1.8128974961946762</v>
      </c>
      <c r="R1187" s="37">
        <f t="shared" si="538"/>
        <v>81.289749619467628</v>
      </c>
    </row>
    <row r="1188" spans="1:18" x14ac:dyDescent="0.25">
      <c r="A1188" s="1" t="s">
        <v>834</v>
      </c>
      <c r="B1188" s="1" t="str">
        <f>VLOOKUP(A1188,[2]PROY_COVID!$1:$1048576,5,FALSE)</f>
        <v>Tingüindín</v>
      </c>
      <c r="C1188" s="130">
        <f>VLOOKUP(A1188,[2]PROY_COVID!$1:$1048576,7,FALSE)</f>
        <v>15337</v>
      </c>
      <c r="D1188" s="43">
        <v>1</v>
      </c>
      <c r="E1188" s="43">
        <f t="shared" si="543"/>
        <v>6.5201799569668122</v>
      </c>
      <c r="F1188" s="6">
        <f t="shared" si="544"/>
        <v>9.7699326004827419E-2</v>
      </c>
      <c r="G1188" s="44"/>
      <c r="H1188" s="44"/>
      <c r="I1188" s="14"/>
      <c r="J1188" s="49">
        <v>15</v>
      </c>
      <c r="K1188" s="49">
        <f t="shared" si="539"/>
        <v>97.802699354502181</v>
      </c>
      <c r="L1188" s="50">
        <f t="shared" si="540"/>
        <v>0.17801546974186735</v>
      </c>
      <c r="M1188" s="45">
        <v>16</v>
      </c>
      <c r="N1188" s="45">
        <f t="shared" si="541"/>
        <v>104.32287931146899</v>
      </c>
      <c r="O1188" s="18">
        <f t="shared" si="542"/>
        <v>0.15967780035350793</v>
      </c>
      <c r="P1188" s="37">
        <f t="shared" si="536"/>
        <v>6.25</v>
      </c>
      <c r="Q1188" s="37">
        <f t="shared" si="537"/>
        <v>0.61185290496570321</v>
      </c>
      <c r="R1188" s="37">
        <f t="shared" si="538"/>
        <v>-38.814709503429675</v>
      </c>
    </row>
    <row r="1189" spans="1:18" x14ac:dyDescent="0.25">
      <c r="A1189" s="1" t="s">
        <v>747</v>
      </c>
      <c r="B1189" s="1" t="str">
        <f>VLOOKUP(A1189,[2]PROY_COVID!$1:$1048576,5,FALSE)</f>
        <v>Aguililla</v>
      </c>
      <c r="C1189" s="130">
        <f>VLOOKUP(A1189,[2]PROY_COVID!$1:$1048576,7,FALSE)</f>
        <v>15307</v>
      </c>
      <c r="D1189" s="43">
        <v>2</v>
      </c>
      <c r="E1189" s="43">
        <f t="shared" si="543"/>
        <v>13.065917554060233</v>
      </c>
      <c r="F1189" s="6">
        <f t="shared" si="544"/>
        <v>0.19578161141125472</v>
      </c>
      <c r="G1189" s="44"/>
      <c r="H1189" s="44"/>
      <c r="I1189" s="14"/>
      <c r="J1189" s="49">
        <v>6</v>
      </c>
      <c r="K1189" s="49">
        <f t="shared" si="539"/>
        <v>39.197752662180697</v>
      </c>
      <c r="L1189" s="50">
        <f t="shared" si="540"/>
        <v>7.1345744023806626E-2</v>
      </c>
      <c r="M1189" s="45">
        <v>8</v>
      </c>
      <c r="N1189" s="45">
        <f t="shared" si="541"/>
        <v>52.263670216240932</v>
      </c>
      <c r="O1189" s="18">
        <f t="shared" si="542"/>
        <v>7.99953754498514E-2</v>
      </c>
      <c r="P1189" s="37">
        <f t="shared" si="536"/>
        <v>25</v>
      </c>
      <c r="Q1189" s="37">
        <f t="shared" si="537"/>
        <v>2.4474116198628129</v>
      </c>
      <c r="R1189" s="37">
        <f t="shared" si="538"/>
        <v>144.7411619862813</v>
      </c>
    </row>
    <row r="1190" spans="1:18" x14ac:dyDescent="0.25">
      <c r="A1190" s="1" t="s">
        <v>790</v>
      </c>
      <c r="B1190" s="1" t="str">
        <f>VLOOKUP(A1190,[2]PROY_COVID!$1:$1048576,5,FALSE)</f>
        <v>Juárez</v>
      </c>
      <c r="C1190" s="130">
        <f>VLOOKUP(A1190,[2]PROY_COVID!$1:$1048576,7,FALSE)</f>
        <v>15290</v>
      </c>
      <c r="D1190" s="43">
        <v>3</v>
      </c>
      <c r="E1190" s="43">
        <f t="shared" si="543"/>
        <v>19.620667102681491</v>
      </c>
      <c r="F1190" s="6">
        <f t="shared" si="544"/>
        <v>0.29399893321177983</v>
      </c>
      <c r="G1190" s="44">
        <v>5</v>
      </c>
      <c r="H1190" s="44">
        <f>((G1190/($C1190/100000)))</f>
        <v>32.701111837802486</v>
      </c>
      <c r="I1190" s="14">
        <f>((G1190/$C1190)/(G$2257/$C$2257))</f>
        <v>0.8792791121876915</v>
      </c>
      <c r="J1190" s="49">
        <v>59</v>
      </c>
      <c r="K1190" s="49">
        <f t="shared" si="539"/>
        <v>385.87311968606929</v>
      </c>
      <c r="L1190" s="50">
        <f t="shared" si="540"/>
        <v>0.70234651103741075</v>
      </c>
      <c r="M1190" s="45">
        <v>67</v>
      </c>
      <c r="N1190" s="45">
        <f t="shared" si="541"/>
        <v>438.19489862655325</v>
      </c>
      <c r="O1190" s="18">
        <f t="shared" si="542"/>
        <v>0.67070615765801711</v>
      </c>
      <c r="P1190" s="37">
        <f t="shared" si="536"/>
        <v>4.4776119402985071</v>
      </c>
      <c r="Q1190" s="37">
        <f t="shared" si="537"/>
        <v>0.43834237967692163</v>
      </c>
      <c r="R1190" s="37">
        <f t="shared" si="538"/>
        <v>-56.165762032307832</v>
      </c>
    </row>
    <row r="1191" spans="1:18" x14ac:dyDescent="0.25">
      <c r="A1191" s="1" t="s">
        <v>1744</v>
      </c>
      <c r="B1191" s="1" t="str">
        <f>VLOOKUP(A1191,[2]PROY_COVID!$1:$1048576,5,FALSE)</f>
        <v>Tetlatlahuca</v>
      </c>
      <c r="C1191" s="130">
        <f>VLOOKUP(A1191,[2]PROY_COVID!$1:$1048576,7,FALSE)</f>
        <v>15237</v>
      </c>
      <c r="D1191" s="43">
        <v>10</v>
      </c>
      <c r="E1191" s="43">
        <f t="shared" si="543"/>
        <v>65.629717135919137</v>
      </c>
      <c r="F1191" s="6">
        <f t="shared" si="544"/>
        <v>0.98340523917834088</v>
      </c>
      <c r="G1191" s="44">
        <v>1</v>
      </c>
      <c r="H1191" s="44">
        <f>((G1191/($C1191/100000)))</f>
        <v>6.5629717135919146</v>
      </c>
      <c r="I1191" s="14">
        <f>((G1191/$C1191)/(G$2257/$C$2257))</f>
        <v>0.17646751493535215</v>
      </c>
      <c r="J1191" s="49">
        <v>52</v>
      </c>
      <c r="K1191" s="49">
        <f t="shared" si="539"/>
        <v>341.27452910677954</v>
      </c>
      <c r="L1191" s="50">
        <f t="shared" si="540"/>
        <v>0.62117043814579864</v>
      </c>
      <c r="M1191" s="45">
        <v>63</v>
      </c>
      <c r="N1191" s="45">
        <f t="shared" si="541"/>
        <v>413.4672179562906</v>
      </c>
      <c r="O1191" s="18">
        <f t="shared" si="542"/>
        <v>0.63285768488453398</v>
      </c>
      <c r="P1191" s="37">
        <f t="shared" si="536"/>
        <v>15.873015873015872</v>
      </c>
      <c r="Q1191" s="37">
        <f t="shared" si="537"/>
        <v>1.5539121395954365</v>
      </c>
      <c r="R1191" s="37">
        <f t="shared" si="538"/>
        <v>55.391213959543649</v>
      </c>
    </row>
    <row r="1192" spans="1:18" x14ac:dyDescent="0.25">
      <c r="A1192" s="1" t="s">
        <v>1834</v>
      </c>
      <c r="B1192" s="1" t="str">
        <f>VLOOKUP(A1192,[2]PROY_COVID!$1:$1048576,5,FALSE)</f>
        <v>Chontla</v>
      </c>
      <c r="C1192" s="130">
        <f>VLOOKUP(A1192,[2]PROY_COVID!$1:$1048576,7,FALSE)</f>
        <v>15234</v>
      </c>
      <c r="D1192" s="43">
        <v>1</v>
      </c>
      <c r="E1192" s="43">
        <f t="shared" si="543"/>
        <v>6.5642641459892346</v>
      </c>
      <c r="F1192" s="6">
        <f t="shared" si="544"/>
        <v>9.8359889913091636E-2</v>
      </c>
      <c r="G1192" s="44"/>
      <c r="H1192" s="44"/>
      <c r="I1192" s="14"/>
      <c r="J1192" s="49">
        <v>4</v>
      </c>
      <c r="K1192" s="49">
        <f t="shared" si="539"/>
        <v>26.257056583956938</v>
      </c>
      <c r="L1192" s="50">
        <f t="shared" si="540"/>
        <v>4.7791751073143748E-2</v>
      </c>
      <c r="M1192" s="45">
        <v>5</v>
      </c>
      <c r="N1192" s="45">
        <f t="shared" si="541"/>
        <v>32.821320729946173</v>
      </c>
      <c r="O1192" s="18">
        <f t="shared" si="542"/>
        <v>5.0236691447209998E-2</v>
      </c>
      <c r="P1192" s="37">
        <f t="shared" si="536"/>
        <v>20</v>
      </c>
      <c r="Q1192" s="37">
        <f t="shared" si="537"/>
        <v>1.9579292958902501</v>
      </c>
      <c r="R1192" s="37">
        <f t="shared" si="538"/>
        <v>95.792929589025007</v>
      </c>
    </row>
    <row r="1193" spans="1:18" x14ac:dyDescent="0.25">
      <c r="A1193" s="1" t="s">
        <v>1553</v>
      </c>
      <c r="B1193" s="1" t="str">
        <f>VLOOKUP(A1193,[2]PROY_COVID!$1:$1048576,5,FALSE)</f>
        <v>Venado</v>
      </c>
      <c r="C1193" s="130">
        <f>VLOOKUP(A1193,[2]PROY_COVID!$1:$1048576,7,FALSE)</f>
        <v>15226</v>
      </c>
      <c r="D1193" s="43">
        <v>6</v>
      </c>
      <c r="E1193" s="43">
        <f t="shared" si="543"/>
        <v>39.406278733744905</v>
      </c>
      <c r="F1193" s="6">
        <f t="shared" si="544"/>
        <v>0.59046941925760077</v>
      </c>
      <c r="G1193" s="44"/>
      <c r="H1193" s="44"/>
      <c r="I1193" s="14"/>
      <c r="J1193" s="49">
        <v>17</v>
      </c>
      <c r="K1193" s="49">
        <f t="shared" si="539"/>
        <v>111.65112307894391</v>
      </c>
      <c r="L1193" s="50">
        <f t="shared" si="540"/>
        <v>0.20322166211448547</v>
      </c>
      <c r="M1193" s="45">
        <v>23</v>
      </c>
      <c r="N1193" s="45">
        <f t="shared" si="541"/>
        <v>151.05740181268882</v>
      </c>
      <c r="O1193" s="18">
        <f t="shared" si="542"/>
        <v>0.23121019864253689</v>
      </c>
      <c r="P1193" s="37">
        <f t="shared" si="536"/>
        <v>26.086956521739129</v>
      </c>
      <c r="Q1193" s="37">
        <f t="shared" si="537"/>
        <v>2.553820820726413</v>
      </c>
      <c r="R1193" s="37">
        <f t="shared" si="538"/>
        <v>155.38208207264131</v>
      </c>
    </row>
    <row r="1194" spans="1:18" x14ac:dyDescent="0.25">
      <c r="A1194" s="1" t="s">
        <v>759</v>
      </c>
      <c r="B1194" s="1" t="str">
        <f>VLOOKUP(A1194,[2]PROY_COVID!$1:$1048576,5,FALSE)</f>
        <v>Coahuayana</v>
      </c>
      <c r="C1194" s="130">
        <f>VLOOKUP(A1194,[2]PROY_COVID!$1:$1048576,7,FALSE)</f>
        <v>15155</v>
      </c>
      <c r="D1194" s="43">
        <v>5</v>
      </c>
      <c r="E1194" s="43">
        <f t="shared" si="543"/>
        <v>32.992411745298583</v>
      </c>
      <c r="F1194" s="6">
        <f t="shared" si="544"/>
        <v>0.49436310225537383</v>
      </c>
      <c r="G1194" s="44"/>
      <c r="H1194" s="44"/>
      <c r="I1194" s="14"/>
      <c r="J1194" s="49">
        <v>20</v>
      </c>
      <c r="K1194" s="49">
        <f t="shared" si="539"/>
        <v>131.96964698119433</v>
      </c>
      <c r="L1194" s="50">
        <f t="shared" si="540"/>
        <v>0.24020439981797159</v>
      </c>
      <c r="M1194" s="45">
        <v>25</v>
      </c>
      <c r="N1194" s="45">
        <f t="shared" si="541"/>
        <v>164.96205872649293</v>
      </c>
      <c r="O1194" s="18">
        <f t="shared" si="542"/>
        <v>0.2524928266271188</v>
      </c>
      <c r="P1194" s="37">
        <f t="shared" si="536"/>
        <v>20</v>
      </c>
      <c r="Q1194" s="37">
        <f t="shared" si="537"/>
        <v>1.9579292958902501</v>
      </c>
      <c r="R1194" s="37">
        <f t="shared" si="538"/>
        <v>95.792929589025007</v>
      </c>
    </row>
    <row r="1195" spans="1:18" x14ac:dyDescent="0.25">
      <c r="A1195" s="1" t="s">
        <v>843</v>
      </c>
      <c r="B1195" s="1" t="str">
        <f>VLOOKUP(A1195,[2]PROY_COVID!$1:$1048576,5,FALSE)</f>
        <v>Tzintzuntzan</v>
      </c>
      <c r="C1195" s="130">
        <f>VLOOKUP(A1195,[2]PROY_COVID!$1:$1048576,7,FALSE)</f>
        <v>15139</v>
      </c>
      <c r="D1195" s="43">
        <v>9</v>
      </c>
      <c r="E1195" s="43">
        <f t="shared" si="543"/>
        <v>59.449104960697539</v>
      </c>
      <c r="F1195" s="6">
        <f t="shared" si="544"/>
        <v>0.89079404626622249</v>
      </c>
      <c r="G1195" s="44">
        <v>5</v>
      </c>
      <c r="H1195" s="44">
        <f>((G1195/($C1195/100000)))</f>
        <v>33.027280533720855</v>
      </c>
      <c r="I1195" s="14">
        <f>((G1195/$C1195)/(G$2257/$C$2257))</f>
        <v>0.8880492519552019</v>
      </c>
      <c r="J1195" s="49">
        <v>77</v>
      </c>
      <c r="K1195" s="49">
        <f t="shared" si="539"/>
        <v>508.62012021930116</v>
      </c>
      <c r="L1195" s="50">
        <f t="shared" si="540"/>
        <v>0.92576432162489164</v>
      </c>
      <c r="M1195" s="45">
        <v>91</v>
      </c>
      <c r="N1195" s="45">
        <f t="shared" si="541"/>
        <v>601.09650571371958</v>
      </c>
      <c r="O1195" s="18">
        <f t="shared" si="542"/>
        <v>0.92004523327985388</v>
      </c>
      <c r="P1195" s="37">
        <f t="shared" ref="P1195:P1226" si="545">D1195/M1195*100</f>
        <v>9.8901098901098905</v>
      </c>
      <c r="Q1195" s="37">
        <f t="shared" ref="Q1195:Q1226" si="546">P1195/P$2257</f>
        <v>0.9682067946710029</v>
      </c>
      <c r="R1195" s="37">
        <f t="shared" ref="R1195:R1226" si="547">(Q1195-1)*100</f>
        <v>-3.1793205328997098</v>
      </c>
    </row>
    <row r="1196" spans="1:18" x14ac:dyDescent="0.25">
      <c r="A1196" s="1" t="s">
        <v>356</v>
      </c>
      <c r="B1196" s="1" t="str">
        <f>VLOOKUP(A1196,[2]PROY_COVID!$1:$1048576,5,FALSE)</f>
        <v>Copalillo</v>
      </c>
      <c r="C1196" s="130">
        <f>VLOOKUP(A1196,[2]PROY_COVID!$1:$1048576,7,FALSE)</f>
        <v>15096</v>
      </c>
      <c r="D1196" s="43">
        <v>1</v>
      </c>
      <c r="E1196" s="43">
        <f t="shared" si="543"/>
        <v>6.6242713301536824</v>
      </c>
      <c r="F1196" s="6">
        <f t="shared" si="544"/>
        <v>9.925904629941959E-2</v>
      </c>
      <c r="G1196" s="44">
        <v>2</v>
      </c>
      <c r="H1196" s="44">
        <f>((G1196/($C1196/100000)))</f>
        <v>13.248542660307365</v>
      </c>
      <c r="I1196" s="14">
        <f>((G1196/$C1196)/(G$2257/$C$2257))</f>
        <v>0.35623152160439331</v>
      </c>
      <c r="J1196" s="49">
        <v>11</v>
      </c>
      <c r="K1196" s="49">
        <f t="shared" si="539"/>
        <v>72.866984631690514</v>
      </c>
      <c r="L1196" s="50">
        <f t="shared" si="540"/>
        <v>0.13262875752402939</v>
      </c>
      <c r="M1196" s="45">
        <v>14</v>
      </c>
      <c r="N1196" s="45">
        <f t="shared" si="541"/>
        <v>92.739798622151554</v>
      </c>
      <c r="O1196" s="18">
        <f t="shared" si="542"/>
        <v>0.14194860367110704</v>
      </c>
      <c r="P1196" s="37">
        <f t="shared" si="545"/>
        <v>7.1428571428571423</v>
      </c>
      <c r="Q1196" s="37">
        <f t="shared" si="546"/>
        <v>0.6992604628179464</v>
      </c>
      <c r="R1196" s="37">
        <f t="shared" si="547"/>
        <v>-30.07395371820536</v>
      </c>
    </row>
    <row r="1197" spans="1:18" x14ac:dyDescent="0.25">
      <c r="A1197" s="1" t="s">
        <v>691</v>
      </c>
      <c r="B1197" s="1" t="str">
        <f>VLOOKUP(A1197,[2]PROY_COVID!$1:$1048576,5,FALSE)</f>
        <v>Polotitlán</v>
      </c>
      <c r="C1197" s="130">
        <f>VLOOKUP(A1197,[2]PROY_COVID!$1:$1048576,7,FALSE)</f>
        <v>15066</v>
      </c>
      <c r="D1197" s="43">
        <v>5</v>
      </c>
      <c r="E1197" s="43">
        <f t="shared" si="543"/>
        <v>33.187309172972256</v>
      </c>
      <c r="F1197" s="6">
        <f t="shared" si="544"/>
        <v>0.49728347369442388</v>
      </c>
      <c r="G1197" s="44"/>
      <c r="H1197" s="44"/>
      <c r="I1197" s="14"/>
      <c r="J1197" s="49">
        <v>22</v>
      </c>
      <c r="K1197" s="49">
        <f t="shared" si="539"/>
        <v>146.02416036107795</v>
      </c>
      <c r="L1197" s="50">
        <f t="shared" si="540"/>
        <v>0.26578570603780005</v>
      </c>
      <c r="M1197" s="45">
        <v>27</v>
      </c>
      <c r="N1197" s="45">
        <f t="shared" si="541"/>
        <v>179.2114695340502</v>
      </c>
      <c r="O1197" s="18">
        <f t="shared" si="542"/>
        <v>0.27430313889132513</v>
      </c>
      <c r="P1197" s="37">
        <f t="shared" si="545"/>
        <v>18.518518518518519</v>
      </c>
      <c r="Q1197" s="37">
        <f t="shared" si="546"/>
        <v>1.8128974961946762</v>
      </c>
      <c r="R1197" s="37">
        <f t="shared" si="547"/>
        <v>81.289749619467628</v>
      </c>
    </row>
    <row r="1198" spans="1:18" x14ac:dyDescent="0.25">
      <c r="A1198" s="1" t="s">
        <v>2454</v>
      </c>
      <c r="B1198" s="1" t="str">
        <f>VLOOKUP(A1198,[2]PROY_COVID!$1:$1048576,5,FALSE)</f>
        <v>Santiago Sochiapan</v>
      </c>
      <c r="C1198" s="130">
        <f>VLOOKUP(A1198,[2]PROY_COVID!$1:$1048576,7,FALSE)</f>
        <v>15037</v>
      </c>
      <c r="D1198" s="43"/>
      <c r="E1198" s="43"/>
      <c r="F1198" s="6"/>
      <c r="G1198" s="44"/>
      <c r="H1198" s="44"/>
      <c r="I1198" s="14"/>
      <c r="J1198" s="49">
        <v>3</v>
      </c>
      <c r="K1198" s="49">
        <f t="shared" si="539"/>
        <v>19.950788056128218</v>
      </c>
      <c r="L1198" s="50">
        <f t="shared" si="540"/>
        <v>3.6313403729879894E-2</v>
      </c>
      <c r="M1198" s="45">
        <v>3</v>
      </c>
      <c r="N1198" s="45">
        <f t="shared" si="541"/>
        <v>19.950788056128218</v>
      </c>
      <c r="O1198" s="18">
        <f t="shared" si="542"/>
        <v>3.0536905932305531E-2</v>
      </c>
      <c r="P1198" s="37">
        <f t="shared" si="545"/>
        <v>0</v>
      </c>
      <c r="Q1198" s="37">
        <f t="shared" si="546"/>
        <v>0</v>
      </c>
      <c r="R1198" s="37">
        <f t="shared" si="547"/>
        <v>-100</v>
      </c>
    </row>
    <row r="1199" spans="1:18" x14ac:dyDescent="0.25">
      <c r="A1199" s="1" t="s">
        <v>442</v>
      </c>
      <c r="B1199" s="1" t="str">
        <f>VLOOKUP(A1199,[2]PROY_COVID!$1:$1048576,5,FALSE)</f>
        <v>Huazalingo</v>
      </c>
      <c r="C1199" s="130">
        <f>VLOOKUP(A1199,[2]PROY_COVID!$1:$1048576,7,FALSE)</f>
        <v>15009</v>
      </c>
      <c r="D1199" s="43">
        <v>1</v>
      </c>
      <c r="E1199" s="43">
        <f>((D1199/($C1199/100000)))</f>
        <v>6.6626690652275302</v>
      </c>
      <c r="F1199" s="6">
        <f>((D1199/$C1199)/(D$2257/$C$2257))</f>
        <v>9.9834403553603707E-2</v>
      </c>
      <c r="G1199" s="44"/>
      <c r="H1199" s="44"/>
      <c r="I1199" s="14"/>
      <c r="J1199" s="49">
        <v>3</v>
      </c>
      <c r="K1199" s="49">
        <f t="shared" si="539"/>
        <v>19.988007195682592</v>
      </c>
      <c r="L1199" s="50">
        <f t="shared" si="540"/>
        <v>3.6381148103551468E-2</v>
      </c>
      <c r="M1199" s="45">
        <v>4</v>
      </c>
      <c r="N1199" s="45">
        <f t="shared" si="541"/>
        <v>26.650676260910121</v>
      </c>
      <c r="O1199" s="18">
        <f t="shared" si="542"/>
        <v>4.0791831967848469E-2</v>
      </c>
      <c r="P1199" s="37">
        <f t="shared" si="545"/>
        <v>25</v>
      </c>
      <c r="Q1199" s="37">
        <f t="shared" si="546"/>
        <v>2.4474116198628129</v>
      </c>
      <c r="R1199" s="37">
        <f t="shared" si="547"/>
        <v>144.7411619862813</v>
      </c>
    </row>
    <row r="1200" spans="1:18" x14ac:dyDescent="0.25">
      <c r="A1200" s="1" t="s">
        <v>556</v>
      </c>
      <c r="B1200" s="1" t="str">
        <f>VLOOKUP(A1200,[2]PROY_COVID!$1:$1048576,5,FALSE)</f>
        <v>Mazamitla</v>
      </c>
      <c r="C1200" s="130">
        <f>VLOOKUP(A1200,[2]PROY_COVID!$1:$1048576,7,FALSE)</f>
        <v>14962</v>
      </c>
      <c r="D1200" s="43">
        <v>2</v>
      </c>
      <c r="E1200" s="43">
        <f>((D1200/($C1200/100000)))</f>
        <v>13.367196898810318</v>
      </c>
      <c r="F1200" s="6">
        <f>((D1200/$C1200)/(D$2257/$C$2257))</f>
        <v>0.20029602498810828</v>
      </c>
      <c r="G1200" s="44">
        <v>1</v>
      </c>
      <c r="H1200" s="44">
        <f>((G1200/($C1200/100000)))</f>
        <v>6.6835984494051592</v>
      </c>
      <c r="I1200" s="14">
        <f>((G1200/$C1200)/(G$2257/$C$2257))</f>
        <v>0.17971096946063095</v>
      </c>
      <c r="J1200" s="49">
        <v>35</v>
      </c>
      <c r="K1200" s="49">
        <f t="shared" si="539"/>
        <v>233.9259457291806</v>
      </c>
      <c r="L1200" s="50">
        <f t="shared" si="540"/>
        <v>0.42578003867613812</v>
      </c>
      <c r="M1200" s="45">
        <v>38</v>
      </c>
      <c r="N1200" s="45">
        <f t="shared" si="541"/>
        <v>253.97674107739607</v>
      </c>
      <c r="O1200" s="18">
        <f t="shared" si="542"/>
        <v>0.38873972443868854</v>
      </c>
      <c r="P1200" s="37">
        <f t="shared" si="545"/>
        <v>5.2631578947368416</v>
      </c>
      <c r="Q1200" s="37">
        <f t="shared" si="546"/>
        <v>0.51524455155006577</v>
      </c>
      <c r="R1200" s="37">
        <f t="shared" si="547"/>
        <v>-48.475544844993422</v>
      </c>
    </row>
    <row r="1201" spans="1:18" x14ac:dyDescent="0.25">
      <c r="A1201" s="1" t="s">
        <v>910</v>
      </c>
      <c r="B1201" s="1" t="str">
        <f>VLOOKUP(A1201,[2]PROY_COVID!$1:$1048576,5,FALSE)</f>
        <v>La Yesca</v>
      </c>
      <c r="C1201" s="130">
        <f>VLOOKUP(A1201,[2]PROY_COVID!$1:$1048576,7,FALSE)</f>
        <v>14962</v>
      </c>
      <c r="D1201" s="43"/>
      <c r="E1201" s="43"/>
      <c r="F1201" s="6"/>
      <c r="G1201" s="44">
        <v>1</v>
      </c>
      <c r="H1201" s="44">
        <f>((G1201/($C1201/100000)))</f>
        <v>6.6835984494051592</v>
      </c>
      <c r="I1201" s="14">
        <f>((G1201/$C1201)/(G$2257/$C$2257))</f>
        <v>0.17971096946063095</v>
      </c>
      <c r="J1201" s="49">
        <v>3</v>
      </c>
      <c r="K1201" s="49">
        <f t="shared" si="539"/>
        <v>20.05079534821548</v>
      </c>
      <c r="L1201" s="50">
        <f t="shared" si="540"/>
        <v>3.6495431886526132E-2</v>
      </c>
      <c r="M1201" s="45">
        <v>4</v>
      </c>
      <c r="N1201" s="45">
        <f t="shared" si="541"/>
        <v>26.734393797620637</v>
      </c>
      <c r="O1201" s="18">
        <f t="shared" si="542"/>
        <v>4.0919970993546162E-2</v>
      </c>
      <c r="P1201" s="37">
        <f t="shared" si="545"/>
        <v>0</v>
      </c>
      <c r="Q1201" s="37">
        <f t="shared" si="546"/>
        <v>0</v>
      </c>
      <c r="R1201" s="37">
        <f t="shared" si="547"/>
        <v>-100</v>
      </c>
    </row>
    <row r="1202" spans="1:18" x14ac:dyDescent="0.25">
      <c r="A1202" s="1" t="s">
        <v>971</v>
      </c>
      <c r="B1202" s="1" t="str">
        <f>VLOOKUP(A1202,[2]PROY_COVID!$1:$1048576,5,FALSE)</f>
        <v>El Barrio de la Soledad</v>
      </c>
      <c r="C1202" s="130">
        <f>VLOOKUP(A1202,[2]PROY_COVID!$1:$1048576,7,FALSE)</f>
        <v>14895</v>
      </c>
      <c r="D1202" s="43">
        <v>6</v>
      </c>
      <c r="E1202" s="43">
        <f>((D1202/($C1202/100000)))</f>
        <v>40.28197381671702</v>
      </c>
      <c r="F1202" s="6">
        <f>((D1202/$C1202)/(D$2257/$C$2257))</f>
        <v>0.60359096190776962</v>
      </c>
      <c r="G1202" s="44">
        <v>1</v>
      </c>
      <c r="H1202" s="44">
        <f>((G1202/($C1202/100000)))</f>
        <v>6.7136623027861697</v>
      </c>
      <c r="I1202" s="14">
        <f>((G1202/$C1202)/(G$2257/$C$2257))</f>
        <v>0.18051933703054451</v>
      </c>
      <c r="J1202" s="49">
        <v>123</v>
      </c>
      <c r="K1202" s="49">
        <f t="shared" si="539"/>
        <v>825.78046324269894</v>
      </c>
      <c r="L1202" s="50">
        <f t="shared" si="540"/>
        <v>1.5030433519526261</v>
      </c>
      <c r="M1202" s="45">
        <v>130</v>
      </c>
      <c r="N1202" s="45">
        <f t="shared" si="541"/>
        <v>872.7760993622021</v>
      </c>
      <c r="O1202" s="18">
        <f t="shared" si="542"/>
        <v>1.3358811477124353</v>
      </c>
      <c r="P1202" s="37">
        <f t="shared" si="545"/>
        <v>4.6153846153846159</v>
      </c>
      <c r="Q1202" s="37">
        <f t="shared" si="546"/>
        <v>0.45182983751313471</v>
      </c>
      <c r="R1202" s="37">
        <f t="shared" si="547"/>
        <v>-54.817016248686535</v>
      </c>
    </row>
    <row r="1203" spans="1:18" x14ac:dyDescent="0.25">
      <c r="A1203" s="1" t="s">
        <v>396</v>
      </c>
      <c r="B1203" s="1" t="str">
        <f>VLOOKUP(A1203,[2]PROY_COVID!$1:$1048576,5,FALSE)</f>
        <v>Tetipac</v>
      </c>
      <c r="C1203" s="130">
        <f>VLOOKUP(A1203,[2]PROY_COVID!$1:$1048576,7,FALSE)</f>
        <v>14890</v>
      </c>
      <c r="D1203" s="43">
        <v>1</v>
      </c>
      <c r="E1203" s="43">
        <f>((D1203/($C1203/100000)))</f>
        <v>6.7159167226326391</v>
      </c>
      <c r="F1203" s="6">
        <f>((D1203/$C1203)/(D$2257/$C$2257))</f>
        <v>0.10063227420658416</v>
      </c>
      <c r="G1203" s="44">
        <v>1</v>
      </c>
      <c r="H1203" s="44">
        <f>((G1203/($C1203/100000)))</f>
        <v>6.7159167226326391</v>
      </c>
      <c r="I1203" s="14">
        <f>((G1203/$C1203)/(G$2257/$C$2257))</f>
        <v>0.18057995467226062</v>
      </c>
      <c r="J1203" s="49">
        <v>4</v>
      </c>
      <c r="K1203" s="49">
        <f t="shared" si="539"/>
        <v>26.863666890530556</v>
      </c>
      <c r="L1203" s="50">
        <f t="shared" si="540"/>
        <v>4.8895872118755672E-2</v>
      </c>
      <c r="M1203" s="45">
        <v>6</v>
      </c>
      <c r="N1203" s="45">
        <f t="shared" si="541"/>
        <v>40.295500335795836</v>
      </c>
      <c r="O1203" s="18">
        <f t="shared" si="542"/>
        <v>6.1676756817203263E-2</v>
      </c>
      <c r="P1203" s="37">
        <f t="shared" si="545"/>
        <v>16.666666666666664</v>
      </c>
      <c r="Q1203" s="37">
        <f t="shared" si="546"/>
        <v>1.6316077465752084</v>
      </c>
      <c r="R1203" s="37">
        <f t="shared" si="547"/>
        <v>63.160774657520832</v>
      </c>
    </row>
    <row r="1204" spans="1:18" x14ac:dyDescent="0.25">
      <c r="A1204" s="1" t="s">
        <v>1700</v>
      </c>
      <c r="B1204" s="1" t="str">
        <f>VLOOKUP(A1204,[2]PROY_COVID!$1:$1048576,5,FALSE)</f>
        <v>Padilla</v>
      </c>
      <c r="C1204" s="130">
        <f>VLOOKUP(A1204,[2]PROY_COVID!$1:$1048576,7,FALSE)</f>
        <v>14808</v>
      </c>
      <c r="D1204" s="43">
        <v>1</v>
      </c>
      <c r="E1204" s="43">
        <f>((D1204/($C1204/100000)))</f>
        <v>6.7531064289573211</v>
      </c>
      <c r="F1204" s="6">
        <f>((D1204/$C1204)/(D$2257/$C$2257))</f>
        <v>0.10118953018206632</v>
      </c>
      <c r="G1204" s="44"/>
      <c r="H1204" s="44"/>
      <c r="I1204" s="14"/>
      <c r="J1204" s="49">
        <v>63</v>
      </c>
      <c r="K1204" s="49">
        <f t="shared" si="539"/>
        <v>425.44570502431122</v>
      </c>
      <c r="L1204" s="50">
        <f t="shared" si="540"/>
        <v>0.77437450632160199</v>
      </c>
      <c r="M1204" s="45">
        <v>64</v>
      </c>
      <c r="N1204" s="45">
        <f t="shared" si="541"/>
        <v>432.19881145326855</v>
      </c>
      <c r="O1204" s="18">
        <f t="shared" si="542"/>
        <v>0.6615284775855621</v>
      </c>
      <c r="P1204" s="37">
        <f t="shared" si="545"/>
        <v>1.5625</v>
      </c>
      <c r="Q1204" s="37">
        <f t="shared" si="546"/>
        <v>0.1529632262414258</v>
      </c>
      <c r="R1204" s="37">
        <f t="shared" si="547"/>
        <v>-84.703677375857424</v>
      </c>
    </row>
    <row r="1205" spans="1:18" x14ac:dyDescent="0.25">
      <c r="A1205" s="1" t="s">
        <v>1828</v>
      </c>
      <c r="B1205" s="1" t="str">
        <f>VLOOKUP(A1205,[2]PROY_COVID!$1:$1048576,5,FALSE)</f>
        <v>Chiconquiaco</v>
      </c>
      <c r="C1205" s="130">
        <f>VLOOKUP(A1205,[2]PROY_COVID!$1:$1048576,7,FALSE)</f>
        <v>14791</v>
      </c>
      <c r="D1205" s="43">
        <v>2</v>
      </c>
      <c r="E1205" s="43">
        <f>((D1205/($C1205/100000)))</f>
        <v>13.521736190926914</v>
      </c>
      <c r="F1205" s="6">
        <f>((D1205/$C1205)/(D$2257/$C$2257))</f>
        <v>0.20261166424664162</v>
      </c>
      <c r="G1205" s="44"/>
      <c r="H1205" s="44"/>
      <c r="I1205" s="14"/>
      <c r="J1205" s="49">
        <v>7</v>
      </c>
      <c r="K1205" s="49">
        <f t="shared" si="539"/>
        <v>47.326076668244198</v>
      </c>
      <c r="L1205" s="50">
        <f t="shared" si="540"/>
        <v>8.6140503531504015E-2</v>
      </c>
      <c r="M1205" s="45">
        <v>9</v>
      </c>
      <c r="N1205" s="45">
        <f t="shared" si="541"/>
        <v>60.847812859171114</v>
      </c>
      <c r="O1205" s="18">
        <f t="shared" si="542"/>
        <v>9.3134363025639558E-2</v>
      </c>
      <c r="P1205" s="37">
        <f t="shared" si="545"/>
        <v>22.222222222222221</v>
      </c>
      <c r="Q1205" s="37">
        <f t="shared" si="546"/>
        <v>2.1754769954336113</v>
      </c>
      <c r="R1205" s="37">
        <f t="shared" si="547"/>
        <v>117.54769954336113</v>
      </c>
    </row>
    <row r="1206" spans="1:18" x14ac:dyDescent="0.25">
      <c r="A1206" s="1" t="s">
        <v>1482</v>
      </c>
      <c r="B1206" s="1" t="str">
        <f>VLOOKUP(A1206,[2]PROY_COVID!$1:$1048576,5,FALSE)</f>
        <v>Arroyo Seco</v>
      </c>
      <c r="C1206" s="130">
        <f>VLOOKUP(A1206,[2]PROY_COVID!$1:$1048576,7,FALSE)</f>
        <v>14789</v>
      </c>
      <c r="D1206" s="43"/>
      <c r="E1206" s="43"/>
      <c r="F1206" s="6"/>
      <c r="G1206" s="44">
        <v>5</v>
      </c>
      <c r="H1206" s="44">
        <f>((G1206/($C1206/100000)))</f>
        <v>33.808912029210902</v>
      </c>
      <c r="I1206" s="14">
        <f>((G1206/$C1206)/(G$2257/$C$2257))</f>
        <v>0.90906603728107382</v>
      </c>
      <c r="J1206" s="49">
        <v>12</v>
      </c>
      <c r="K1206" s="49">
        <f t="shared" ref="K1206:K1236" si="548">((J1206/($C1206/100000)))</f>
        <v>81.141388870106169</v>
      </c>
      <c r="L1206" s="50">
        <f t="shared" ref="L1206:L1236" si="549">((J1206/$C1206)/(J$2257/$C$2257))</f>
        <v>0.14768940479713408</v>
      </c>
      <c r="M1206" s="45">
        <v>17</v>
      </c>
      <c r="N1206" s="45">
        <f t="shared" ref="N1206:N1236" si="550">((M1206/($C1206/100000)))</f>
        <v>114.95030089931707</v>
      </c>
      <c r="O1206" s="18">
        <f t="shared" ref="O1206:O1236" si="551">((M1206/$C1206)/(M$2257/$C$2257))</f>
        <v>0.17594425421077223</v>
      </c>
      <c r="P1206" s="37">
        <f t="shared" si="545"/>
        <v>0</v>
      </c>
      <c r="Q1206" s="37">
        <f t="shared" si="546"/>
        <v>0</v>
      </c>
      <c r="R1206" s="37">
        <f t="shared" si="547"/>
        <v>-100</v>
      </c>
    </row>
    <row r="1207" spans="1:18" x14ac:dyDescent="0.25">
      <c r="A1207" s="1" t="s">
        <v>1754</v>
      </c>
      <c r="B1207" s="1" t="str">
        <f>VLOOKUP(A1207,[2]PROY_COVID!$1:$1048576,5,FALSE)</f>
        <v>Xicohtzinco</v>
      </c>
      <c r="C1207" s="130">
        <f>VLOOKUP(A1207,[2]PROY_COVID!$1:$1048576,7,FALSE)</f>
        <v>14770</v>
      </c>
      <c r="D1207" s="43">
        <v>9</v>
      </c>
      <c r="E1207" s="43">
        <f>((D1207/($C1207/100000)))</f>
        <v>60.934326337169942</v>
      </c>
      <c r="F1207" s="6">
        <f>((D1207/$C1207)/(D$2257/$C$2257))</f>
        <v>0.91304881966312401</v>
      </c>
      <c r="G1207" s="44">
        <v>2</v>
      </c>
      <c r="H1207" s="44">
        <f>((G1207/($C1207/100000)))</f>
        <v>13.540961408259987</v>
      </c>
      <c r="I1207" s="14">
        <f>((G1207/$C1207)/(G$2257/$C$2257))</f>
        <v>0.36409418078130812</v>
      </c>
      <c r="J1207" s="49">
        <v>68</v>
      </c>
      <c r="K1207" s="49">
        <f t="shared" si="548"/>
        <v>460.39268788083956</v>
      </c>
      <c r="L1207" s="50">
        <f t="shared" si="549"/>
        <v>0.83798321661615593</v>
      </c>
      <c r="M1207" s="45">
        <v>79</v>
      </c>
      <c r="N1207" s="45">
        <f t="shared" si="550"/>
        <v>534.86797562626953</v>
      </c>
      <c r="O1207" s="18">
        <f t="shared" si="551"/>
        <v>0.81867508250557841</v>
      </c>
      <c r="P1207" s="37">
        <f t="shared" si="545"/>
        <v>11.39240506329114</v>
      </c>
      <c r="Q1207" s="37">
        <f t="shared" si="546"/>
        <v>1.1152761812033072</v>
      </c>
      <c r="R1207" s="37">
        <f t="shared" si="547"/>
        <v>11.527618120330718</v>
      </c>
    </row>
    <row r="1208" spans="1:18" x14ac:dyDescent="0.25">
      <c r="A1208" s="1" t="s">
        <v>1386</v>
      </c>
      <c r="B1208" s="1" t="str">
        <f>VLOOKUP(A1208,[2]PROY_COVID!$1:$1048576,5,FALSE)</f>
        <v>Rafael Lara Grajales</v>
      </c>
      <c r="C1208" s="130">
        <f>VLOOKUP(A1208,[2]PROY_COVID!$1:$1048576,7,FALSE)</f>
        <v>14754</v>
      </c>
      <c r="D1208" s="43">
        <v>3</v>
      </c>
      <c r="E1208" s="43">
        <f>((D1208/($C1208/100000)))</f>
        <v>20.333468889792599</v>
      </c>
      <c r="F1208" s="6">
        <f>((D1208/$C1208)/(D$2257/$C$2257))</f>
        <v>0.30467965899472105</v>
      </c>
      <c r="G1208" s="44"/>
      <c r="H1208" s="44"/>
      <c r="I1208" s="14"/>
      <c r="J1208" s="49">
        <v>49</v>
      </c>
      <c r="K1208" s="49">
        <f t="shared" si="548"/>
        <v>332.11332519994579</v>
      </c>
      <c r="L1208" s="50">
        <f t="shared" si="549"/>
        <v>0.60449568348524674</v>
      </c>
      <c r="M1208" s="45">
        <v>52</v>
      </c>
      <c r="N1208" s="45">
        <f t="shared" si="550"/>
        <v>352.44679408973838</v>
      </c>
      <c r="O1208" s="18">
        <f t="shared" si="551"/>
        <v>0.53945912146337871</v>
      </c>
      <c r="P1208" s="37">
        <f t="shared" si="545"/>
        <v>5.7692307692307692</v>
      </c>
      <c r="Q1208" s="37">
        <f t="shared" si="546"/>
        <v>0.56478729689141838</v>
      </c>
      <c r="R1208" s="37">
        <f t="shared" si="547"/>
        <v>-43.521270310858164</v>
      </c>
    </row>
    <row r="1209" spans="1:18" x14ac:dyDescent="0.25">
      <c r="A1209" s="1" t="s">
        <v>1413</v>
      </c>
      <c r="B1209" s="1" t="str">
        <f>VLOOKUP(A1209,[2]PROY_COVID!$1:$1048576,5,FALSE)</f>
        <v>San Sebastián Tlacotepec</v>
      </c>
      <c r="C1209" s="130">
        <f>VLOOKUP(A1209,[2]PROY_COVID!$1:$1048576,7,FALSE)</f>
        <v>14734</v>
      </c>
      <c r="D1209" s="43"/>
      <c r="E1209" s="43"/>
      <c r="F1209" s="6"/>
      <c r="G1209" s="44"/>
      <c r="H1209" s="44"/>
      <c r="I1209" s="14"/>
      <c r="J1209" s="49">
        <v>3</v>
      </c>
      <c r="K1209" s="49">
        <f t="shared" si="548"/>
        <v>20.361069634858151</v>
      </c>
      <c r="L1209" s="50">
        <f t="shared" si="549"/>
        <v>3.7060177269322925E-2</v>
      </c>
      <c r="M1209" s="45">
        <v>3</v>
      </c>
      <c r="N1209" s="45">
        <f t="shared" si="550"/>
        <v>20.361069634858151</v>
      </c>
      <c r="O1209" s="18">
        <f t="shared" si="551"/>
        <v>3.1164887641107523E-2</v>
      </c>
      <c r="P1209" s="37">
        <f t="shared" si="545"/>
        <v>0</v>
      </c>
      <c r="Q1209" s="37">
        <f t="shared" si="546"/>
        <v>0</v>
      </c>
      <c r="R1209" s="37">
        <f t="shared" si="547"/>
        <v>-100</v>
      </c>
    </row>
    <row r="1210" spans="1:18" x14ac:dyDescent="0.25">
      <c r="A1210" s="1" t="s">
        <v>669</v>
      </c>
      <c r="B1210" s="1" t="str">
        <f>VLOOKUP(A1210,[2]PROY_COVID!$1:$1048576,5,FALSE)</f>
        <v>Joquicingo</v>
      </c>
      <c r="C1210" s="130">
        <f>VLOOKUP(A1210,[2]PROY_COVID!$1:$1048576,7,FALSE)</f>
        <v>14710</v>
      </c>
      <c r="D1210" s="43">
        <v>7</v>
      </c>
      <c r="E1210" s="43">
        <f t="shared" ref="E1210:E1216" si="552">((D1210/($C1210/100000)))</f>
        <v>47.586675730795378</v>
      </c>
      <c r="F1210" s="6">
        <f t="shared" ref="F1210:F1216" si="553">((D1210/$C1210)/(D$2257/$C$2257))</f>
        <v>0.71304567916738726</v>
      </c>
      <c r="G1210" s="44">
        <v>1</v>
      </c>
      <c r="H1210" s="44">
        <f t="shared" ref="H1210:H1217" si="554">((G1210/($C1210/100000)))</f>
        <v>6.7980965329707681</v>
      </c>
      <c r="I1210" s="14">
        <f t="shared" ref="I1210:I1217" si="555">((G1210/$C1210)/(G$2257/$C$2257))</f>
        <v>0.18278963460706735</v>
      </c>
      <c r="J1210" s="49">
        <v>51</v>
      </c>
      <c r="K1210" s="49">
        <f t="shared" si="548"/>
        <v>346.70292318150916</v>
      </c>
      <c r="L1210" s="50">
        <f t="shared" si="549"/>
        <v>0.63105092332192159</v>
      </c>
      <c r="M1210" s="45">
        <v>59</v>
      </c>
      <c r="N1210" s="45">
        <f t="shared" si="550"/>
        <v>401.0876954452753</v>
      </c>
      <c r="O1210" s="18">
        <f t="shared" si="551"/>
        <v>0.61390944517880386</v>
      </c>
      <c r="P1210" s="37">
        <f t="shared" si="545"/>
        <v>11.864406779661017</v>
      </c>
      <c r="Q1210" s="37">
        <f t="shared" si="546"/>
        <v>1.1614834806128604</v>
      </c>
      <c r="R1210" s="37">
        <f t="shared" si="547"/>
        <v>16.148348061286043</v>
      </c>
    </row>
    <row r="1211" spans="1:18" x14ac:dyDescent="0.25">
      <c r="A1211" s="1" t="s">
        <v>434</v>
      </c>
      <c r="B1211" s="1" t="str">
        <f>VLOOKUP(A1211,[2]PROY_COVID!$1:$1048576,5,FALSE)</f>
        <v>Chapantongo</v>
      </c>
      <c r="C1211" s="130">
        <f>VLOOKUP(A1211,[2]PROY_COVID!$1:$1048576,7,FALSE)</f>
        <v>14659</v>
      </c>
      <c r="D1211" s="43">
        <v>5</v>
      </c>
      <c r="E1211" s="43">
        <f t="shared" si="552"/>
        <v>34.108738658844395</v>
      </c>
      <c r="F1211" s="6">
        <f t="shared" si="553"/>
        <v>0.51109030729791871</v>
      </c>
      <c r="G1211" s="44">
        <v>6</v>
      </c>
      <c r="H1211" s="44">
        <f t="shared" si="554"/>
        <v>40.930486390613275</v>
      </c>
      <c r="I1211" s="14">
        <f t="shared" si="555"/>
        <v>1.1005534586547352</v>
      </c>
      <c r="J1211" s="49">
        <v>60</v>
      </c>
      <c r="K1211" s="49">
        <f t="shared" si="548"/>
        <v>409.30486390613277</v>
      </c>
      <c r="L1211" s="50">
        <f t="shared" si="549"/>
        <v>0.74499577308984777</v>
      </c>
      <c r="M1211" s="45">
        <v>71</v>
      </c>
      <c r="N1211" s="45">
        <f t="shared" si="550"/>
        <v>484.34408895559045</v>
      </c>
      <c r="O1211" s="18">
        <f t="shared" si="551"/>
        <v>0.74134263978419523</v>
      </c>
      <c r="P1211" s="37">
        <f t="shared" si="545"/>
        <v>7.042253521126761</v>
      </c>
      <c r="Q1211" s="37">
        <f t="shared" si="546"/>
        <v>0.6894117239050177</v>
      </c>
      <c r="R1211" s="37">
        <f t="shared" si="547"/>
        <v>-31.058827609498231</v>
      </c>
    </row>
    <row r="1212" spans="1:18" x14ac:dyDescent="0.25">
      <c r="A1212" s="1" t="s">
        <v>355</v>
      </c>
      <c r="B1212" s="1" t="str">
        <f>VLOOKUP(A1212,[2]PROY_COVID!$1:$1048576,5,FALSE)</f>
        <v>Copala</v>
      </c>
      <c r="C1212" s="130">
        <f>VLOOKUP(A1212,[2]PROY_COVID!$1:$1048576,7,FALSE)</f>
        <v>14641</v>
      </c>
      <c r="D1212" s="43">
        <v>4</v>
      </c>
      <c r="E1212" s="43">
        <f t="shared" si="552"/>
        <v>27.320538214602827</v>
      </c>
      <c r="F1212" s="6">
        <f t="shared" si="553"/>
        <v>0.40937492328011416</v>
      </c>
      <c r="G1212" s="44">
        <v>3</v>
      </c>
      <c r="H1212" s="44">
        <f t="shared" si="554"/>
        <v>20.490403660952119</v>
      </c>
      <c r="I1212" s="14">
        <f t="shared" si="555"/>
        <v>0.55095325286591634</v>
      </c>
      <c r="J1212" s="49">
        <v>30</v>
      </c>
      <c r="K1212" s="49">
        <f t="shared" si="548"/>
        <v>204.9040366095212</v>
      </c>
      <c r="L1212" s="50">
        <f t="shared" si="549"/>
        <v>0.37295584446841334</v>
      </c>
      <c r="M1212" s="45">
        <v>37</v>
      </c>
      <c r="N1212" s="45">
        <f t="shared" si="550"/>
        <v>252.71497848507613</v>
      </c>
      <c r="O1212" s="18">
        <f t="shared" si="551"/>
        <v>0.38680845608567027</v>
      </c>
      <c r="P1212" s="37">
        <f t="shared" si="545"/>
        <v>10.810810810810811</v>
      </c>
      <c r="Q1212" s="37">
        <f t="shared" si="546"/>
        <v>1.0583401599406759</v>
      </c>
      <c r="R1212" s="37">
        <f t="shared" si="547"/>
        <v>5.8340159940675873</v>
      </c>
    </row>
    <row r="1213" spans="1:18" x14ac:dyDescent="0.25">
      <c r="A1213" s="1" t="s">
        <v>35</v>
      </c>
      <c r="B1213" s="1" t="str">
        <f>VLOOKUP(A1213,[2]PROY_COVID!$1:$1048576,5,FALSE)</f>
        <v>Cuatro Ciénegas</v>
      </c>
      <c r="C1213" s="130">
        <f>VLOOKUP(A1213,[2]PROY_COVID!$1:$1048576,7,FALSE)</f>
        <v>14623</v>
      </c>
      <c r="D1213" s="43">
        <v>3</v>
      </c>
      <c r="E1213" s="43">
        <f t="shared" si="552"/>
        <v>20.515626068522192</v>
      </c>
      <c r="F1213" s="6">
        <f t="shared" si="553"/>
        <v>0.30740912868823866</v>
      </c>
      <c r="G1213" s="44">
        <v>30</v>
      </c>
      <c r="H1213" s="44">
        <f t="shared" si="554"/>
        <v>205.15626068522192</v>
      </c>
      <c r="I1213" s="14">
        <f t="shared" si="555"/>
        <v>5.5163144192093831</v>
      </c>
      <c r="J1213" s="49">
        <v>146</v>
      </c>
      <c r="K1213" s="49">
        <f t="shared" si="548"/>
        <v>998.42713533474659</v>
      </c>
      <c r="L1213" s="50">
        <f t="shared" si="549"/>
        <v>1.8172859918253386</v>
      </c>
      <c r="M1213" s="45">
        <v>179</v>
      </c>
      <c r="N1213" s="45">
        <f t="shared" si="550"/>
        <v>1224.0990220884908</v>
      </c>
      <c r="O1213" s="18">
        <f t="shared" si="551"/>
        <v>1.8736200587255241</v>
      </c>
      <c r="P1213" s="37">
        <f t="shared" si="545"/>
        <v>1.6759776536312849</v>
      </c>
      <c r="Q1213" s="37">
        <f t="shared" si="546"/>
        <v>0.16407228736510476</v>
      </c>
      <c r="R1213" s="37">
        <f t="shared" si="547"/>
        <v>-83.592771263489524</v>
      </c>
    </row>
    <row r="1214" spans="1:18" x14ac:dyDescent="0.25">
      <c r="A1214" s="1" t="s">
        <v>692</v>
      </c>
      <c r="B1214" s="1" t="str">
        <f>VLOOKUP(A1214,[2]PROY_COVID!$1:$1048576,5,FALSE)</f>
        <v>Rayón</v>
      </c>
      <c r="C1214" s="130">
        <f>VLOOKUP(A1214,[2]PROY_COVID!$1:$1048576,7,FALSE)</f>
        <v>14608</v>
      </c>
      <c r="D1214" s="43">
        <v>13</v>
      </c>
      <c r="E1214" s="43">
        <f t="shared" si="552"/>
        <v>88.992332968236596</v>
      </c>
      <c r="F1214" s="6">
        <f t="shared" si="553"/>
        <v>1.3334740770925859</v>
      </c>
      <c r="G1214" s="44">
        <v>8</v>
      </c>
      <c r="H1214" s="44">
        <f t="shared" si="554"/>
        <v>54.7645125958379</v>
      </c>
      <c r="I1214" s="14">
        <f t="shared" si="555"/>
        <v>1.4725276698083025</v>
      </c>
      <c r="J1214" s="49">
        <v>61</v>
      </c>
      <c r="K1214" s="49">
        <f t="shared" si="548"/>
        <v>417.57940854326398</v>
      </c>
      <c r="L1214" s="50">
        <f t="shared" si="549"/>
        <v>0.76005667590951165</v>
      </c>
      <c r="M1214" s="45">
        <v>82</v>
      </c>
      <c r="N1214" s="45">
        <f t="shared" si="550"/>
        <v>561.3362541073385</v>
      </c>
      <c r="O1214" s="18">
        <f t="shared" si="551"/>
        <v>0.85918773433128914</v>
      </c>
      <c r="P1214" s="37">
        <f t="shared" si="545"/>
        <v>15.853658536585366</v>
      </c>
      <c r="Q1214" s="37">
        <f t="shared" si="546"/>
        <v>1.5520171247910519</v>
      </c>
      <c r="R1214" s="37">
        <f t="shared" si="547"/>
        <v>55.20171247910519</v>
      </c>
    </row>
    <row r="1215" spans="1:18" x14ac:dyDescent="0.25">
      <c r="A1215" s="1" t="s">
        <v>1699</v>
      </c>
      <c r="B1215" s="1" t="str">
        <f>VLOOKUP(A1215,[2]PROY_COVID!$1:$1048576,5,FALSE)</f>
        <v>Ocampo</v>
      </c>
      <c r="C1215" s="130">
        <f>VLOOKUP(A1215,[2]PROY_COVID!$1:$1048576,7,FALSE)</f>
        <v>14524</v>
      </c>
      <c r="D1215" s="43">
        <v>4</v>
      </c>
      <c r="E1215" s="43">
        <f t="shared" si="552"/>
        <v>27.540622418066647</v>
      </c>
      <c r="F1215" s="6">
        <f t="shared" si="553"/>
        <v>0.41267269703553788</v>
      </c>
      <c r="G1215" s="44">
        <v>2</v>
      </c>
      <c r="H1215" s="44">
        <f t="shared" si="554"/>
        <v>13.770311209033324</v>
      </c>
      <c r="I1215" s="14">
        <f t="shared" si="555"/>
        <v>0.37026101970117881</v>
      </c>
      <c r="J1215" s="49">
        <v>21</v>
      </c>
      <c r="K1215" s="49">
        <f t="shared" si="548"/>
        <v>144.58826769484989</v>
      </c>
      <c r="L1215" s="50">
        <f t="shared" si="549"/>
        <v>0.26317216766754531</v>
      </c>
      <c r="M1215" s="45">
        <v>27</v>
      </c>
      <c r="N1215" s="45">
        <f t="shared" si="550"/>
        <v>185.89920132194987</v>
      </c>
      <c r="O1215" s="18">
        <f t="shared" si="551"/>
        <v>0.28453945817520687</v>
      </c>
      <c r="P1215" s="37">
        <f t="shared" si="545"/>
        <v>14.814814814814813</v>
      </c>
      <c r="Q1215" s="37">
        <f t="shared" si="546"/>
        <v>1.4503179969557407</v>
      </c>
      <c r="R1215" s="37">
        <f t="shared" si="547"/>
        <v>45.031799695574072</v>
      </c>
    </row>
    <row r="1216" spans="1:18" x14ac:dyDescent="0.25">
      <c r="A1216" s="1" t="s">
        <v>794</v>
      </c>
      <c r="B1216" s="1" t="str">
        <f>VLOOKUP(A1216,[2]PROY_COVID!$1:$1048576,5,FALSE)</f>
        <v>Marcos Castellanos</v>
      </c>
      <c r="C1216" s="130">
        <f>VLOOKUP(A1216,[2]PROY_COVID!$1:$1048576,7,FALSE)</f>
        <v>14517</v>
      </c>
      <c r="D1216" s="43">
        <v>1</v>
      </c>
      <c r="E1216" s="43">
        <f t="shared" si="552"/>
        <v>6.8884755803540676</v>
      </c>
      <c r="F1216" s="6">
        <f t="shared" si="553"/>
        <v>0.1032179212603181</v>
      </c>
      <c r="G1216" s="44">
        <v>5</v>
      </c>
      <c r="H1216" s="44">
        <f t="shared" si="554"/>
        <v>34.442377901770342</v>
      </c>
      <c r="I1216" s="14">
        <f t="shared" si="555"/>
        <v>0.92609889270164647</v>
      </c>
      <c r="J1216" s="49">
        <v>22</v>
      </c>
      <c r="K1216" s="49">
        <f t="shared" si="548"/>
        <v>151.54646276778951</v>
      </c>
      <c r="L1216" s="50">
        <f t="shared" si="549"/>
        <v>0.27583711835541058</v>
      </c>
      <c r="M1216" s="45">
        <v>28</v>
      </c>
      <c r="N1216" s="45">
        <f t="shared" si="550"/>
        <v>192.87731624991389</v>
      </c>
      <c r="O1216" s="18">
        <f t="shared" si="551"/>
        <v>0.29522024123703683</v>
      </c>
      <c r="P1216" s="37">
        <f t="shared" si="545"/>
        <v>3.5714285714285712</v>
      </c>
      <c r="Q1216" s="37">
        <f t="shared" si="546"/>
        <v>0.3496302314089732</v>
      </c>
      <c r="R1216" s="37">
        <f t="shared" si="547"/>
        <v>-65.03697685910268</v>
      </c>
    </row>
    <row r="1217" spans="1:18" x14ac:dyDescent="0.25">
      <c r="A1217" s="1" t="s">
        <v>447</v>
      </c>
      <c r="B1217" s="1" t="str">
        <f>VLOOKUP(A1217,[2]PROY_COVID!$1:$1048576,5,FALSE)</f>
        <v>Jacala de Ledezma</v>
      </c>
      <c r="C1217" s="130">
        <f>VLOOKUP(A1217,[2]PROY_COVID!$1:$1048576,7,FALSE)</f>
        <v>14478</v>
      </c>
      <c r="D1217" s="43"/>
      <c r="E1217" s="43"/>
      <c r="F1217" s="6"/>
      <c r="G1217" s="44">
        <v>1</v>
      </c>
      <c r="H1217" s="44">
        <f t="shared" si="554"/>
        <v>6.9070313579223654</v>
      </c>
      <c r="I1217" s="14">
        <f t="shared" si="555"/>
        <v>0.18571871287953864</v>
      </c>
      <c r="J1217" s="49">
        <v>3</v>
      </c>
      <c r="K1217" s="49">
        <f t="shared" si="548"/>
        <v>20.721094073767095</v>
      </c>
      <c r="L1217" s="50">
        <f t="shared" si="549"/>
        <v>3.7715475334038122E-2</v>
      </c>
      <c r="M1217" s="45">
        <v>4</v>
      </c>
      <c r="N1217" s="45">
        <f t="shared" si="550"/>
        <v>27.628125431689462</v>
      </c>
      <c r="O1217" s="18">
        <f t="shared" si="551"/>
        <v>4.2287926923983817E-2</v>
      </c>
      <c r="P1217" s="37">
        <f t="shared" si="545"/>
        <v>0</v>
      </c>
      <c r="Q1217" s="37">
        <f t="shared" si="546"/>
        <v>0</v>
      </c>
      <c r="R1217" s="37">
        <f t="shared" si="547"/>
        <v>-100</v>
      </c>
    </row>
    <row r="1218" spans="1:18" x14ac:dyDescent="0.25">
      <c r="A1218" s="1" t="s">
        <v>1225</v>
      </c>
      <c r="B1218" s="1" t="str">
        <f>VLOOKUP(A1218,[2]PROY_COVID!$1:$1048576,5,FALSE)</f>
        <v>Santiago Jocotepec</v>
      </c>
      <c r="C1218" s="130">
        <f>VLOOKUP(A1218,[2]PROY_COVID!$1:$1048576,7,FALSE)</f>
        <v>14474</v>
      </c>
      <c r="D1218" s="43">
        <v>1</v>
      </c>
      <c r="E1218" s="43">
        <f t="shared" ref="E1218:E1234" si="556">((D1218/($C1218/100000)))</f>
        <v>6.9089401685781402</v>
      </c>
      <c r="F1218" s="6">
        <f t="shared" ref="F1218:F1234" si="557">((D1218/$C1218)/(D$2257/$C$2257))</f>
        <v>0.1035245656305125</v>
      </c>
      <c r="G1218" s="44"/>
      <c r="H1218" s="44"/>
      <c r="I1218" s="14"/>
      <c r="J1218" s="49">
        <v>1</v>
      </c>
      <c r="K1218" s="49">
        <f t="shared" si="548"/>
        <v>6.9089401685781402</v>
      </c>
      <c r="L1218" s="50">
        <f t="shared" si="549"/>
        <v>1.2575299430846206E-2</v>
      </c>
      <c r="M1218" s="45">
        <v>2</v>
      </c>
      <c r="N1218" s="45">
        <f t="shared" si="550"/>
        <v>13.81788033715628</v>
      </c>
      <c r="O1218" s="18">
        <f t="shared" si="551"/>
        <v>2.1149806757131327E-2</v>
      </c>
      <c r="P1218" s="37">
        <f t="shared" si="545"/>
        <v>50</v>
      </c>
      <c r="Q1218" s="37">
        <f t="shared" si="546"/>
        <v>4.8948232397256257</v>
      </c>
      <c r="R1218" s="37">
        <f t="shared" si="547"/>
        <v>389.4823239725626</v>
      </c>
    </row>
    <row r="1219" spans="1:18" x14ac:dyDescent="0.25">
      <c r="A1219" s="1" t="s">
        <v>605</v>
      </c>
      <c r="B1219" s="1" t="str">
        <f>VLOOKUP(A1219,[2]PROY_COVID!$1:$1048576,5,FALSE)</f>
        <v>Unión de Tula</v>
      </c>
      <c r="C1219" s="130">
        <f>VLOOKUP(A1219,[2]PROY_COVID!$1:$1048576,7,FALSE)</f>
        <v>14444</v>
      </c>
      <c r="D1219" s="43">
        <v>1</v>
      </c>
      <c r="E1219" s="43">
        <f t="shared" si="556"/>
        <v>6.9232899473829956</v>
      </c>
      <c r="F1219" s="6">
        <f t="shared" si="557"/>
        <v>0.10373958480587359</v>
      </c>
      <c r="G1219" s="44">
        <v>3</v>
      </c>
      <c r="H1219" s="44">
        <f>((G1219/($C1219/100000)))</f>
        <v>20.769869842148989</v>
      </c>
      <c r="I1219" s="14">
        <f>((G1219/$C1219)/(G$2257/$C$2257))</f>
        <v>0.55846763882649408</v>
      </c>
      <c r="J1219" s="49">
        <v>9</v>
      </c>
      <c r="K1219" s="49">
        <f t="shared" si="548"/>
        <v>62.309609526446962</v>
      </c>
      <c r="L1219" s="50">
        <f t="shared" si="549"/>
        <v>0.1134127634767801</v>
      </c>
      <c r="M1219" s="45">
        <v>13</v>
      </c>
      <c r="N1219" s="45">
        <f t="shared" si="550"/>
        <v>90.002769315978952</v>
      </c>
      <c r="O1219" s="18">
        <f t="shared" si="551"/>
        <v>0.13775927509814959</v>
      </c>
      <c r="P1219" s="37">
        <f t="shared" si="545"/>
        <v>7.6923076923076925</v>
      </c>
      <c r="Q1219" s="37">
        <f t="shared" si="546"/>
        <v>0.75304972918855784</v>
      </c>
      <c r="R1219" s="37">
        <f t="shared" si="547"/>
        <v>-24.695027081144218</v>
      </c>
    </row>
    <row r="1220" spans="1:18" x14ac:dyDescent="0.25">
      <c r="A1220" s="1" t="s">
        <v>277</v>
      </c>
      <c r="B1220" s="1" t="str">
        <f>VLOOKUP(A1220,[2]PROY_COVID!$1:$1048576,5,FALSE)</f>
        <v>Rodeo</v>
      </c>
      <c r="C1220" s="130">
        <f>VLOOKUP(A1220,[2]PROY_COVID!$1:$1048576,7,FALSE)</f>
        <v>14407</v>
      </c>
      <c r="D1220" s="43">
        <v>2</v>
      </c>
      <c r="E1220" s="43">
        <f t="shared" si="556"/>
        <v>13.882140626084542</v>
      </c>
      <c r="F1220" s="6">
        <f t="shared" si="557"/>
        <v>0.20801201678851089</v>
      </c>
      <c r="G1220" s="44">
        <v>8</v>
      </c>
      <c r="H1220" s="44">
        <f>((G1220/($C1220/100000)))</f>
        <v>55.528562504338169</v>
      </c>
      <c r="I1220" s="14">
        <f>((G1220/$C1220)/(G$2257/$C$2257))</f>
        <v>1.4930717151773225</v>
      </c>
      <c r="J1220" s="49">
        <v>13</v>
      </c>
      <c r="K1220" s="49">
        <f t="shared" si="548"/>
        <v>90.233914069549527</v>
      </c>
      <c r="L1220" s="50">
        <f t="shared" si="549"/>
        <v>0.16423915398812269</v>
      </c>
      <c r="M1220" s="45">
        <v>23</v>
      </c>
      <c r="N1220" s="45">
        <f t="shared" si="550"/>
        <v>159.64461719997223</v>
      </c>
      <c r="O1220" s="18">
        <f t="shared" si="551"/>
        <v>0.2443538893962148</v>
      </c>
      <c r="P1220" s="37">
        <f t="shared" si="545"/>
        <v>8.695652173913043</v>
      </c>
      <c r="Q1220" s="37">
        <f t="shared" si="546"/>
        <v>0.85127360690880438</v>
      </c>
      <c r="R1220" s="37">
        <f t="shared" si="547"/>
        <v>-14.872639309119561</v>
      </c>
    </row>
    <row r="1221" spans="1:18" x14ac:dyDescent="0.25">
      <c r="A1221" s="1" t="s">
        <v>1741</v>
      </c>
      <c r="B1221" s="1" t="str">
        <f>VLOOKUP(A1221,[2]PROY_COVID!$1:$1048576,5,FALSE)</f>
        <v>Tepeyanco</v>
      </c>
      <c r="C1221" s="130">
        <f>VLOOKUP(A1221,[2]PROY_COVID!$1:$1048576,7,FALSE)</f>
        <v>14396</v>
      </c>
      <c r="D1221" s="43">
        <v>12</v>
      </c>
      <c r="E1221" s="43">
        <f t="shared" si="556"/>
        <v>83.356487913309252</v>
      </c>
      <c r="F1221" s="6">
        <f t="shared" si="557"/>
        <v>1.2490257540450442</v>
      </c>
      <c r="G1221" s="44">
        <v>2</v>
      </c>
      <c r="H1221" s="44">
        <f>((G1221/($C1221/100000)))</f>
        <v>13.892747985551541</v>
      </c>
      <c r="I1221" s="14">
        <f>((G1221/$C1221)/(G$2257/$C$2257))</f>
        <v>0.37355314324395111</v>
      </c>
      <c r="J1221" s="49">
        <v>89</v>
      </c>
      <c r="K1221" s="49">
        <f t="shared" si="548"/>
        <v>618.22728535704357</v>
      </c>
      <c r="L1221" s="50">
        <f t="shared" si="549"/>
        <v>1.1252656760644659</v>
      </c>
      <c r="M1221" s="45">
        <v>103</v>
      </c>
      <c r="N1221" s="45">
        <f t="shared" si="550"/>
        <v>715.47652125590434</v>
      </c>
      <c r="O1221" s="18">
        <f t="shared" si="551"/>
        <v>1.095116602156156</v>
      </c>
      <c r="P1221" s="37">
        <f t="shared" si="545"/>
        <v>11.650485436893204</v>
      </c>
      <c r="Q1221" s="37">
        <f t="shared" si="546"/>
        <v>1.1405413374117963</v>
      </c>
      <c r="R1221" s="37">
        <f t="shared" si="547"/>
        <v>14.05413374117963</v>
      </c>
    </row>
    <row r="1222" spans="1:18" x14ac:dyDescent="0.25">
      <c r="A1222" s="1" t="s">
        <v>815</v>
      </c>
      <c r="B1222" s="1" t="str">
        <f>VLOOKUP(A1222,[2]PROY_COVID!$1:$1048576,5,FALSE)</f>
        <v>Queréndaro</v>
      </c>
      <c r="C1222" s="130">
        <f>VLOOKUP(A1222,[2]PROY_COVID!$1:$1048576,7,FALSE)</f>
        <v>14356</v>
      </c>
      <c r="D1222" s="43">
        <v>4</v>
      </c>
      <c r="E1222" s="43">
        <f t="shared" si="556"/>
        <v>27.862914460852608</v>
      </c>
      <c r="F1222" s="6">
        <f t="shared" si="557"/>
        <v>0.41750196793982675</v>
      </c>
      <c r="G1222" s="44">
        <v>2</v>
      </c>
      <c r="H1222" s="44">
        <f>((G1222/($C1222/100000)))</f>
        <v>13.931457230426304</v>
      </c>
      <c r="I1222" s="14">
        <f>((G1222/$C1222)/(G$2257/$C$2257))</f>
        <v>0.37459397117163007</v>
      </c>
      <c r="J1222" s="49">
        <v>25</v>
      </c>
      <c r="K1222" s="49">
        <f t="shared" si="548"/>
        <v>174.1432153803288</v>
      </c>
      <c r="L1222" s="50">
        <f t="shared" si="549"/>
        <v>0.31696657140231954</v>
      </c>
      <c r="M1222" s="45">
        <v>31</v>
      </c>
      <c r="N1222" s="45">
        <f t="shared" si="550"/>
        <v>215.93758707160771</v>
      </c>
      <c r="O1222" s="18">
        <f t="shared" si="551"/>
        <v>0.33051655729605334</v>
      </c>
      <c r="P1222" s="37">
        <f t="shared" si="545"/>
        <v>12.903225806451612</v>
      </c>
      <c r="Q1222" s="37">
        <f t="shared" si="546"/>
        <v>1.2631801908969356</v>
      </c>
      <c r="R1222" s="37">
        <f t="shared" si="547"/>
        <v>26.318019089693557</v>
      </c>
    </row>
    <row r="1223" spans="1:18" x14ac:dyDescent="0.25">
      <c r="A1223" s="1" t="s">
        <v>699</v>
      </c>
      <c r="B1223" s="1" t="str">
        <f>VLOOKUP(A1223,[2]PROY_COVID!$1:$1048576,5,FALSE)</f>
        <v>Soyaniquilpan de Juárez</v>
      </c>
      <c r="C1223" s="130">
        <f>VLOOKUP(A1223,[2]PROY_COVID!$1:$1048576,7,FALSE)</f>
        <v>14339</v>
      </c>
      <c r="D1223" s="43">
        <v>9</v>
      </c>
      <c r="E1223" s="43">
        <f t="shared" si="556"/>
        <v>62.765883255457148</v>
      </c>
      <c r="F1223" s="6">
        <f t="shared" si="557"/>
        <v>0.94049313525520195</v>
      </c>
      <c r="G1223" s="44"/>
      <c r="H1223" s="44"/>
      <c r="I1223" s="14"/>
      <c r="J1223" s="49">
        <v>28</v>
      </c>
      <c r="K1223" s="49">
        <f t="shared" si="548"/>
        <v>195.27163679475558</v>
      </c>
      <c r="L1223" s="50">
        <f t="shared" si="549"/>
        <v>0.35542344312280516</v>
      </c>
      <c r="M1223" s="45">
        <v>37</v>
      </c>
      <c r="N1223" s="45">
        <f t="shared" si="550"/>
        <v>258.03752005021272</v>
      </c>
      <c r="O1223" s="18">
        <f t="shared" si="551"/>
        <v>0.39495519949440677</v>
      </c>
      <c r="P1223" s="37">
        <f t="shared" si="545"/>
        <v>24.324324324324326</v>
      </c>
      <c r="Q1223" s="37">
        <f t="shared" si="546"/>
        <v>2.3812653598665205</v>
      </c>
      <c r="R1223" s="37">
        <f t="shared" si="547"/>
        <v>138.12653598665204</v>
      </c>
    </row>
    <row r="1224" spans="1:18" x14ac:dyDescent="0.25">
      <c r="A1224" s="1" t="s">
        <v>413</v>
      </c>
      <c r="B1224" s="1" t="str">
        <f>VLOOKUP(A1224,[2]PROY_COVID!$1:$1048576,5,FALSE)</f>
        <v>Marquelia</v>
      </c>
      <c r="C1224" s="130">
        <f>VLOOKUP(A1224,[2]PROY_COVID!$1:$1048576,7,FALSE)</f>
        <v>14269</v>
      </c>
      <c r="D1224" s="43">
        <v>8</v>
      </c>
      <c r="E1224" s="43">
        <f t="shared" si="556"/>
        <v>56.065596748195382</v>
      </c>
      <c r="F1224" s="6">
        <f t="shared" si="557"/>
        <v>0.84009506647195353</v>
      </c>
      <c r="G1224" s="44">
        <v>2</v>
      </c>
      <c r="H1224" s="44">
        <f>((G1224/($C1224/100000)))</f>
        <v>14.016399187048846</v>
      </c>
      <c r="I1224" s="14">
        <f>((G1224/$C1224)/(G$2257/$C$2257))</f>
        <v>0.37687792067698656</v>
      </c>
      <c r="J1224" s="49">
        <v>50</v>
      </c>
      <c r="K1224" s="49">
        <f t="shared" si="548"/>
        <v>350.40997967622116</v>
      </c>
      <c r="L1224" s="50">
        <f t="shared" si="549"/>
        <v>0.63779831789917996</v>
      </c>
      <c r="M1224" s="45">
        <v>60</v>
      </c>
      <c r="N1224" s="45">
        <f t="shared" si="550"/>
        <v>420.49197561146536</v>
      </c>
      <c r="O1224" s="18">
        <f t="shared" si="551"/>
        <v>0.64360985984172436</v>
      </c>
      <c r="P1224" s="37">
        <f t="shared" si="545"/>
        <v>13.333333333333334</v>
      </c>
      <c r="Q1224" s="37">
        <f t="shared" si="546"/>
        <v>1.3052861972601668</v>
      </c>
      <c r="R1224" s="37">
        <f t="shared" si="547"/>
        <v>30.528619726016682</v>
      </c>
    </row>
    <row r="1225" spans="1:18" x14ac:dyDescent="0.25">
      <c r="A1225" s="1" t="s">
        <v>2449</v>
      </c>
      <c r="B1225" s="1" t="str">
        <f>VLOOKUP(A1225,[2]PROY_COVID!$1:$1048576,5,FALSE)</f>
        <v>Ilamatlán</v>
      </c>
      <c r="C1225" s="130">
        <f>VLOOKUP(A1225,[2]PROY_COVID!$1:$1048576,7,FALSE)</f>
        <v>14240</v>
      </c>
      <c r="D1225" s="43">
        <v>1</v>
      </c>
      <c r="E1225" s="43">
        <f t="shared" si="556"/>
        <v>7.02247191011236</v>
      </c>
      <c r="F1225" s="6">
        <f t="shared" si="557"/>
        <v>0.10522574177921616</v>
      </c>
      <c r="G1225" s="44"/>
      <c r="H1225" s="44"/>
      <c r="I1225" s="14"/>
      <c r="J1225" s="49">
        <v>1</v>
      </c>
      <c r="K1225" s="49">
        <f t="shared" si="548"/>
        <v>7.02247191011236</v>
      </c>
      <c r="L1225" s="50">
        <f t="shared" si="549"/>
        <v>1.2781944098459831E-2</v>
      </c>
      <c r="M1225" s="45">
        <v>2</v>
      </c>
      <c r="N1225" s="45">
        <f t="shared" si="550"/>
        <v>14.04494382022472</v>
      </c>
      <c r="O1225" s="18">
        <f t="shared" si="551"/>
        <v>2.1497352738954978E-2</v>
      </c>
      <c r="P1225" s="37">
        <f t="shared" si="545"/>
        <v>50</v>
      </c>
      <c r="Q1225" s="37">
        <f t="shared" si="546"/>
        <v>4.8948232397256257</v>
      </c>
      <c r="R1225" s="37">
        <f t="shared" si="547"/>
        <v>389.4823239725626</v>
      </c>
    </row>
    <row r="1226" spans="1:18" x14ac:dyDescent="0.25">
      <c r="A1226" s="1" t="s">
        <v>1624</v>
      </c>
      <c r="B1226" s="1" t="str">
        <f>VLOOKUP(A1226,[2]PROY_COVID!$1:$1048576,5,FALSE)</f>
        <v>Nacozari de García</v>
      </c>
      <c r="C1226" s="130">
        <f>VLOOKUP(A1226,[2]PROY_COVID!$1:$1048576,7,FALSE)</f>
        <v>14231</v>
      </c>
      <c r="D1226" s="43">
        <v>7</v>
      </c>
      <c r="E1226" s="43">
        <f t="shared" si="556"/>
        <v>49.188391539596658</v>
      </c>
      <c r="F1226" s="6">
        <f t="shared" si="557"/>
        <v>0.73704602210331427</v>
      </c>
      <c r="G1226" s="44">
        <v>7</v>
      </c>
      <c r="H1226" s="44">
        <f>((G1226/($C1226/100000)))</f>
        <v>49.188391539596658</v>
      </c>
      <c r="I1226" s="14">
        <f>((G1226/$C1226)/(G$2257/$C$2257))</f>
        <v>1.3225949459271817</v>
      </c>
      <c r="J1226" s="49">
        <v>90</v>
      </c>
      <c r="K1226" s="49">
        <f t="shared" si="548"/>
        <v>632.42217693767134</v>
      </c>
      <c r="L1226" s="50">
        <f t="shared" si="549"/>
        <v>1.1511024915034866</v>
      </c>
      <c r="M1226" s="45">
        <v>104</v>
      </c>
      <c r="N1226" s="45">
        <f t="shared" si="550"/>
        <v>730.79896001686461</v>
      </c>
      <c r="O1226" s="18">
        <f t="shared" si="551"/>
        <v>1.1185693033617721</v>
      </c>
      <c r="P1226" s="37">
        <f t="shared" si="545"/>
        <v>6.7307692307692308</v>
      </c>
      <c r="Q1226" s="37">
        <f t="shared" si="546"/>
        <v>0.65891851303998805</v>
      </c>
      <c r="R1226" s="37">
        <f t="shared" si="547"/>
        <v>-34.108148696001194</v>
      </c>
    </row>
    <row r="1227" spans="1:18" x14ac:dyDescent="0.25">
      <c r="A1227" s="1" t="s">
        <v>65</v>
      </c>
      <c r="B1227" s="1" t="str">
        <f>VLOOKUP(A1227,[2]PROY_COVID!$1:$1048576,5,FALSE)</f>
        <v>Zaragoza</v>
      </c>
      <c r="C1227" s="130">
        <f>VLOOKUP(A1227,[2]PROY_COVID!$1:$1048576,7,FALSE)</f>
        <v>14203</v>
      </c>
      <c r="D1227" s="43">
        <v>6</v>
      </c>
      <c r="E1227" s="43">
        <f t="shared" si="556"/>
        <v>42.244596212067876</v>
      </c>
      <c r="F1227" s="6">
        <f t="shared" si="557"/>
        <v>0.6329991816951509</v>
      </c>
      <c r="G1227" s="44">
        <v>2</v>
      </c>
      <c r="H1227" s="44">
        <f>((G1227/($C1227/100000)))</f>
        <v>14.081532070689292</v>
      </c>
      <c r="I1227" s="14">
        <f>((G1227/$C1227)/(G$2257/$C$2257))</f>
        <v>0.37862923679081323</v>
      </c>
      <c r="J1227" s="49">
        <v>81</v>
      </c>
      <c r="K1227" s="49">
        <f t="shared" si="548"/>
        <v>570.30204886291631</v>
      </c>
      <c r="L1227" s="50">
        <f t="shared" si="549"/>
        <v>1.0380346124711333</v>
      </c>
      <c r="M1227" s="45">
        <v>89</v>
      </c>
      <c r="N1227" s="45">
        <f t="shared" si="550"/>
        <v>626.62817714567348</v>
      </c>
      <c r="O1227" s="18">
        <f t="shared" si="551"/>
        <v>0.9591243035711462</v>
      </c>
      <c r="P1227" s="37">
        <f t="shared" ref="P1227:P1236" si="558">D1227/M1227*100</f>
        <v>6.7415730337078648</v>
      </c>
      <c r="Q1227" s="37">
        <f t="shared" ref="Q1227:Q1236" si="559">P1227/P$2257</f>
        <v>0.65997616715401686</v>
      </c>
      <c r="R1227" s="37">
        <f t="shared" ref="R1227:R1236" si="560">(Q1227-1)*100</f>
        <v>-34.002383284598316</v>
      </c>
    </row>
    <row r="1228" spans="1:18" x14ac:dyDescent="0.25">
      <c r="A1228" s="1" t="s">
        <v>161</v>
      </c>
      <c r="B1228" s="1" t="str">
        <f>VLOOKUP(A1228,[2]PROY_COVID!$1:$1048576,5,FALSE)</f>
        <v>Tapilula</v>
      </c>
      <c r="C1228" s="130">
        <f>VLOOKUP(A1228,[2]PROY_COVID!$1:$1048576,7,FALSE)</f>
        <v>14197</v>
      </c>
      <c r="D1228" s="43">
        <v>3</v>
      </c>
      <c r="E1228" s="43">
        <f t="shared" si="556"/>
        <v>21.131224906670422</v>
      </c>
      <c r="F1228" s="6">
        <f t="shared" si="557"/>
        <v>0.31663335132831683</v>
      </c>
      <c r="G1228" s="44"/>
      <c r="H1228" s="44"/>
      <c r="I1228" s="14"/>
      <c r="J1228" s="49">
        <v>4</v>
      </c>
      <c r="K1228" s="49">
        <f t="shared" si="548"/>
        <v>28.174966542227228</v>
      </c>
      <c r="L1228" s="50">
        <f t="shared" si="549"/>
        <v>5.1282632658186375E-2</v>
      </c>
      <c r="M1228" s="45">
        <v>7</v>
      </c>
      <c r="N1228" s="45">
        <f t="shared" si="550"/>
        <v>49.30619144889765</v>
      </c>
      <c r="O1228" s="18">
        <f t="shared" si="551"/>
        <v>7.5468624393147568E-2</v>
      </c>
      <c r="P1228" s="37">
        <f t="shared" si="558"/>
        <v>42.857142857142854</v>
      </c>
      <c r="Q1228" s="37">
        <f t="shared" si="559"/>
        <v>4.1955627769076784</v>
      </c>
      <c r="R1228" s="37">
        <f t="shared" si="560"/>
        <v>319.55627769076784</v>
      </c>
    </row>
    <row r="1229" spans="1:18" x14ac:dyDescent="0.25">
      <c r="A1229" s="1" t="s">
        <v>1398</v>
      </c>
      <c r="B1229" s="1" t="str">
        <f>VLOOKUP(A1229,[2]PROY_COVID!$1:$1048576,5,FALSE)</f>
        <v>San José Miahuatlán</v>
      </c>
      <c r="C1229" s="130">
        <f>VLOOKUP(A1229,[2]PROY_COVID!$1:$1048576,7,FALSE)</f>
        <v>14148</v>
      </c>
      <c r="D1229" s="43">
        <v>2</v>
      </c>
      <c r="E1229" s="43">
        <f t="shared" si="556"/>
        <v>14.136273678258412</v>
      </c>
      <c r="F1229" s="6">
        <f t="shared" si="557"/>
        <v>0.21181998345151795</v>
      </c>
      <c r="G1229" s="44">
        <v>2</v>
      </c>
      <c r="H1229" s="44">
        <f>((G1229/($C1229/100000)))</f>
        <v>14.136273678258412</v>
      </c>
      <c r="I1229" s="14">
        <f>((G1229/$C1229)/(G$2257/$C$2257))</f>
        <v>0.38010114858212612</v>
      </c>
      <c r="J1229" s="49">
        <v>6</v>
      </c>
      <c r="K1229" s="49">
        <f t="shared" si="548"/>
        <v>42.408821034775237</v>
      </c>
      <c r="L1229" s="50">
        <f t="shared" si="549"/>
        <v>7.7190366396127211E-2</v>
      </c>
      <c r="M1229" s="45">
        <v>10</v>
      </c>
      <c r="N1229" s="45">
        <f t="shared" si="550"/>
        <v>70.681368391292054</v>
      </c>
      <c r="O1229" s="18">
        <f t="shared" si="551"/>
        <v>0.1081857163566295</v>
      </c>
      <c r="P1229" s="37">
        <f t="shared" si="558"/>
        <v>20</v>
      </c>
      <c r="Q1229" s="37">
        <f t="shared" si="559"/>
        <v>1.9579292958902501</v>
      </c>
      <c r="R1229" s="37">
        <f t="shared" si="560"/>
        <v>95.792929589025007</v>
      </c>
    </row>
    <row r="1230" spans="1:18" x14ac:dyDescent="0.25">
      <c r="A1230" s="1" t="s">
        <v>1848</v>
      </c>
      <c r="B1230" s="1" t="str">
        <f>VLOOKUP(A1230,[2]PROY_COVID!$1:$1048576,5,FALSE)</f>
        <v>Ixcatepec</v>
      </c>
      <c r="C1230" s="130">
        <f>VLOOKUP(A1230,[2]PROY_COVID!$1:$1048576,7,FALSE)</f>
        <v>14148</v>
      </c>
      <c r="D1230" s="43">
        <v>1</v>
      </c>
      <c r="E1230" s="43">
        <f t="shared" si="556"/>
        <v>7.0681368391292061</v>
      </c>
      <c r="F1230" s="6">
        <f t="shared" si="557"/>
        <v>0.10590999172575898</v>
      </c>
      <c r="G1230" s="44">
        <v>1</v>
      </c>
      <c r="H1230" s="44">
        <f>((G1230/($C1230/100000)))</f>
        <v>7.0681368391292061</v>
      </c>
      <c r="I1230" s="14">
        <f>((G1230/$C1230)/(G$2257/$C$2257))</f>
        <v>0.19005057429106306</v>
      </c>
      <c r="J1230" s="49">
        <v>5</v>
      </c>
      <c r="K1230" s="49">
        <f t="shared" si="548"/>
        <v>35.340684195646027</v>
      </c>
      <c r="L1230" s="50">
        <f t="shared" si="549"/>
        <v>6.4325305330106011E-2</v>
      </c>
      <c r="M1230" s="45">
        <v>7</v>
      </c>
      <c r="N1230" s="45">
        <f t="shared" si="550"/>
        <v>49.476957873904439</v>
      </c>
      <c r="O1230" s="18">
        <f t="shared" si="551"/>
        <v>7.5730001449640649E-2</v>
      </c>
      <c r="P1230" s="37">
        <f t="shared" si="558"/>
        <v>14.285714285714285</v>
      </c>
      <c r="Q1230" s="37">
        <f t="shared" si="559"/>
        <v>1.3985209256358928</v>
      </c>
      <c r="R1230" s="37">
        <f t="shared" si="560"/>
        <v>39.852092563589281</v>
      </c>
    </row>
    <row r="1231" spans="1:18" x14ac:dyDescent="0.25">
      <c r="A1231" s="1" t="s">
        <v>1826</v>
      </c>
      <c r="B1231" s="1" t="str">
        <f>VLOOKUP(A1231,[2]PROY_COVID!$1:$1048576,5,FALSE)</f>
        <v>Chalma</v>
      </c>
      <c r="C1231" s="130">
        <f>VLOOKUP(A1231,[2]PROY_COVID!$1:$1048576,7,FALSE)</f>
        <v>14137</v>
      </c>
      <c r="D1231" s="43">
        <v>2</v>
      </c>
      <c r="E1231" s="43">
        <f t="shared" si="556"/>
        <v>14.147273113107449</v>
      </c>
      <c r="F1231" s="6">
        <f t="shared" si="557"/>
        <v>0.21198480058513658</v>
      </c>
      <c r="G1231" s="44"/>
      <c r="H1231" s="44"/>
      <c r="I1231" s="14"/>
      <c r="J1231" s="49">
        <v>13</v>
      </c>
      <c r="K1231" s="49">
        <f t="shared" si="548"/>
        <v>91.957275235198424</v>
      </c>
      <c r="L1231" s="50">
        <f t="shared" si="549"/>
        <v>0.16737592781402585</v>
      </c>
      <c r="M1231" s="45">
        <v>15</v>
      </c>
      <c r="N1231" s="45">
        <f t="shared" si="550"/>
        <v>106.10454834830587</v>
      </c>
      <c r="O1231" s="18">
        <f t="shared" si="551"/>
        <v>0.16240484349723358</v>
      </c>
      <c r="P1231" s="37">
        <f t="shared" si="558"/>
        <v>13.333333333333334</v>
      </c>
      <c r="Q1231" s="37">
        <f t="shared" si="559"/>
        <v>1.3052861972601668</v>
      </c>
      <c r="R1231" s="37">
        <f t="shared" si="560"/>
        <v>30.528619726016682</v>
      </c>
    </row>
    <row r="1232" spans="1:18" x14ac:dyDescent="0.25">
      <c r="A1232" s="1" t="s">
        <v>1942</v>
      </c>
      <c r="B1232" s="1" t="str">
        <f>VLOOKUP(A1232,[2]PROY_COVID!$1:$1048576,5,FALSE)</f>
        <v>Tlacotalpan</v>
      </c>
      <c r="C1232" s="130">
        <f>VLOOKUP(A1232,[2]PROY_COVID!$1:$1048576,7,FALSE)</f>
        <v>14121</v>
      </c>
      <c r="D1232" s="43">
        <v>9</v>
      </c>
      <c r="E1232" s="43">
        <f t="shared" si="556"/>
        <v>63.734862970044617</v>
      </c>
      <c r="F1232" s="6">
        <f t="shared" si="557"/>
        <v>0.95501246841047671</v>
      </c>
      <c r="G1232" s="44">
        <v>3</v>
      </c>
      <c r="H1232" s="44">
        <f>((G1232/($C1232/100000)))</f>
        <v>21.244954323348203</v>
      </c>
      <c r="I1232" s="14">
        <f>((G1232/$C1232)/(G$2257/$C$2257))</f>
        <v>0.57124187913107294</v>
      </c>
      <c r="J1232" s="49">
        <v>46</v>
      </c>
      <c r="K1232" s="49">
        <f t="shared" si="548"/>
        <v>325.75596629133912</v>
      </c>
      <c r="L1232" s="50">
        <f t="shared" si="549"/>
        <v>0.59292434404469418</v>
      </c>
      <c r="M1232" s="45">
        <v>58</v>
      </c>
      <c r="N1232" s="45">
        <f t="shared" si="550"/>
        <v>410.73578358473196</v>
      </c>
      <c r="O1232" s="18">
        <f t="shared" si="551"/>
        <v>0.62867691998292241</v>
      </c>
      <c r="P1232" s="37">
        <f t="shared" si="558"/>
        <v>15.517241379310345</v>
      </c>
      <c r="Q1232" s="37">
        <f t="shared" si="559"/>
        <v>1.519083074397608</v>
      </c>
      <c r="R1232" s="37">
        <f t="shared" si="560"/>
        <v>51.908307439760804</v>
      </c>
    </row>
    <row r="1233" spans="1:18" x14ac:dyDescent="0.25">
      <c r="A1233" s="1" t="s">
        <v>835</v>
      </c>
      <c r="B1233" s="1" t="str">
        <f>VLOOKUP(A1233,[2]PROY_COVID!$1:$1048576,5,FALSE)</f>
        <v>Tiquicheo de Nicolás Romero</v>
      </c>
      <c r="C1233" s="130">
        <f>VLOOKUP(A1233,[2]PROY_COVID!$1:$1048576,7,FALSE)</f>
        <v>14082</v>
      </c>
      <c r="D1233" s="43">
        <v>1</v>
      </c>
      <c r="E1233" s="43">
        <f t="shared" si="556"/>
        <v>7.1012640249964489</v>
      </c>
      <c r="F1233" s="6">
        <f t="shared" si="557"/>
        <v>0.10640637430308465</v>
      </c>
      <c r="G1233" s="44">
        <v>3</v>
      </c>
      <c r="H1233" s="44">
        <f>((G1233/($C1233/100000)))</f>
        <v>21.303792074989349</v>
      </c>
      <c r="I1233" s="14">
        <f>((G1233/$C1233)/(G$2257/$C$2257))</f>
        <v>0.57282392949935246</v>
      </c>
      <c r="J1233" s="49">
        <v>16</v>
      </c>
      <c r="K1233" s="49">
        <f t="shared" si="548"/>
        <v>113.62022439994318</v>
      </c>
      <c r="L1233" s="50">
        <f t="shared" si="549"/>
        <v>0.20680571959899785</v>
      </c>
      <c r="M1233" s="45">
        <v>20</v>
      </c>
      <c r="N1233" s="45">
        <f t="shared" si="550"/>
        <v>142.02528049992898</v>
      </c>
      <c r="O1233" s="18">
        <f t="shared" si="551"/>
        <v>0.21738552975622696</v>
      </c>
      <c r="P1233" s="37">
        <f t="shared" si="558"/>
        <v>5</v>
      </c>
      <c r="Q1233" s="37">
        <f t="shared" si="559"/>
        <v>0.48948232397256253</v>
      </c>
      <c r="R1233" s="37">
        <f t="shared" si="560"/>
        <v>-51.051767602743745</v>
      </c>
    </row>
    <row r="1234" spans="1:18" x14ac:dyDescent="0.25">
      <c r="A1234" s="1" t="s">
        <v>1477</v>
      </c>
      <c r="B1234" s="1" t="str">
        <f>VLOOKUP(A1234,[2]PROY_COVID!$1:$1048576,5,FALSE)</f>
        <v>Zihuateutla</v>
      </c>
      <c r="C1234" s="130">
        <f>VLOOKUP(A1234,[2]PROY_COVID!$1:$1048576,7,FALSE)</f>
        <v>14075</v>
      </c>
      <c r="D1234" s="43">
        <v>1</v>
      </c>
      <c r="E1234" s="43">
        <f t="shared" si="556"/>
        <v>7.1047957371225587</v>
      </c>
      <c r="F1234" s="6">
        <f t="shared" si="557"/>
        <v>0.10645929399190324</v>
      </c>
      <c r="G1234" s="44"/>
      <c r="H1234" s="44"/>
      <c r="I1234" s="14"/>
      <c r="J1234" s="49">
        <v>6</v>
      </c>
      <c r="K1234" s="49">
        <f t="shared" si="548"/>
        <v>42.628774422735347</v>
      </c>
      <c r="L1234" s="50">
        <f t="shared" si="549"/>
        <v>7.7590714299993452E-2</v>
      </c>
      <c r="M1234" s="45">
        <v>7</v>
      </c>
      <c r="N1234" s="45">
        <f t="shared" si="550"/>
        <v>49.733570159857912</v>
      </c>
      <c r="O1234" s="18">
        <f t="shared" si="551"/>
        <v>7.6122775169414986E-2</v>
      </c>
      <c r="P1234" s="37">
        <f t="shared" si="558"/>
        <v>14.285714285714285</v>
      </c>
      <c r="Q1234" s="37">
        <f t="shared" si="559"/>
        <v>1.3985209256358928</v>
      </c>
      <c r="R1234" s="37">
        <f t="shared" si="560"/>
        <v>39.852092563589281</v>
      </c>
    </row>
    <row r="1235" spans="1:18" x14ac:dyDescent="0.25">
      <c r="A1235" s="1" t="s">
        <v>1961</v>
      </c>
      <c r="B1235" s="1" t="str">
        <f>VLOOKUP(A1235,[2]PROY_COVID!$1:$1048576,5,FALSE)</f>
        <v>Zentla</v>
      </c>
      <c r="C1235" s="130">
        <f>VLOOKUP(A1235,[2]PROY_COVID!$1:$1048576,7,FALSE)</f>
        <v>14056</v>
      </c>
      <c r="D1235" s="43"/>
      <c r="E1235" s="43"/>
      <c r="F1235" s="6"/>
      <c r="G1235" s="44">
        <v>1</v>
      </c>
      <c r="H1235" s="44">
        <f>((G1235/($C1235/100000)))</f>
        <v>7.1143995446784301</v>
      </c>
      <c r="I1235" s="14">
        <f>((G1235/$C1235)/(G$2257/$C$2257))</f>
        <v>0.19129450235272913</v>
      </c>
      <c r="J1235" s="49">
        <v>1</v>
      </c>
      <c r="K1235" s="49">
        <f t="shared" si="548"/>
        <v>7.1143995446784301</v>
      </c>
      <c r="L1235" s="50">
        <f t="shared" si="549"/>
        <v>1.2949266075844335E-2</v>
      </c>
      <c r="M1235" s="45">
        <v>2</v>
      </c>
      <c r="N1235" s="45">
        <f t="shared" si="550"/>
        <v>14.22879908935686</v>
      </c>
      <c r="O1235" s="18">
        <f t="shared" si="551"/>
        <v>2.177876373098455E-2</v>
      </c>
      <c r="P1235" s="37">
        <f t="shared" si="558"/>
        <v>0</v>
      </c>
      <c r="Q1235" s="37">
        <f t="shared" si="559"/>
        <v>0</v>
      </c>
      <c r="R1235" s="37">
        <f t="shared" si="560"/>
        <v>-100</v>
      </c>
    </row>
    <row r="1236" spans="1:18" x14ac:dyDescent="0.25">
      <c r="A1236" s="1" t="s">
        <v>354</v>
      </c>
      <c r="B1236" s="1" t="str">
        <f>VLOOKUP(A1236,[2]PROY_COVID!$1:$1048576,5,FALSE)</f>
        <v>Cocula</v>
      </c>
      <c r="C1236" s="130">
        <f>VLOOKUP(A1236,[2]PROY_COVID!$1:$1048576,7,FALSE)</f>
        <v>14050</v>
      </c>
      <c r="D1236" s="43">
        <v>4</v>
      </c>
      <c r="E1236" s="43">
        <f>((D1236/($C1236/100000)))</f>
        <v>28.469750889679712</v>
      </c>
      <c r="F1236" s="6">
        <f>((D1236/$C1236)/(D$2257/$C$2257))</f>
        <v>0.42659489336257306</v>
      </c>
      <c r="G1236" s="44"/>
      <c r="H1236" s="44"/>
      <c r="I1236" s="14"/>
      <c r="J1236" s="49">
        <v>9</v>
      </c>
      <c r="K1236" s="49">
        <f t="shared" si="548"/>
        <v>64.056939501779354</v>
      </c>
      <c r="L1236" s="50">
        <f t="shared" si="549"/>
        <v>0.11659316410381577</v>
      </c>
      <c r="M1236" s="45">
        <v>13</v>
      </c>
      <c r="N1236" s="45">
        <f t="shared" si="550"/>
        <v>92.52669039145907</v>
      </c>
      <c r="O1236" s="18">
        <f t="shared" si="551"/>
        <v>0.14162241775926496</v>
      </c>
      <c r="P1236" s="37">
        <f t="shared" si="558"/>
        <v>30.76923076923077</v>
      </c>
      <c r="Q1236" s="37">
        <f t="shared" si="559"/>
        <v>3.0121989167542313</v>
      </c>
      <c r="R1236" s="37">
        <f t="shared" si="560"/>
        <v>201.21989167542313</v>
      </c>
    </row>
    <row r="1237" spans="1:18" x14ac:dyDescent="0.25">
      <c r="A1237" s="1" t="s">
        <v>2097</v>
      </c>
      <c r="B1237" s="1" t="str">
        <f>VLOOKUP(A1237,[2]PROY_COVID!$1:$1048576,5,FALSE)</f>
        <v>Luis Moya</v>
      </c>
      <c r="C1237" s="130">
        <f>VLOOKUP(A1237,[2]PROY_COVID!$1:$1048576,7,FALSE)</f>
        <v>13948</v>
      </c>
      <c r="D1237" s="43">
        <v>9</v>
      </c>
      <c r="E1237" s="43"/>
      <c r="F1237" s="6"/>
      <c r="G1237" s="44">
        <v>3</v>
      </c>
      <c r="H1237" s="44"/>
      <c r="I1237" s="14"/>
      <c r="J1237" s="49">
        <v>15</v>
      </c>
      <c r="K1237" s="49"/>
      <c r="L1237" s="50"/>
      <c r="M1237" s="45">
        <v>27</v>
      </c>
      <c r="N1237" s="45"/>
      <c r="O1237" s="18"/>
      <c r="P1237" s="37"/>
      <c r="Q1237" s="37"/>
      <c r="R1237" s="37"/>
    </row>
    <row r="1238" spans="1:18" x14ac:dyDescent="0.25">
      <c r="A1238" s="1" t="s">
        <v>2123</v>
      </c>
      <c r="B1238" s="1" t="str">
        <f>VLOOKUP(A1238,[2]PROY_COVID!$1:$1048576,5,FALSE)</f>
        <v>Villa González Ortega</v>
      </c>
      <c r="C1238" s="130">
        <f>VLOOKUP(A1238,[2]PROY_COVID!$1:$1048576,7,FALSE)</f>
        <v>13945</v>
      </c>
      <c r="D1238" s="43">
        <v>4</v>
      </c>
      <c r="E1238" s="43"/>
      <c r="F1238" s="6"/>
      <c r="G1238" s="44"/>
      <c r="H1238" s="44"/>
      <c r="I1238" s="14"/>
      <c r="J1238" s="49">
        <v>45</v>
      </c>
      <c r="K1238" s="49"/>
      <c r="L1238" s="50"/>
      <c r="M1238" s="45">
        <v>49</v>
      </c>
      <c r="N1238" s="45"/>
      <c r="O1238" s="18"/>
      <c r="P1238" s="37"/>
      <c r="Q1238" s="37"/>
      <c r="R1238" s="37"/>
    </row>
    <row r="1239" spans="1:18" x14ac:dyDescent="0.25">
      <c r="A1239" s="1" t="s">
        <v>1739</v>
      </c>
      <c r="B1239" s="1" t="str">
        <f>VLOOKUP(A1239,[2]PROY_COVID!$1:$1048576,5,FALSE)</f>
        <v>Tenancingo</v>
      </c>
      <c r="C1239" s="130">
        <f>VLOOKUP(A1239,[2]PROY_COVID!$1:$1048576,7,FALSE)</f>
        <v>13938</v>
      </c>
      <c r="D1239" s="43">
        <v>18</v>
      </c>
      <c r="E1239" s="43">
        <f>((D1239/($C1239/100000)))</f>
        <v>129.14334911752044</v>
      </c>
      <c r="F1239" s="6">
        <f>((D1239/$C1239)/(D$2257/$C$2257))</f>
        <v>1.9351027502402558</v>
      </c>
      <c r="G1239" s="44"/>
      <c r="H1239" s="44"/>
      <c r="I1239" s="14"/>
      <c r="J1239" s="49">
        <v>46</v>
      </c>
      <c r="K1239" s="49">
        <f>((J1239/($C1239/100000)))</f>
        <v>330.03300330033005</v>
      </c>
      <c r="L1239" s="50">
        <f>((J1239/$C1239)/(J$2257/$C$2257))</f>
        <v>0.60070918799362372</v>
      </c>
      <c r="M1239" s="45">
        <v>64</v>
      </c>
      <c r="N1239" s="45">
        <f>((M1239/($C1239/100000)))</f>
        <v>459.17635241785047</v>
      </c>
      <c r="O1239" s="18">
        <f>((M1239/$C1239)/(M$2257/$C$2257))</f>
        <v>0.70282061243270222</v>
      </c>
      <c r="P1239" s="37">
        <f>D1239/M1239*100</f>
        <v>28.125</v>
      </c>
      <c r="Q1239" s="37">
        <f>P1239/P$2257</f>
        <v>2.7533380723456644</v>
      </c>
      <c r="R1239" s="37">
        <f>(Q1239-1)*100</f>
        <v>175.33380723456645</v>
      </c>
    </row>
    <row r="1240" spans="1:18" x14ac:dyDescent="0.25">
      <c r="A1240" s="1" t="s">
        <v>2080</v>
      </c>
      <c r="B1240" s="1" t="str">
        <f>VLOOKUP(A1240,[2]PROY_COVID!$1:$1048576,5,FALSE)</f>
        <v>Concepción del Oro</v>
      </c>
      <c r="C1240" s="130">
        <f>VLOOKUP(A1240,[2]PROY_COVID!$1:$1048576,7,FALSE)</f>
        <v>13933</v>
      </c>
      <c r="D1240" s="43">
        <v>5</v>
      </c>
      <c r="E1240" s="43"/>
      <c r="F1240" s="6"/>
      <c r="G1240" s="44">
        <v>16</v>
      </c>
      <c r="H1240" s="44"/>
      <c r="I1240" s="14"/>
      <c r="J1240" s="49">
        <v>83</v>
      </c>
      <c r="K1240" s="49"/>
      <c r="L1240" s="50"/>
      <c r="M1240" s="45">
        <v>104</v>
      </c>
      <c r="N1240" s="45"/>
      <c r="O1240" s="18"/>
      <c r="P1240" s="37"/>
      <c r="Q1240" s="37"/>
      <c r="R1240" s="37"/>
    </row>
    <row r="1241" spans="1:18" x14ac:dyDescent="0.25">
      <c r="A1241" s="1" t="s">
        <v>268</v>
      </c>
      <c r="B1241" s="1" t="str">
        <f>VLOOKUP(A1241,[2]PROY_COVID!$1:$1048576,5,FALSE)</f>
        <v>Nazas</v>
      </c>
      <c r="C1241" s="130">
        <f>VLOOKUP(A1241,[2]PROY_COVID!$1:$1048576,7,FALSE)</f>
        <v>13877</v>
      </c>
      <c r="D1241" s="43">
        <v>2</v>
      </c>
      <c r="E1241" s="43">
        <f>((D1241/($C1241/100000)))</f>
        <v>14.412336960438134</v>
      </c>
      <c r="F1241" s="6">
        <f>((D1241/$C1241)/(D$2257/$C$2257))</f>
        <v>0.21595655587461815</v>
      </c>
      <c r="G1241" s="44">
        <v>1</v>
      </c>
      <c r="H1241" s="44">
        <f>((G1241/($C1241/100000)))</f>
        <v>7.2061684802190671</v>
      </c>
      <c r="I1241" s="14">
        <f>((G1241/$C1241)/(G$2257/$C$2257))</f>
        <v>0.19376201809252436</v>
      </c>
      <c r="J1241" s="49">
        <v>9</v>
      </c>
      <c r="K1241" s="49">
        <f t="shared" ref="K1241:K1266" si="561">((J1241/($C1241/100000)))</f>
        <v>64.855516321971606</v>
      </c>
      <c r="L1241" s="50">
        <f t="shared" ref="L1241:L1266" si="562">((J1241/$C1241)/(J$2257/$C$2257))</f>
        <v>0.11804669277643667</v>
      </c>
      <c r="M1241" s="45">
        <v>12</v>
      </c>
      <c r="N1241" s="45">
        <f t="shared" ref="N1241:N1266" si="563">((M1241/($C1241/100000)))</f>
        <v>86.474021762628809</v>
      </c>
      <c r="O1241" s="18">
        <f t="shared" ref="O1241:O1266" si="564">((M1241/$C1241)/(M$2257/$C$2257))</f>
        <v>0.1323581334594158</v>
      </c>
      <c r="P1241" s="37">
        <f t="shared" ref="P1241:P1266" si="565">D1241/M1241*100</f>
        <v>16.666666666666664</v>
      </c>
      <c r="Q1241" s="37">
        <f t="shared" ref="Q1241:Q1266" si="566">P1241/P$2257</f>
        <v>1.6316077465752084</v>
      </c>
      <c r="R1241" s="37">
        <f t="shared" ref="R1241:R1266" si="567">(Q1241-1)*100</f>
        <v>63.160774657520832</v>
      </c>
    </row>
    <row r="1242" spans="1:18" x14ac:dyDescent="0.25">
      <c r="A1242" s="1" t="s">
        <v>1618</v>
      </c>
      <c r="B1242" s="1" t="str">
        <f>VLOOKUP(A1242,[2]PROY_COVID!$1:$1048576,5,FALSE)</f>
        <v>Imuris</v>
      </c>
      <c r="C1242" s="130">
        <f>VLOOKUP(A1242,[2]PROY_COVID!$1:$1048576,7,FALSE)</f>
        <v>13843</v>
      </c>
      <c r="D1242" s="43">
        <v>6</v>
      </c>
      <c r="E1242" s="43">
        <f>((D1242/($C1242/100000)))</f>
        <v>43.343205952466953</v>
      </c>
      <c r="F1242" s="6">
        <f>((D1242/$C1242)/(D$2257/$C$2257))</f>
        <v>0.64946091003512452</v>
      </c>
      <c r="G1242" s="44"/>
      <c r="H1242" s="44"/>
      <c r="I1242" s="14"/>
      <c r="J1242" s="49">
        <v>53</v>
      </c>
      <c r="K1242" s="49">
        <f t="shared" si="561"/>
        <v>382.8649859134581</v>
      </c>
      <c r="L1242" s="50">
        <f t="shared" si="562"/>
        <v>0.69687125984176856</v>
      </c>
      <c r="M1242" s="45">
        <v>59</v>
      </c>
      <c r="N1242" s="45">
        <f t="shared" si="563"/>
        <v>426.20819186592502</v>
      </c>
      <c r="O1242" s="18">
        <f t="shared" si="564"/>
        <v>0.65235916626310819</v>
      </c>
      <c r="P1242" s="37">
        <f t="shared" si="565"/>
        <v>10.16949152542373</v>
      </c>
      <c r="Q1242" s="37">
        <f t="shared" si="566"/>
        <v>0.99555726909673747</v>
      </c>
      <c r="R1242" s="37">
        <f t="shared" si="567"/>
        <v>-0.44427309032625262</v>
      </c>
    </row>
    <row r="1243" spans="1:18" x14ac:dyDescent="0.25">
      <c r="A1243" s="1" t="s">
        <v>1357</v>
      </c>
      <c r="B1243" s="1" t="str">
        <f>VLOOKUP(A1243,[2]PROY_COVID!$1:$1048576,5,FALSE)</f>
        <v>Jolalpan</v>
      </c>
      <c r="C1243" s="130">
        <f>VLOOKUP(A1243,[2]PROY_COVID!$1:$1048576,7,FALSE)</f>
        <v>13814</v>
      </c>
      <c r="D1243" s="43">
        <v>2</v>
      </c>
      <c r="E1243" s="43">
        <f>((D1243/($C1243/100000)))</f>
        <v>14.478065730418415</v>
      </c>
      <c r="F1243" s="6">
        <f>((D1243/$C1243)/(D$2257/$C$2257))</f>
        <v>0.2169414453360414</v>
      </c>
      <c r="G1243" s="44">
        <v>1</v>
      </c>
      <c r="H1243" s="44">
        <f>((G1243/($C1243/100000)))</f>
        <v>7.2390328652092073</v>
      </c>
      <c r="I1243" s="14">
        <f>((G1243/$C1243)/(G$2257/$C$2257))</f>
        <v>0.194645687351235</v>
      </c>
      <c r="J1243" s="49">
        <v>8</v>
      </c>
      <c r="K1243" s="49">
        <f t="shared" si="561"/>
        <v>57.912262921673658</v>
      </c>
      <c r="L1243" s="50">
        <f t="shared" si="562"/>
        <v>0.10540893815669203</v>
      </c>
      <c r="M1243" s="45">
        <v>11</v>
      </c>
      <c r="N1243" s="45">
        <f t="shared" si="563"/>
        <v>79.629361517301277</v>
      </c>
      <c r="O1243" s="18">
        <f t="shared" si="564"/>
        <v>0.12188161767156172</v>
      </c>
      <c r="P1243" s="37">
        <f t="shared" si="565"/>
        <v>18.181818181818183</v>
      </c>
      <c r="Q1243" s="37">
        <f t="shared" si="566"/>
        <v>1.7799357235365914</v>
      </c>
      <c r="R1243" s="37">
        <f t="shared" si="567"/>
        <v>77.993572353659133</v>
      </c>
    </row>
    <row r="1244" spans="1:18" x14ac:dyDescent="0.25">
      <c r="A1244" s="1" t="s">
        <v>1359</v>
      </c>
      <c r="B1244" s="1" t="str">
        <f>VLOOKUP(A1244,[2]PROY_COVID!$1:$1048576,5,FALSE)</f>
        <v>Jopala</v>
      </c>
      <c r="C1244" s="130">
        <f>VLOOKUP(A1244,[2]PROY_COVID!$1:$1048576,7,FALSE)</f>
        <v>13788</v>
      </c>
      <c r="D1244" s="43">
        <v>2</v>
      </c>
      <c r="E1244" s="43">
        <f>((D1244/($C1244/100000)))</f>
        <v>14.50536698578474</v>
      </c>
      <c r="F1244" s="6">
        <f>((D1244/$C1244)/(D$2257/$C$2257))</f>
        <v>0.21735053132231477</v>
      </c>
      <c r="G1244" s="44">
        <v>2</v>
      </c>
      <c r="H1244" s="44">
        <f>((G1244/($C1244/100000)))</f>
        <v>14.50536698578474</v>
      </c>
      <c r="I1244" s="14">
        <f>((G1244/$C1244)/(G$2257/$C$2257))</f>
        <v>0.39002546055554982</v>
      </c>
      <c r="J1244" s="49">
        <v>11</v>
      </c>
      <c r="K1244" s="49">
        <f t="shared" si="561"/>
        <v>79.779518421816064</v>
      </c>
      <c r="L1244" s="50">
        <f t="shared" si="562"/>
        <v>0.14521059788096516</v>
      </c>
      <c r="M1244" s="45">
        <v>15</v>
      </c>
      <c r="N1244" s="45">
        <f t="shared" si="563"/>
        <v>108.79025239338556</v>
      </c>
      <c r="O1244" s="18">
        <f t="shared" si="564"/>
        <v>0.16651561303455115</v>
      </c>
      <c r="P1244" s="37">
        <f t="shared" si="565"/>
        <v>13.333333333333334</v>
      </c>
      <c r="Q1244" s="37">
        <f t="shared" si="566"/>
        <v>1.3052861972601668</v>
      </c>
      <c r="R1244" s="37">
        <f t="shared" si="567"/>
        <v>30.528619726016682</v>
      </c>
    </row>
    <row r="1245" spans="1:18" x14ac:dyDescent="0.25">
      <c r="A1245" s="1" t="s">
        <v>132</v>
      </c>
      <c r="B1245" s="1" t="str">
        <f>VLOOKUP(A1245,[2]PROY_COVID!$1:$1048576,5,FALSE)</f>
        <v>Ocotepec</v>
      </c>
      <c r="C1245" s="130">
        <f>VLOOKUP(A1245,[2]PROY_COVID!$1:$1048576,7,FALSE)</f>
        <v>13773</v>
      </c>
      <c r="D1245" s="43"/>
      <c r="E1245" s="43"/>
      <c r="F1245" s="6"/>
      <c r="G1245" s="44"/>
      <c r="H1245" s="44"/>
      <c r="I1245" s="14"/>
      <c r="J1245" s="49">
        <v>2</v>
      </c>
      <c r="K1245" s="49">
        <f t="shared" si="561"/>
        <v>14.521164597400713</v>
      </c>
      <c r="L1245" s="50">
        <f t="shared" si="562"/>
        <v>2.6430680891899799E-2</v>
      </c>
      <c r="M1245" s="45">
        <v>2</v>
      </c>
      <c r="N1245" s="45">
        <f t="shared" si="563"/>
        <v>14.521164597400713</v>
      </c>
      <c r="O1245" s="18">
        <f t="shared" si="564"/>
        <v>2.222626174418927E-2</v>
      </c>
      <c r="P1245" s="37">
        <f t="shared" si="565"/>
        <v>0</v>
      </c>
      <c r="Q1245" s="37">
        <f t="shared" si="566"/>
        <v>0</v>
      </c>
      <c r="R1245" s="37">
        <f t="shared" si="567"/>
        <v>-100</v>
      </c>
    </row>
    <row r="1246" spans="1:18" x14ac:dyDescent="0.25">
      <c r="A1246" s="1" t="s">
        <v>675</v>
      </c>
      <c r="B1246" s="1" t="str">
        <f>VLOOKUP(A1246,[2]PROY_COVID!$1:$1048576,5,FALSE)</f>
        <v>Mexicaltzingo</v>
      </c>
      <c r="C1246" s="130">
        <f>VLOOKUP(A1246,[2]PROY_COVID!$1:$1048576,7,FALSE)</f>
        <v>13744</v>
      </c>
      <c r="D1246" s="43">
        <v>18</v>
      </c>
      <c r="E1246" s="43">
        <f>((D1246/($C1246/100000)))</f>
        <v>130.96623981373691</v>
      </c>
      <c r="F1246" s="6">
        <f>((D1246/$C1246)/(D$2257/$C$2257))</f>
        <v>1.9624172098987693</v>
      </c>
      <c r="G1246" s="44">
        <v>3</v>
      </c>
      <c r="H1246" s="44">
        <f>((G1246/($C1246/100000)))</f>
        <v>21.827706635622818</v>
      </c>
      <c r="I1246" s="14">
        <f>((G1246/$C1246)/(G$2257/$C$2257))</f>
        <v>0.58691113032667941</v>
      </c>
      <c r="J1246" s="49">
        <v>88</v>
      </c>
      <c r="K1246" s="49">
        <f t="shared" si="561"/>
        <v>640.27939464493591</v>
      </c>
      <c r="L1246" s="50">
        <f t="shared" si="562"/>
        <v>1.1654037971960114</v>
      </c>
      <c r="M1246" s="45">
        <v>109</v>
      </c>
      <c r="N1246" s="45">
        <f t="shared" si="563"/>
        <v>793.07334109429564</v>
      </c>
      <c r="O1246" s="18">
        <f t="shared" si="564"/>
        <v>1.213887188129233</v>
      </c>
      <c r="P1246" s="37">
        <f t="shared" si="565"/>
        <v>16.513761467889911</v>
      </c>
      <c r="Q1246" s="37">
        <f t="shared" si="566"/>
        <v>1.6166388681662618</v>
      </c>
      <c r="R1246" s="37">
        <f t="shared" si="567"/>
        <v>61.663886816626182</v>
      </c>
    </row>
    <row r="1247" spans="1:18" x14ac:dyDescent="0.25">
      <c r="A1247" s="1" t="s">
        <v>352</v>
      </c>
      <c r="B1247" s="1" t="str">
        <f>VLOOKUP(A1247,[2]PROY_COVID!$1:$1048576,5,FALSE)</f>
        <v>Buenavista de Cuéllar</v>
      </c>
      <c r="C1247" s="130">
        <f>VLOOKUP(A1247,[2]PROY_COVID!$1:$1048576,7,FALSE)</f>
        <v>13737</v>
      </c>
      <c r="D1247" s="43">
        <v>4</v>
      </c>
      <c r="E1247" s="43">
        <f>((D1247/($C1247/100000)))</f>
        <v>29.118439251656113</v>
      </c>
      <c r="F1247" s="6">
        <f>((D1247/$C1247)/(D$2257/$C$2257))</f>
        <v>0.4363149342464987</v>
      </c>
      <c r="G1247" s="44"/>
      <c r="H1247" s="44"/>
      <c r="I1247" s="14"/>
      <c r="J1247" s="49">
        <v>50</v>
      </c>
      <c r="K1247" s="49">
        <f t="shared" si="561"/>
        <v>363.98049064570142</v>
      </c>
      <c r="L1247" s="50">
        <f t="shared" si="562"/>
        <v>0.66249866769333909</v>
      </c>
      <c r="M1247" s="45">
        <v>54</v>
      </c>
      <c r="N1247" s="45">
        <f t="shared" si="563"/>
        <v>393.09892989735755</v>
      </c>
      <c r="O1247" s="18">
        <f t="shared" si="564"/>
        <v>0.60168174864041712</v>
      </c>
      <c r="P1247" s="37">
        <f t="shared" si="565"/>
        <v>7.4074074074074066</v>
      </c>
      <c r="Q1247" s="37">
        <f t="shared" si="566"/>
        <v>0.72515899847787035</v>
      </c>
      <c r="R1247" s="37">
        <f t="shared" si="567"/>
        <v>-27.484100152212964</v>
      </c>
    </row>
    <row r="1248" spans="1:18" x14ac:dyDescent="0.25">
      <c r="A1248" s="1" t="s">
        <v>703</v>
      </c>
      <c r="B1248" s="1" t="str">
        <f>VLOOKUP(A1248,[2]PROY_COVID!$1:$1048576,5,FALSE)</f>
        <v>Temamatla</v>
      </c>
      <c r="C1248" s="130">
        <f>VLOOKUP(A1248,[2]PROY_COVID!$1:$1048576,7,FALSE)</f>
        <v>13690</v>
      </c>
      <c r="D1248" s="43">
        <v>4</v>
      </c>
      <c r="E1248" s="43">
        <f>((D1248/($C1248/100000)))</f>
        <v>29.218407596785976</v>
      </c>
      <c r="F1248" s="6">
        <f>((D1248/$C1248)/(D$2257/$C$2257))</f>
        <v>0.43781287448825068</v>
      </c>
      <c r="G1248" s="44">
        <v>10</v>
      </c>
      <c r="H1248" s="44">
        <f>((G1248/($C1248/100000)))</f>
        <v>73.046018991964942</v>
      </c>
      <c r="I1248" s="14">
        <f>((G1248/$C1248)/(G$2257/$C$2257))</f>
        <v>1.9640873083053034</v>
      </c>
      <c r="J1248" s="49">
        <v>132</v>
      </c>
      <c r="K1248" s="49">
        <f t="shared" si="561"/>
        <v>964.20745069393718</v>
      </c>
      <c r="L1248" s="50">
        <f t="shared" si="562"/>
        <v>1.7550010725341834</v>
      </c>
      <c r="M1248" s="45">
        <v>146</v>
      </c>
      <c r="N1248" s="45">
        <f t="shared" si="563"/>
        <v>1066.4718772826882</v>
      </c>
      <c r="O1248" s="18">
        <f t="shared" si="564"/>
        <v>1.632354135807047</v>
      </c>
      <c r="P1248" s="37">
        <f t="shared" si="565"/>
        <v>2.7397260273972601</v>
      </c>
      <c r="Q1248" s="37">
        <f t="shared" si="566"/>
        <v>0.26820949258770549</v>
      </c>
      <c r="R1248" s="37">
        <f t="shared" si="567"/>
        <v>-73.17905074122946</v>
      </c>
    </row>
    <row r="1249" spans="1:18" x14ac:dyDescent="0.25">
      <c r="A1249" s="1" t="s">
        <v>1177</v>
      </c>
      <c r="B1249" s="1" t="str">
        <f>VLOOKUP(A1249,[2]PROY_COVID!$1:$1048576,5,FALSE)</f>
        <v>Santa Cruz Amilpas</v>
      </c>
      <c r="C1249" s="130">
        <f>VLOOKUP(A1249,[2]PROY_COVID!$1:$1048576,7,FALSE)</f>
        <v>13683</v>
      </c>
      <c r="D1249" s="43">
        <v>6</v>
      </c>
      <c r="E1249" s="43">
        <f>((D1249/($C1249/100000)))</f>
        <v>43.850032887524662</v>
      </c>
      <c r="F1249" s="6">
        <f>((D1249/$C1249)/(D$2257/$C$2257))</f>
        <v>0.65705527863891167</v>
      </c>
      <c r="G1249" s="44">
        <v>12</v>
      </c>
      <c r="H1249" s="44">
        <f>((G1249/($C1249/100000)))</f>
        <v>87.700065775049325</v>
      </c>
      <c r="I1249" s="14">
        <f>((G1249/$C1249)/(G$2257/$C$2257))</f>
        <v>2.3581105240692484</v>
      </c>
      <c r="J1249" s="49">
        <v>145</v>
      </c>
      <c r="K1249" s="49">
        <f t="shared" si="561"/>
        <v>1059.7091281151793</v>
      </c>
      <c r="L1249" s="50">
        <f t="shared" si="562"/>
        <v>1.928828339874286</v>
      </c>
      <c r="M1249" s="45">
        <v>163</v>
      </c>
      <c r="N1249" s="45">
        <f t="shared" si="563"/>
        <v>1191.2592267777534</v>
      </c>
      <c r="O1249" s="18">
        <f t="shared" si="564"/>
        <v>1.8233550898722199</v>
      </c>
      <c r="P1249" s="37">
        <f t="shared" si="565"/>
        <v>3.6809815950920246</v>
      </c>
      <c r="Q1249" s="37">
        <f t="shared" si="566"/>
        <v>0.36035508513317488</v>
      </c>
      <c r="R1249" s="37">
        <f t="shared" si="567"/>
        <v>-63.964491486682505</v>
      </c>
    </row>
    <row r="1250" spans="1:18" x14ac:dyDescent="0.25">
      <c r="A1250" s="1" t="s">
        <v>2452</v>
      </c>
      <c r="B1250" s="1" t="str">
        <f>VLOOKUP(A1250,[2]PROY_COVID!$1:$1048576,5,FALSE)</f>
        <v>Tantima</v>
      </c>
      <c r="C1250" s="130">
        <f>VLOOKUP(A1250,[2]PROY_COVID!$1:$1048576,7,FALSE)</f>
        <v>13662</v>
      </c>
      <c r="D1250" s="43"/>
      <c r="E1250" s="43"/>
      <c r="F1250" s="6"/>
      <c r="G1250" s="44"/>
      <c r="H1250" s="44"/>
      <c r="I1250" s="14"/>
      <c r="J1250" s="49">
        <v>1</v>
      </c>
      <c r="K1250" s="49">
        <f t="shared" si="561"/>
        <v>7.3195725369638414</v>
      </c>
      <c r="L1250" s="50">
        <f t="shared" si="562"/>
        <v>1.3322711459674131E-2</v>
      </c>
      <c r="M1250" s="45">
        <v>1</v>
      </c>
      <c r="N1250" s="45">
        <f t="shared" si="563"/>
        <v>7.3195725369638414</v>
      </c>
      <c r="O1250" s="18">
        <f t="shared" si="564"/>
        <v>1.1203422010054122E-2</v>
      </c>
      <c r="P1250" s="37">
        <f t="shared" si="565"/>
        <v>0</v>
      </c>
      <c r="Q1250" s="37">
        <f t="shared" si="566"/>
        <v>0</v>
      </c>
      <c r="R1250" s="37">
        <f t="shared" si="567"/>
        <v>-100</v>
      </c>
    </row>
    <row r="1251" spans="1:18" x14ac:dyDescent="0.25">
      <c r="A1251" s="1" t="s">
        <v>1203</v>
      </c>
      <c r="B1251" s="1" t="str">
        <f>VLOOKUP(A1251,[2]PROY_COVID!$1:$1048576,5,FALSE)</f>
        <v>Santa María Jalapa del Marqués</v>
      </c>
      <c r="C1251" s="130">
        <f>VLOOKUP(A1251,[2]PROY_COVID!$1:$1048576,7,FALSE)</f>
        <v>13616</v>
      </c>
      <c r="D1251" s="43">
        <v>1</v>
      </c>
      <c r="E1251" s="43">
        <f t="shared" ref="E1251:E1256" si="568">((D1251/($C1251/100000)))</f>
        <v>7.3443008225616921</v>
      </c>
      <c r="F1251" s="6">
        <f t="shared" ref="F1251:F1256" si="569">((D1251/$C1251)/(D$2257/$C$2257))</f>
        <v>0.11004807307109563</v>
      </c>
      <c r="G1251" s="44">
        <v>9</v>
      </c>
      <c r="H1251" s="44">
        <f>((G1251/($C1251/100000)))</f>
        <v>66.098707403055229</v>
      </c>
      <c r="I1251" s="14">
        <f>((G1251/$C1251)/(G$2257/$C$2257))</f>
        <v>1.777285526265397</v>
      </c>
      <c r="J1251" s="49">
        <v>18</v>
      </c>
      <c r="K1251" s="49">
        <f t="shared" si="561"/>
        <v>132.19741480611046</v>
      </c>
      <c r="L1251" s="50">
        <f t="shared" si="562"/>
        <v>0.24061897116019565</v>
      </c>
      <c r="M1251" s="45">
        <v>28</v>
      </c>
      <c r="N1251" s="45">
        <f t="shared" si="563"/>
        <v>205.64042303172738</v>
      </c>
      <c r="O1251" s="18">
        <f t="shared" si="564"/>
        <v>0.31475559944462866</v>
      </c>
      <c r="P1251" s="37">
        <f t="shared" si="565"/>
        <v>3.5714285714285712</v>
      </c>
      <c r="Q1251" s="37">
        <f t="shared" si="566"/>
        <v>0.3496302314089732</v>
      </c>
      <c r="R1251" s="37">
        <f t="shared" si="567"/>
        <v>-65.03697685910268</v>
      </c>
    </row>
    <row r="1252" spans="1:18" x14ac:dyDescent="0.25">
      <c r="A1252" s="1" t="s">
        <v>2022</v>
      </c>
      <c r="B1252" s="1" t="str">
        <f>VLOOKUP(A1252,[2]PROY_COVID!$1:$1048576,5,FALSE)</f>
        <v>Muna</v>
      </c>
      <c r="C1252" s="130">
        <f>VLOOKUP(A1252,[2]PROY_COVID!$1:$1048576,7,FALSE)</f>
        <v>13571</v>
      </c>
      <c r="D1252" s="43">
        <v>15</v>
      </c>
      <c r="E1252" s="43">
        <f t="shared" si="568"/>
        <v>110.52980620440646</v>
      </c>
      <c r="F1252" s="6">
        <f t="shared" si="569"/>
        <v>1.6561947125518068</v>
      </c>
      <c r="G1252" s="44">
        <v>4</v>
      </c>
      <c r="H1252" s="44">
        <f>((G1252/($C1252/100000)))</f>
        <v>29.474614987841722</v>
      </c>
      <c r="I1252" s="14">
        <f>((G1252/$C1252)/(G$2257/$C$2257))</f>
        <v>0.79252391867068317</v>
      </c>
      <c r="J1252" s="49">
        <v>53</v>
      </c>
      <c r="K1252" s="49">
        <f t="shared" si="561"/>
        <v>390.53864858890279</v>
      </c>
      <c r="L1252" s="50">
        <f t="shared" si="562"/>
        <v>0.71083846805611983</v>
      </c>
      <c r="M1252" s="45">
        <v>72</v>
      </c>
      <c r="N1252" s="45">
        <f t="shared" si="563"/>
        <v>530.54306978115096</v>
      </c>
      <c r="O1252" s="18">
        <f t="shared" si="564"/>
        <v>0.81205533181769052</v>
      </c>
      <c r="P1252" s="37">
        <f t="shared" si="565"/>
        <v>20.833333333333336</v>
      </c>
      <c r="Q1252" s="37">
        <f t="shared" si="566"/>
        <v>2.0395096832190109</v>
      </c>
      <c r="R1252" s="37">
        <f t="shared" si="567"/>
        <v>103.95096832190109</v>
      </c>
    </row>
    <row r="1253" spans="1:18" x14ac:dyDescent="0.25">
      <c r="A1253" s="1" t="s">
        <v>727</v>
      </c>
      <c r="B1253" s="1" t="str">
        <f>VLOOKUP(A1253,[2]PROY_COVID!$1:$1048576,5,FALSE)</f>
        <v>Tonatico</v>
      </c>
      <c r="C1253" s="130">
        <f>VLOOKUP(A1253,[2]PROY_COVID!$1:$1048576,7,FALSE)</f>
        <v>13559</v>
      </c>
      <c r="D1253" s="43">
        <v>3</v>
      </c>
      <c r="E1253" s="43">
        <f t="shared" si="568"/>
        <v>22.125525481230181</v>
      </c>
      <c r="F1253" s="6">
        <f t="shared" si="569"/>
        <v>0.33153209593687694</v>
      </c>
      <c r="G1253" s="44">
        <v>2</v>
      </c>
      <c r="H1253" s="44">
        <f>((G1253/($C1253/100000)))</f>
        <v>14.75035032082012</v>
      </c>
      <c r="I1253" s="14">
        <f>((G1253/$C1253)/(G$2257/$C$2257))</f>
        <v>0.39661265949848223</v>
      </c>
      <c r="J1253" s="49">
        <v>51</v>
      </c>
      <c r="K1253" s="49">
        <f t="shared" si="561"/>
        <v>376.13393318091306</v>
      </c>
      <c r="L1253" s="50">
        <f t="shared" si="562"/>
        <v>0.68461974202120113</v>
      </c>
      <c r="M1253" s="45">
        <v>56</v>
      </c>
      <c r="N1253" s="45">
        <f t="shared" si="563"/>
        <v>413.00980898296336</v>
      </c>
      <c r="O1253" s="18">
        <f t="shared" si="564"/>
        <v>0.6321575694428887</v>
      </c>
      <c r="P1253" s="37">
        <f t="shared" si="565"/>
        <v>5.3571428571428568</v>
      </c>
      <c r="Q1253" s="37">
        <f t="shared" si="566"/>
        <v>0.5244453471134598</v>
      </c>
      <c r="R1253" s="37">
        <f t="shared" si="567"/>
        <v>-47.55546528865402</v>
      </c>
    </row>
    <row r="1254" spans="1:18" x14ac:dyDescent="0.25">
      <c r="A1254" s="1" t="s">
        <v>1346</v>
      </c>
      <c r="B1254" s="1" t="str">
        <f>VLOOKUP(A1254,[2]PROY_COVID!$1:$1048576,5,FALSE)</f>
        <v>Hueyapan</v>
      </c>
      <c r="C1254" s="130">
        <f>VLOOKUP(A1254,[2]PROY_COVID!$1:$1048576,7,FALSE)</f>
        <v>13559</v>
      </c>
      <c r="D1254" s="43">
        <v>4</v>
      </c>
      <c r="E1254" s="43">
        <f t="shared" si="568"/>
        <v>29.50070064164024</v>
      </c>
      <c r="F1254" s="6">
        <f t="shared" si="569"/>
        <v>0.44204279458250251</v>
      </c>
      <c r="G1254" s="44"/>
      <c r="H1254" s="44"/>
      <c r="I1254" s="14"/>
      <c r="J1254" s="49">
        <v>5</v>
      </c>
      <c r="K1254" s="49">
        <f t="shared" si="561"/>
        <v>36.875875802050302</v>
      </c>
      <c r="L1254" s="50">
        <f t="shared" si="562"/>
        <v>6.711958255109815E-2</v>
      </c>
      <c r="M1254" s="45">
        <v>9</v>
      </c>
      <c r="N1254" s="45">
        <f t="shared" si="563"/>
        <v>66.376576443690539</v>
      </c>
      <c r="O1254" s="18">
        <f t="shared" si="564"/>
        <v>0.10159675223189282</v>
      </c>
      <c r="P1254" s="37">
        <f t="shared" si="565"/>
        <v>44.444444444444443</v>
      </c>
      <c r="Q1254" s="37">
        <f t="shared" si="566"/>
        <v>4.3509539908672226</v>
      </c>
      <c r="R1254" s="37">
        <f t="shared" si="567"/>
        <v>335.09539908672224</v>
      </c>
    </row>
    <row r="1255" spans="1:18" x14ac:dyDescent="0.25">
      <c r="A1255" s="1" t="s">
        <v>896</v>
      </c>
      <c r="B1255" s="1" t="str">
        <f>VLOOKUP(A1255,[2]PROY_COVID!$1:$1048576,5,FALSE)</f>
        <v>Huajicori</v>
      </c>
      <c r="C1255" s="130">
        <f>VLOOKUP(A1255,[2]PROY_COVID!$1:$1048576,7,FALSE)</f>
        <v>13540</v>
      </c>
      <c r="D1255" s="43">
        <v>2</v>
      </c>
      <c r="E1255" s="43">
        <f t="shared" si="568"/>
        <v>14.771048744460858</v>
      </c>
      <c r="F1255" s="6">
        <f t="shared" si="569"/>
        <v>0.22133154548538225</v>
      </c>
      <c r="G1255" s="44">
        <v>4</v>
      </c>
      <c r="H1255" s="44">
        <f>((G1255/($C1255/100000)))</f>
        <v>29.542097488921716</v>
      </c>
      <c r="I1255" s="14">
        <f>((G1255/$C1255)/(G$2257/$C$2257))</f>
        <v>0.79433841213292766</v>
      </c>
      <c r="J1255" s="49">
        <v>29</v>
      </c>
      <c r="K1255" s="49">
        <f t="shared" si="561"/>
        <v>214.18020679468245</v>
      </c>
      <c r="L1255" s="50">
        <f t="shared" si="562"/>
        <v>0.38983985486705847</v>
      </c>
      <c r="M1255" s="45">
        <v>35</v>
      </c>
      <c r="N1255" s="45">
        <f t="shared" si="563"/>
        <v>258.49335302806503</v>
      </c>
      <c r="O1255" s="18">
        <f t="shared" si="564"/>
        <v>0.39565290269923042</v>
      </c>
      <c r="P1255" s="37">
        <f t="shared" si="565"/>
        <v>5.7142857142857144</v>
      </c>
      <c r="Q1255" s="37">
        <f t="shared" si="566"/>
        <v>0.55940837025435719</v>
      </c>
      <c r="R1255" s="37">
        <f t="shared" si="567"/>
        <v>-44.059162974564281</v>
      </c>
    </row>
    <row r="1256" spans="1:18" x14ac:dyDescent="0.25">
      <c r="A1256" s="1" t="s">
        <v>786</v>
      </c>
      <c r="B1256" s="1" t="str">
        <f>VLOOKUP(A1256,[2]PROY_COVID!$1:$1048576,5,FALSE)</f>
        <v>Ixtlán</v>
      </c>
      <c r="C1256" s="130">
        <f>VLOOKUP(A1256,[2]PROY_COVID!$1:$1048576,7,FALSE)</f>
        <v>13523</v>
      </c>
      <c r="D1256" s="43">
        <v>1</v>
      </c>
      <c r="E1256" s="43">
        <f t="shared" si="568"/>
        <v>7.3948088441913784</v>
      </c>
      <c r="F1256" s="6">
        <f t="shared" si="569"/>
        <v>0.11080489262264571</v>
      </c>
      <c r="G1256" s="44">
        <v>1</v>
      </c>
      <c r="H1256" s="44">
        <f>((G1256/($C1256/100000)))</f>
        <v>7.3948088441913784</v>
      </c>
      <c r="I1256" s="14">
        <f>((G1256/$C1256)/(G$2257/$C$2257))</f>
        <v>0.1988342472136331</v>
      </c>
      <c r="J1256" s="49">
        <v>4</v>
      </c>
      <c r="K1256" s="49">
        <f t="shared" si="561"/>
        <v>29.579235376765514</v>
      </c>
      <c r="L1256" s="50">
        <f t="shared" si="562"/>
        <v>5.3838610947886702E-2</v>
      </c>
      <c r="M1256" s="45">
        <v>6</v>
      </c>
      <c r="N1256" s="45">
        <f t="shared" si="563"/>
        <v>44.368853065148272</v>
      </c>
      <c r="O1256" s="18">
        <f t="shared" si="564"/>
        <v>6.7911477409462143E-2</v>
      </c>
      <c r="P1256" s="37">
        <f t="shared" si="565"/>
        <v>16.666666666666664</v>
      </c>
      <c r="Q1256" s="37">
        <f t="shared" si="566"/>
        <v>1.6316077465752084</v>
      </c>
      <c r="R1256" s="37">
        <f t="shared" si="567"/>
        <v>63.160774657520832</v>
      </c>
    </row>
    <row r="1257" spans="1:18" x14ac:dyDescent="0.25">
      <c r="A1257" s="1" t="s">
        <v>1006</v>
      </c>
      <c r="B1257" s="1" t="str">
        <f>VLOOKUP(A1257,[2]PROY_COVID!$1:$1048576,5,FALSE)</f>
        <v>Mazatlán Villa de Flores</v>
      </c>
      <c r="C1257" s="130">
        <f>VLOOKUP(A1257,[2]PROY_COVID!$1:$1048576,7,FALSE)</f>
        <v>13516</v>
      </c>
      <c r="D1257" s="43"/>
      <c r="E1257" s="43"/>
      <c r="F1257" s="6"/>
      <c r="G1257" s="44"/>
      <c r="H1257" s="44"/>
      <c r="I1257" s="14"/>
      <c r="J1257" s="49">
        <v>2</v>
      </c>
      <c r="K1257" s="49">
        <f t="shared" si="561"/>
        <v>14.797277300976621</v>
      </c>
      <c r="L1257" s="50">
        <f t="shared" si="562"/>
        <v>2.6933247108918021E-2</v>
      </c>
      <c r="M1257" s="45">
        <v>2</v>
      </c>
      <c r="N1257" s="45">
        <f t="shared" si="563"/>
        <v>14.797277300976621</v>
      </c>
      <c r="O1257" s="18">
        <f t="shared" si="564"/>
        <v>2.2648883027724095E-2</v>
      </c>
      <c r="P1257" s="37">
        <f t="shared" si="565"/>
        <v>0</v>
      </c>
      <c r="Q1257" s="37">
        <f t="shared" si="566"/>
        <v>0</v>
      </c>
      <c r="R1257" s="37">
        <f t="shared" si="567"/>
        <v>-100</v>
      </c>
    </row>
    <row r="1258" spans="1:18" x14ac:dyDescent="0.25">
      <c r="A1258" s="1" t="s">
        <v>39</v>
      </c>
      <c r="B1258" s="1" t="str">
        <f>VLOOKUP(A1258,[2]PROY_COVID!$1:$1048576,5,FALSE)</f>
        <v>General Cepeda</v>
      </c>
      <c r="C1258" s="130">
        <f>VLOOKUP(A1258,[2]PROY_COVID!$1:$1048576,7,FALSE)</f>
        <v>13501</v>
      </c>
      <c r="D1258" s="43">
        <v>2</v>
      </c>
      <c r="E1258" s="43">
        <f>((D1258/($C1258/100000)))</f>
        <v>14.813717502407231</v>
      </c>
      <c r="F1258" s="6">
        <f>((D1258/$C1258)/(D$2257/$C$2257))</f>
        <v>0.22197090036827463</v>
      </c>
      <c r="G1258" s="44">
        <v>6</v>
      </c>
      <c r="H1258" s="44">
        <f>((G1258/($C1258/100000)))</f>
        <v>44.441152507221688</v>
      </c>
      <c r="I1258" s="14">
        <f>((G1258/$C1258)/(G$2257/$C$2257))</f>
        <v>1.1949494963646961</v>
      </c>
      <c r="J1258" s="49">
        <v>23</v>
      </c>
      <c r="K1258" s="49">
        <f t="shared" si="561"/>
        <v>170.35775127768315</v>
      </c>
      <c r="L1258" s="50">
        <f t="shared" si="562"/>
        <v>0.31007646330846333</v>
      </c>
      <c r="M1258" s="45">
        <v>31</v>
      </c>
      <c r="N1258" s="45">
        <f t="shared" si="563"/>
        <v>229.61262128731207</v>
      </c>
      <c r="O1258" s="18">
        <f t="shared" si="564"/>
        <v>0.35144772213481534</v>
      </c>
      <c r="P1258" s="37">
        <f t="shared" si="565"/>
        <v>6.4516129032258061</v>
      </c>
      <c r="Q1258" s="37">
        <f t="shared" si="566"/>
        <v>0.63159009544846778</v>
      </c>
      <c r="R1258" s="37">
        <f t="shared" si="567"/>
        <v>-36.840990455153225</v>
      </c>
    </row>
    <row r="1259" spans="1:18" x14ac:dyDescent="0.25">
      <c r="A1259" s="1" t="s">
        <v>1801</v>
      </c>
      <c r="B1259" s="1" t="str">
        <f>VLOOKUP(A1259,[2]PROY_COVID!$1:$1048576,5,FALSE)</f>
        <v>Calcahualco</v>
      </c>
      <c r="C1259" s="130">
        <f>VLOOKUP(A1259,[2]PROY_COVID!$1:$1048576,7,FALSE)</f>
        <v>13500</v>
      </c>
      <c r="D1259" s="43">
        <v>1</v>
      </c>
      <c r="E1259" s="43">
        <f>((D1259/($C1259/100000)))</f>
        <v>7.4074074074074066</v>
      </c>
      <c r="F1259" s="6">
        <f>((D1259/$C1259)/(D$2257/$C$2257))</f>
        <v>0.1109936713285954</v>
      </c>
      <c r="G1259" s="44">
        <v>1</v>
      </c>
      <c r="H1259" s="44">
        <f>((G1259/($C1259/100000)))</f>
        <v>7.4074074074074066</v>
      </c>
      <c r="I1259" s="14">
        <f>((G1259/$C1259)/(G$2257/$C$2257))</f>
        <v>0.1991730018570341</v>
      </c>
      <c r="J1259" s="49">
        <v>6</v>
      </c>
      <c r="K1259" s="49">
        <f t="shared" si="561"/>
        <v>44.444444444444443</v>
      </c>
      <c r="L1259" s="50">
        <f t="shared" si="562"/>
        <v>8.0895503983141326E-2</v>
      </c>
      <c r="M1259" s="45">
        <v>8</v>
      </c>
      <c r="N1259" s="45">
        <f t="shared" si="563"/>
        <v>59.259259259259252</v>
      </c>
      <c r="O1259" s="18">
        <f t="shared" si="564"/>
        <v>9.0702904593398179E-2</v>
      </c>
      <c r="P1259" s="37">
        <f t="shared" si="565"/>
        <v>12.5</v>
      </c>
      <c r="Q1259" s="37">
        <f t="shared" si="566"/>
        <v>1.2237058099314064</v>
      </c>
      <c r="R1259" s="37">
        <f t="shared" si="567"/>
        <v>22.370580993140642</v>
      </c>
    </row>
    <row r="1260" spans="1:18" x14ac:dyDescent="0.25">
      <c r="A1260" s="1" t="s">
        <v>1052</v>
      </c>
      <c r="B1260" s="1" t="str">
        <f>VLOOKUP(A1260,[2]PROY_COVID!$1:$1048576,5,FALSE)</f>
        <v>San Francisco Telixtlahuaca</v>
      </c>
      <c r="C1260" s="130">
        <f>VLOOKUP(A1260,[2]PROY_COVID!$1:$1048576,7,FALSE)</f>
        <v>13482</v>
      </c>
      <c r="D1260" s="43">
        <v>11</v>
      </c>
      <c r="E1260" s="43">
        <f>((D1260/($C1260/100000)))</f>
        <v>81.590268506156363</v>
      </c>
      <c r="F1260" s="6">
        <f>((D1260/$C1260)/(D$2257/$C$2257))</f>
        <v>1.2225604652348627</v>
      </c>
      <c r="G1260" s="44">
        <v>3</v>
      </c>
      <c r="H1260" s="44">
        <f>((G1260/($C1260/100000)))</f>
        <v>22.251891410769915</v>
      </c>
      <c r="I1260" s="14">
        <f>((G1260/$C1260)/(G$2257/$C$2257))</f>
        <v>0.59831676125277267</v>
      </c>
      <c r="J1260" s="49">
        <v>69</v>
      </c>
      <c r="K1260" s="49">
        <f t="shared" si="561"/>
        <v>511.79350244770808</v>
      </c>
      <c r="L1260" s="50">
        <f t="shared" si="562"/>
        <v>0.93154034960559939</v>
      </c>
      <c r="M1260" s="45">
        <v>83</v>
      </c>
      <c r="N1260" s="45">
        <f t="shared" si="563"/>
        <v>615.6356623646343</v>
      </c>
      <c r="O1260" s="18">
        <f t="shared" si="564"/>
        <v>0.94229903386833047</v>
      </c>
      <c r="P1260" s="37">
        <f t="shared" si="565"/>
        <v>13.253012048192772</v>
      </c>
      <c r="Q1260" s="37">
        <f t="shared" si="566"/>
        <v>1.2974230273971539</v>
      </c>
      <c r="R1260" s="37">
        <f t="shared" si="567"/>
        <v>29.742302739715388</v>
      </c>
    </row>
    <row r="1261" spans="1:18" x14ac:dyDescent="0.25">
      <c r="A1261" s="1" t="s">
        <v>2453</v>
      </c>
      <c r="B1261" s="1" t="str">
        <f>VLOOKUP(A1261,[2]PROY_COVID!$1:$1048576,5,FALSE)</f>
        <v>Eloxochitlán</v>
      </c>
      <c r="C1261" s="130">
        <f>VLOOKUP(A1261,[2]PROY_COVID!$1:$1048576,7,FALSE)</f>
        <v>13471</v>
      </c>
      <c r="D1261" s="43"/>
      <c r="E1261" s="43"/>
      <c r="F1261" s="6"/>
      <c r="G1261" s="44"/>
      <c r="H1261" s="44"/>
      <c r="I1261" s="14"/>
      <c r="J1261" s="49">
        <v>1</v>
      </c>
      <c r="K1261" s="49">
        <f t="shared" si="561"/>
        <v>7.4233538712790441</v>
      </c>
      <c r="L1261" s="50">
        <f t="shared" si="562"/>
        <v>1.3511608934902232E-2</v>
      </c>
      <c r="M1261" s="45">
        <v>1</v>
      </c>
      <c r="N1261" s="45">
        <f t="shared" si="563"/>
        <v>7.4233538712790441</v>
      </c>
      <c r="O1261" s="18">
        <f t="shared" si="564"/>
        <v>1.1362270915400445E-2</v>
      </c>
      <c r="P1261" s="37">
        <f t="shared" si="565"/>
        <v>0</v>
      </c>
      <c r="Q1261" s="37">
        <f t="shared" si="566"/>
        <v>0</v>
      </c>
      <c r="R1261" s="37">
        <f t="shared" si="567"/>
        <v>-100</v>
      </c>
    </row>
    <row r="1262" spans="1:18" x14ac:dyDescent="0.25">
      <c r="A1262" s="1" t="s">
        <v>481</v>
      </c>
      <c r="B1262" s="1" t="str">
        <f>VLOOKUP(A1262,[2]PROY_COVID!$1:$1048576,5,FALSE)</f>
        <v>Villa de Tezontepec</v>
      </c>
      <c r="C1262" s="130">
        <f>VLOOKUP(A1262,[2]PROY_COVID!$1:$1048576,7,FALSE)</f>
        <v>13444</v>
      </c>
      <c r="D1262" s="43">
        <v>10</v>
      </c>
      <c r="E1262" s="43">
        <f>((D1262/($C1262/100000)))</f>
        <v>74.382624218982443</v>
      </c>
      <c r="F1262" s="6">
        <f>((D1262/$C1262)/(D$2257/$C$2257))</f>
        <v>1.1145600735912213</v>
      </c>
      <c r="G1262" s="44">
        <v>1</v>
      </c>
      <c r="H1262" s="44">
        <f>((G1262/($C1262/100000)))</f>
        <v>7.4382624218982443</v>
      </c>
      <c r="I1262" s="14">
        <f>((G1262/$C1262)/(G$2257/$C$2257))</f>
        <v>0.20000264244792923</v>
      </c>
      <c r="J1262" s="49">
        <v>28</v>
      </c>
      <c r="K1262" s="49">
        <f t="shared" si="561"/>
        <v>208.27134781315084</v>
      </c>
      <c r="L1262" s="50">
        <f t="shared" si="562"/>
        <v>0.37908485204834147</v>
      </c>
      <c r="M1262" s="45">
        <v>39</v>
      </c>
      <c r="N1262" s="45">
        <f t="shared" si="563"/>
        <v>290.09223445403154</v>
      </c>
      <c r="O1262" s="18">
        <f t="shared" si="564"/>
        <v>0.44401851447136398</v>
      </c>
      <c r="P1262" s="37">
        <f t="shared" si="565"/>
        <v>25.641025641025639</v>
      </c>
      <c r="Q1262" s="37">
        <f t="shared" si="566"/>
        <v>2.5101657639618589</v>
      </c>
      <c r="R1262" s="37">
        <f t="shared" si="567"/>
        <v>151.01657639618588</v>
      </c>
    </row>
    <row r="1263" spans="1:18" x14ac:dyDescent="0.25">
      <c r="A1263" s="1" t="s">
        <v>1467</v>
      </c>
      <c r="B1263" s="1" t="str">
        <f>VLOOKUP(A1263,[2]PROY_COVID!$1:$1048576,5,FALSE)</f>
        <v>Xochitlán de Vicente Suárez</v>
      </c>
      <c r="C1263" s="130">
        <f>VLOOKUP(A1263,[2]PROY_COVID!$1:$1048576,7,FALSE)</f>
        <v>13403</v>
      </c>
      <c r="D1263" s="43">
        <v>1</v>
      </c>
      <c r="E1263" s="43">
        <f>((D1263/($C1263/100000)))</f>
        <v>7.4610161904051324</v>
      </c>
      <c r="F1263" s="6">
        <f>((D1263/$C1263)/(D$2257/$C$2257))</f>
        <v>0.1117969531400461</v>
      </c>
      <c r="G1263" s="44"/>
      <c r="H1263" s="44"/>
      <c r="I1263" s="14"/>
      <c r="J1263" s="49">
        <v>3</v>
      </c>
      <c r="K1263" s="49">
        <f t="shared" si="561"/>
        <v>22.383048571215397</v>
      </c>
      <c r="L1263" s="50">
        <f t="shared" si="562"/>
        <v>4.0740479884071021E-2</v>
      </c>
      <c r="M1263" s="45">
        <v>4</v>
      </c>
      <c r="N1263" s="45">
        <f t="shared" si="563"/>
        <v>29.84406476162053</v>
      </c>
      <c r="O1263" s="18">
        <f t="shared" si="564"/>
        <v>4.5679669178947821E-2</v>
      </c>
      <c r="P1263" s="37">
        <f t="shared" si="565"/>
        <v>25</v>
      </c>
      <c r="Q1263" s="37">
        <f t="shared" si="566"/>
        <v>2.4474116198628129</v>
      </c>
      <c r="R1263" s="37">
        <f t="shared" si="567"/>
        <v>144.7411619862813</v>
      </c>
    </row>
    <row r="1264" spans="1:18" x14ac:dyDescent="0.25">
      <c r="A1264" s="1" t="s">
        <v>1441</v>
      </c>
      <c r="B1264" s="1" t="str">
        <f>VLOOKUP(A1264,[2]PROY_COVID!$1:$1048576,5,FALSE)</f>
        <v>Tianguismanalco</v>
      </c>
      <c r="C1264" s="130">
        <f>VLOOKUP(A1264,[2]PROY_COVID!$1:$1048576,7,FALSE)</f>
        <v>13396</v>
      </c>
      <c r="D1264" s="43">
        <v>4</v>
      </c>
      <c r="E1264" s="43">
        <f>((D1264/($C1264/100000)))</f>
        <v>29.859659599880562</v>
      </c>
      <c r="F1264" s="6">
        <f>((D1264/$C1264)/(D$2257/$C$2257))</f>
        <v>0.44742148788773906</v>
      </c>
      <c r="G1264" s="44"/>
      <c r="H1264" s="44"/>
      <c r="I1264" s="14"/>
      <c r="J1264" s="49">
        <v>5</v>
      </c>
      <c r="K1264" s="49">
        <f t="shared" si="561"/>
        <v>37.324574499850705</v>
      </c>
      <c r="L1264" s="50">
        <f t="shared" si="562"/>
        <v>6.7936280965238877E-2</v>
      </c>
      <c r="M1264" s="45">
        <v>9</v>
      </c>
      <c r="N1264" s="45">
        <f t="shared" si="563"/>
        <v>67.18423409973127</v>
      </c>
      <c r="O1264" s="18">
        <f t="shared" si="564"/>
        <v>0.10283296234041764</v>
      </c>
      <c r="P1264" s="37">
        <f t="shared" si="565"/>
        <v>44.444444444444443</v>
      </c>
      <c r="Q1264" s="37">
        <f t="shared" si="566"/>
        <v>4.3509539908672226</v>
      </c>
      <c r="R1264" s="37">
        <f t="shared" si="567"/>
        <v>335.09539908672224</v>
      </c>
    </row>
    <row r="1265" spans="1:18" x14ac:dyDescent="0.25">
      <c r="A1265" s="1" t="s">
        <v>516</v>
      </c>
      <c r="B1265" s="1" t="str">
        <f>VLOOKUP(A1265,[2]PROY_COVID!$1:$1048576,5,FALSE)</f>
        <v>Ayutla</v>
      </c>
      <c r="C1265" s="130">
        <f>VLOOKUP(A1265,[2]PROY_COVID!$1:$1048576,7,FALSE)</f>
        <v>13379</v>
      </c>
      <c r="D1265" s="43">
        <v>6</v>
      </c>
      <c r="E1265" s="43">
        <f>((D1265/($C1265/100000)))</f>
        <v>44.846401076313626</v>
      </c>
      <c r="F1265" s="6">
        <f>((D1265/$C1265)/(D$2257/$C$2257))</f>
        <v>0.6719850046801874</v>
      </c>
      <c r="G1265" s="44">
        <v>2</v>
      </c>
      <c r="H1265" s="44">
        <f>((G1265/($C1265/100000)))</f>
        <v>14.948800358771209</v>
      </c>
      <c r="I1265" s="14">
        <f>((G1265/$C1265)/(G$2257/$C$2257))</f>
        <v>0.40194865461842594</v>
      </c>
      <c r="J1265" s="49">
        <v>13</v>
      </c>
      <c r="K1265" s="49">
        <f t="shared" si="561"/>
        <v>97.167202332012863</v>
      </c>
      <c r="L1265" s="50">
        <f t="shared" si="562"/>
        <v>0.17685877057380101</v>
      </c>
      <c r="M1265" s="45">
        <v>21</v>
      </c>
      <c r="N1265" s="45">
        <f t="shared" si="563"/>
        <v>156.9624037670977</v>
      </c>
      <c r="O1265" s="18">
        <f t="shared" si="564"/>
        <v>0.24024846263013289</v>
      </c>
      <c r="P1265" s="37">
        <f t="shared" si="565"/>
        <v>28.571428571428569</v>
      </c>
      <c r="Q1265" s="37">
        <f t="shared" si="566"/>
        <v>2.7970418512717856</v>
      </c>
      <c r="R1265" s="37">
        <f t="shared" si="567"/>
        <v>179.70418512717856</v>
      </c>
    </row>
    <row r="1266" spans="1:18" x14ac:dyDescent="0.25">
      <c r="A1266" s="1" t="s">
        <v>139</v>
      </c>
      <c r="B1266" s="1" t="str">
        <f>VLOOKUP(A1266,[2]PROY_COVID!$1:$1048576,5,FALSE)</f>
        <v>Pantepec</v>
      </c>
      <c r="C1266" s="130">
        <f>VLOOKUP(A1266,[2]PROY_COVID!$1:$1048576,7,FALSE)</f>
        <v>13370</v>
      </c>
      <c r="D1266" s="43"/>
      <c r="E1266" s="43"/>
      <c r="F1266" s="6"/>
      <c r="G1266" s="44"/>
      <c r="H1266" s="44"/>
      <c r="I1266" s="14"/>
      <c r="J1266" s="49">
        <v>1</v>
      </c>
      <c r="K1266" s="49">
        <f t="shared" si="561"/>
        <v>7.4794315632011958</v>
      </c>
      <c r="L1266" s="50">
        <f t="shared" si="562"/>
        <v>1.3613678680782946E-2</v>
      </c>
      <c r="M1266" s="45">
        <v>1</v>
      </c>
      <c r="N1266" s="45">
        <f t="shared" si="563"/>
        <v>7.4794315632011958</v>
      </c>
      <c r="O1266" s="18">
        <f t="shared" si="564"/>
        <v>1.144810407639188E-2</v>
      </c>
      <c r="P1266" s="37">
        <f t="shared" si="565"/>
        <v>0</v>
      </c>
      <c r="Q1266" s="37">
        <f t="shared" si="566"/>
        <v>0</v>
      </c>
      <c r="R1266" s="37">
        <f t="shared" si="567"/>
        <v>-100</v>
      </c>
    </row>
    <row r="1267" spans="1:18" x14ac:dyDescent="0.25">
      <c r="A1267" s="1" t="s">
        <v>2095</v>
      </c>
      <c r="B1267" s="1" t="str">
        <f>VLOOKUP(A1267,[2]PROY_COVID!$1:$1048576,5,FALSE)</f>
        <v>Juchipila</v>
      </c>
      <c r="C1267" s="130">
        <f>VLOOKUP(A1267,[2]PROY_COVID!$1:$1048576,7,FALSE)</f>
        <v>13357</v>
      </c>
      <c r="D1267" s="43">
        <v>3</v>
      </c>
      <c r="E1267" s="43"/>
      <c r="F1267" s="6"/>
      <c r="G1267" s="44"/>
      <c r="H1267" s="44"/>
      <c r="I1267" s="14"/>
      <c r="J1267" s="49">
        <v>18</v>
      </c>
      <c r="K1267" s="49"/>
      <c r="L1267" s="50"/>
      <c r="M1267" s="45">
        <v>21</v>
      </c>
      <c r="N1267" s="45"/>
      <c r="O1267" s="18"/>
      <c r="P1267" s="37"/>
      <c r="Q1267" s="37"/>
      <c r="R1267" s="37"/>
    </row>
    <row r="1268" spans="1:18" x14ac:dyDescent="0.25">
      <c r="A1268" s="1" t="s">
        <v>788</v>
      </c>
      <c r="B1268" s="1" t="str">
        <f>VLOOKUP(A1268,[2]PROY_COVID!$1:$1048576,5,FALSE)</f>
        <v>Jiménez</v>
      </c>
      <c r="C1268" s="130">
        <f>VLOOKUP(A1268,[2]PROY_COVID!$1:$1048576,7,FALSE)</f>
        <v>13350</v>
      </c>
      <c r="D1268" s="43">
        <v>9</v>
      </c>
      <c r="E1268" s="43">
        <f>((D1268/($C1268/100000)))</f>
        <v>67.415730337078642</v>
      </c>
      <c r="F1268" s="6">
        <f>((D1268/$C1268)/(D$2257/$C$2257))</f>
        <v>1.010167121080475</v>
      </c>
      <c r="G1268" s="44">
        <v>3</v>
      </c>
      <c r="H1268" s="44">
        <f>((G1268/($C1268/100000)))</f>
        <v>22.471910112359549</v>
      </c>
      <c r="I1268" s="14">
        <f>((G1268/$C1268)/(G$2257/$C$2257))</f>
        <v>0.60423270226291248</v>
      </c>
      <c r="J1268" s="49">
        <v>30</v>
      </c>
      <c r="K1268" s="49">
        <f t="shared" ref="K1268:K1274" si="570">((J1268/($C1268/100000)))</f>
        <v>224.71910112359549</v>
      </c>
      <c r="L1268" s="50">
        <f t="shared" ref="L1268:L1274" si="571">((J1268/$C1268)/(J$2257/$C$2257))</f>
        <v>0.40902221115071458</v>
      </c>
      <c r="M1268" s="45">
        <v>42</v>
      </c>
      <c r="N1268" s="45">
        <f t="shared" ref="N1268:N1274" si="572">((M1268/($C1268/100000)))</f>
        <v>314.60674157303367</v>
      </c>
      <c r="O1268" s="18">
        <f t="shared" ref="O1268:O1274" si="573">((M1268/$C1268)/(M$2257/$C$2257))</f>
        <v>0.48154070135259142</v>
      </c>
      <c r="P1268" s="37">
        <f t="shared" ref="P1268:P1274" si="574">D1268/M1268*100</f>
        <v>21.428571428571427</v>
      </c>
      <c r="Q1268" s="37">
        <f t="shared" ref="Q1268:Q1274" si="575">P1268/P$2257</f>
        <v>2.0977813884538392</v>
      </c>
      <c r="R1268" s="37">
        <f t="shared" ref="R1268:R1274" si="576">(Q1268-1)*100</f>
        <v>109.77813884538392</v>
      </c>
    </row>
    <row r="1269" spans="1:18" x14ac:dyDescent="0.25">
      <c r="A1269" s="1" t="s">
        <v>709</v>
      </c>
      <c r="B1269" s="1" t="str">
        <f>VLOOKUP(A1269,[2]PROY_COVID!$1:$1048576,5,FALSE)</f>
        <v>Tenango del Aire</v>
      </c>
      <c r="C1269" s="130">
        <f>VLOOKUP(A1269,[2]PROY_COVID!$1:$1048576,7,FALSE)</f>
        <v>13344</v>
      </c>
      <c r="D1269" s="43">
        <v>5</v>
      </c>
      <c r="E1269" s="43">
        <f>((D1269/($C1269/100000)))</f>
        <v>37.470023980815348</v>
      </c>
      <c r="F1269" s="6">
        <f>((D1269/$C1269)/(D$2257/$C$2257))</f>
        <v>0.56145629606416292</v>
      </c>
      <c r="G1269" s="44">
        <v>2</v>
      </c>
      <c r="H1269" s="44">
        <f>((G1269/($C1269/100000)))</f>
        <v>14.988009592326138</v>
      </c>
      <c r="I1269" s="14">
        <f>((G1269/$C1269)/(G$2257/$C$2257))</f>
        <v>0.40300292641935853</v>
      </c>
      <c r="J1269" s="49">
        <v>55</v>
      </c>
      <c r="K1269" s="49">
        <f t="shared" si="570"/>
        <v>412.17026378896884</v>
      </c>
      <c r="L1269" s="50">
        <f t="shared" si="571"/>
        <v>0.75021122736164114</v>
      </c>
      <c r="M1269" s="45">
        <v>62</v>
      </c>
      <c r="N1269" s="45">
        <f t="shared" si="572"/>
        <v>464.62829736211029</v>
      </c>
      <c r="O1269" s="18">
        <f t="shared" si="573"/>
        <v>0.71116542214360634</v>
      </c>
      <c r="P1269" s="37">
        <f t="shared" si="574"/>
        <v>8.064516129032258</v>
      </c>
      <c r="Q1269" s="37">
        <f t="shared" si="575"/>
        <v>0.78948761931058475</v>
      </c>
      <c r="R1269" s="37">
        <f t="shared" si="576"/>
        <v>-21.051238068941526</v>
      </c>
    </row>
    <row r="1270" spans="1:18" x14ac:dyDescent="0.25">
      <c r="A1270" s="1" t="s">
        <v>2463</v>
      </c>
      <c r="B1270" s="1" t="str">
        <f>VLOOKUP(A1270,[2]PROY_COVID!$1:$1048576,5,FALSE)</f>
        <v>Chanal</v>
      </c>
      <c r="C1270" s="130">
        <f>VLOOKUP(A1270,[2]PROY_COVID!$1:$1048576,7,FALSE)</f>
        <v>13332</v>
      </c>
      <c r="D1270" s="43"/>
      <c r="E1270" s="43"/>
      <c r="F1270" s="6"/>
      <c r="G1270" s="44">
        <v>1</v>
      </c>
      <c r="H1270" s="44">
        <f>((G1270/($C1270/100000)))</f>
        <v>7.5007500750075007</v>
      </c>
      <c r="I1270" s="14">
        <f>((G1270/$C1270)/(G$2257/$C$2257))</f>
        <v>0.20168283266351339</v>
      </c>
      <c r="J1270" s="49">
        <v>2</v>
      </c>
      <c r="K1270" s="49">
        <f t="shared" si="570"/>
        <v>15.001500150015001</v>
      </c>
      <c r="L1270" s="50">
        <f t="shared" si="571"/>
        <v>2.730496309061926E-2</v>
      </c>
      <c r="M1270" s="45">
        <v>3</v>
      </c>
      <c r="N1270" s="45">
        <f t="shared" si="572"/>
        <v>22.502250225022504</v>
      </c>
      <c r="O1270" s="18">
        <f t="shared" si="573"/>
        <v>3.444220330813668E-2</v>
      </c>
      <c r="P1270" s="37">
        <f t="shared" si="574"/>
        <v>0</v>
      </c>
      <c r="Q1270" s="37">
        <f t="shared" si="575"/>
        <v>0</v>
      </c>
      <c r="R1270" s="37">
        <f t="shared" si="576"/>
        <v>-100</v>
      </c>
    </row>
    <row r="1271" spans="1:18" x14ac:dyDescent="0.25">
      <c r="A1271" s="1" t="s">
        <v>280</v>
      </c>
      <c r="B1271" s="1" t="str">
        <f>VLOOKUP(A1271,[2]PROY_COVID!$1:$1048576,5,FALSE)</f>
        <v>San Juan del Río</v>
      </c>
      <c r="C1271" s="130">
        <f>VLOOKUP(A1271,[2]PROY_COVID!$1:$1048576,7,FALSE)</f>
        <v>13310</v>
      </c>
      <c r="D1271" s="43">
        <v>1</v>
      </c>
      <c r="E1271" s="43">
        <f>((D1271/($C1271/100000)))</f>
        <v>7.5131480090157776</v>
      </c>
      <c r="F1271" s="6">
        <f>((D1271/$C1271)/(D$2257/$C$2257))</f>
        <v>0.11257810390203142</v>
      </c>
      <c r="G1271" s="44">
        <v>7</v>
      </c>
      <c r="H1271" s="44">
        <f>((G1271/($C1271/100000)))</f>
        <v>52.592036063110442</v>
      </c>
      <c r="I1271" s="14">
        <f>((G1271/$C1271)/(G$2257/$C$2257))</f>
        <v>1.4141133490225186</v>
      </c>
      <c r="J1271" s="49">
        <v>18</v>
      </c>
      <c r="K1271" s="49">
        <f t="shared" si="570"/>
        <v>135.236664162284</v>
      </c>
      <c r="L1271" s="50">
        <f t="shared" si="571"/>
        <v>0.24615085734915279</v>
      </c>
      <c r="M1271" s="45">
        <v>26</v>
      </c>
      <c r="N1271" s="45">
        <f t="shared" si="572"/>
        <v>195.34184823441024</v>
      </c>
      <c r="O1271" s="18">
        <f t="shared" si="573"/>
        <v>0.29899248227162623</v>
      </c>
      <c r="P1271" s="37">
        <f t="shared" si="574"/>
        <v>3.8461538461538463</v>
      </c>
      <c r="Q1271" s="37">
        <f t="shared" si="575"/>
        <v>0.37652486459427892</v>
      </c>
      <c r="R1271" s="37">
        <f t="shared" si="576"/>
        <v>-62.347513540572109</v>
      </c>
    </row>
    <row r="1272" spans="1:18" x14ac:dyDescent="0.25">
      <c r="A1272" s="1" t="s">
        <v>1404</v>
      </c>
      <c r="B1272" s="1" t="str">
        <f>VLOOKUP(A1272,[2]PROY_COVID!$1:$1048576,5,FALSE)</f>
        <v>San Miguel Xoxtla</v>
      </c>
      <c r="C1272" s="130">
        <f>VLOOKUP(A1272,[2]PROY_COVID!$1:$1048576,7,FALSE)</f>
        <v>13310</v>
      </c>
      <c r="D1272" s="43">
        <v>5</v>
      </c>
      <c r="E1272" s="43">
        <f>((D1272/($C1272/100000)))</f>
        <v>37.56574004507889</v>
      </c>
      <c r="F1272" s="6">
        <f>((D1272/$C1272)/(D$2257/$C$2257))</f>
        <v>0.56289051951015712</v>
      </c>
      <c r="G1272" s="44">
        <v>1</v>
      </c>
      <c r="H1272" s="44">
        <f>((G1272/($C1272/100000)))</f>
        <v>7.5131480090157776</v>
      </c>
      <c r="I1272" s="14">
        <f>((G1272/$C1272)/(G$2257/$C$2257))</f>
        <v>0.20201619271750268</v>
      </c>
      <c r="J1272" s="49">
        <v>27</v>
      </c>
      <c r="K1272" s="49">
        <f t="shared" si="570"/>
        <v>202.854996243426</v>
      </c>
      <c r="L1272" s="50">
        <f t="shared" si="571"/>
        <v>0.3692262860237292</v>
      </c>
      <c r="M1272" s="45">
        <v>33</v>
      </c>
      <c r="N1272" s="45">
        <f t="shared" si="572"/>
        <v>247.93388429752068</v>
      </c>
      <c r="O1272" s="18">
        <f t="shared" si="573"/>
        <v>0.37949045826783329</v>
      </c>
      <c r="P1272" s="37">
        <f t="shared" si="574"/>
        <v>15.151515151515152</v>
      </c>
      <c r="Q1272" s="37">
        <f t="shared" si="575"/>
        <v>1.483279769613826</v>
      </c>
      <c r="R1272" s="37">
        <f t="shared" si="576"/>
        <v>48.327976961382603</v>
      </c>
    </row>
    <row r="1273" spans="1:18" x14ac:dyDescent="0.25">
      <c r="A1273" s="1" t="s">
        <v>128</v>
      </c>
      <c r="B1273" s="1" t="str">
        <f>VLOOKUP(A1273,[2]PROY_COVID!$1:$1048576,5,FALSE)</f>
        <v>Mitontic</v>
      </c>
      <c r="C1273" s="130">
        <f>VLOOKUP(A1273,[2]PROY_COVID!$1:$1048576,7,FALSE)</f>
        <v>13286</v>
      </c>
      <c r="D1273" s="43"/>
      <c r="E1273" s="43"/>
      <c r="F1273" s="6"/>
      <c r="G1273" s="44"/>
      <c r="H1273" s="44"/>
      <c r="I1273" s="14"/>
      <c r="J1273" s="49">
        <v>2</v>
      </c>
      <c r="K1273" s="49">
        <f t="shared" si="570"/>
        <v>15.053439710973956</v>
      </c>
      <c r="L1273" s="50">
        <f t="shared" si="571"/>
        <v>2.7399500822229111E-2</v>
      </c>
      <c r="M1273" s="45">
        <v>2</v>
      </c>
      <c r="N1273" s="45">
        <f t="shared" si="572"/>
        <v>15.053439710973956</v>
      </c>
      <c r="O1273" s="18">
        <f t="shared" si="573"/>
        <v>2.3040968162179654E-2</v>
      </c>
      <c r="P1273" s="37">
        <f t="shared" si="574"/>
        <v>0</v>
      </c>
      <c r="Q1273" s="37">
        <f t="shared" si="575"/>
        <v>0</v>
      </c>
      <c r="R1273" s="37">
        <f t="shared" si="576"/>
        <v>-100</v>
      </c>
    </row>
    <row r="1274" spans="1:18" x14ac:dyDescent="0.25">
      <c r="A1274" s="1" t="s">
        <v>385</v>
      </c>
      <c r="B1274" s="1" t="str">
        <f>VLOOKUP(A1274,[2]PROY_COVID!$1:$1048576,5,FALSE)</f>
        <v>Pilcaya</v>
      </c>
      <c r="C1274" s="130">
        <f>VLOOKUP(A1274,[2]PROY_COVID!$1:$1048576,7,FALSE)</f>
        <v>13270</v>
      </c>
      <c r="D1274" s="43">
        <v>1</v>
      </c>
      <c r="E1274" s="43">
        <f>((D1274/($C1274/100000)))</f>
        <v>7.5357950263752818</v>
      </c>
      <c r="F1274" s="6">
        <f>((D1274/$C1274)/(D$2257/$C$2257))</f>
        <v>0.11291745010821687</v>
      </c>
      <c r="G1274" s="44"/>
      <c r="H1274" s="44"/>
      <c r="I1274" s="14"/>
      <c r="J1274" s="49">
        <v>9</v>
      </c>
      <c r="K1274" s="49">
        <f t="shared" si="570"/>
        <v>67.822155237377544</v>
      </c>
      <c r="L1274" s="50">
        <f t="shared" si="571"/>
        <v>0.12344641715588635</v>
      </c>
      <c r="M1274" s="45">
        <v>10</v>
      </c>
      <c r="N1274" s="45">
        <f t="shared" si="572"/>
        <v>75.357950263752812</v>
      </c>
      <c r="O1274" s="18">
        <f t="shared" si="573"/>
        <v>0.1153437464215218</v>
      </c>
      <c r="P1274" s="37">
        <f t="shared" si="574"/>
        <v>10</v>
      </c>
      <c r="Q1274" s="37">
        <f t="shared" si="575"/>
        <v>0.97896464794512505</v>
      </c>
      <c r="R1274" s="37">
        <f t="shared" si="576"/>
        <v>-2.1035352054874945</v>
      </c>
    </row>
    <row r="1275" spans="1:18" x14ac:dyDescent="0.25">
      <c r="A1275" s="1" t="s">
        <v>2081</v>
      </c>
      <c r="B1275" s="1" t="str">
        <f>VLOOKUP(A1275,[2]PROY_COVID!$1:$1048576,5,FALSE)</f>
        <v>Cuauhtémoc</v>
      </c>
      <c r="C1275" s="130">
        <f>VLOOKUP(A1275,[2]PROY_COVID!$1:$1048576,7,FALSE)</f>
        <v>13230</v>
      </c>
      <c r="D1275" s="43">
        <v>7</v>
      </c>
      <c r="E1275" s="43"/>
      <c r="F1275" s="6"/>
      <c r="G1275" s="44"/>
      <c r="H1275" s="44"/>
      <c r="I1275" s="14"/>
      <c r="J1275" s="49">
        <v>24</v>
      </c>
      <c r="K1275" s="49"/>
      <c r="L1275" s="50"/>
      <c r="M1275" s="45">
        <v>31</v>
      </c>
      <c r="N1275" s="45"/>
      <c r="O1275" s="18"/>
      <c r="P1275" s="37"/>
      <c r="Q1275" s="37"/>
      <c r="R1275" s="37"/>
    </row>
    <row r="1276" spans="1:18" x14ac:dyDescent="0.25">
      <c r="A1276" s="1" t="s">
        <v>1128</v>
      </c>
      <c r="B1276" s="1" t="str">
        <f>VLOOKUP(A1276,[2]PROY_COVID!$1:$1048576,5,FALSE)</f>
        <v>San Pablo Villa de Mitla</v>
      </c>
      <c r="C1276" s="130">
        <f>VLOOKUP(A1276,[2]PROY_COVID!$1:$1048576,7,FALSE)</f>
        <v>13199</v>
      </c>
      <c r="D1276" s="43">
        <v>3</v>
      </c>
      <c r="E1276" s="43">
        <f t="shared" ref="E1276:E1282" si="577">((D1276/($C1276/100000)))</f>
        <v>22.728994620804606</v>
      </c>
      <c r="F1276" s="6">
        <f t="shared" ref="F1276:F1282" si="578">((D1276/$C1276)/(D$2257/$C$2257))</f>
        <v>0.34057456540708492</v>
      </c>
      <c r="G1276" s="44">
        <v>2</v>
      </c>
      <c r="H1276" s="44">
        <f>((G1276/($C1276/100000)))</f>
        <v>15.152663080536405</v>
      </c>
      <c r="I1276" s="14">
        <f>((G1276/$C1276)/(G$2257/$C$2257))</f>
        <v>0.40743018790362306</v>
      </c>
      <c r="J1276" s="49">
        <v>32</v>
      </c>
      <c r="K1276" s="49">
        <f t="shared" ref="K1276:K1282" si="579">((J1276/($C1276/100000)))</f>
        <v>242.44260928858247</v>
      </c>
      <c r="L1276" s="50">
        <f t="shared" ref="L1276:L1282" si="580">((J1276/$C1276)/(J$2257/$C$2257))</f>
        <v>0.44128163397122322</v>
      </c>
      <c r="M1276" s="45">
        <v>37</v>
      </c>
      <c r="N1276" s="45">
        <f t="shared" ref="N1276:N1282" si="581">((M1276/($C1276/100000)))</f>
        <v>280.3242669899235</v>
      </c>
      <c r="O1276" s="18">
        <f t="shared" ref="O1276:O1282" si="582">((M1276/$C1276)/(M$2257/$C$2257))</f>
        <v>0.42906755099252203</v>
      </c>
      <c r="P1276" s="37">
        <f t="shared" ref="P1276:P1282" si="583">D1276/M1276*100</f>
        <v>8.1081081081081088</v>
      </c>
      <c r="Q1276" s="37">
        <f t="shared" ref="Q1276:Q1282" si="584">P1276/P$2257</f>
        <v>0.79375511995550696</v>
      </c>
      <c r="R1276" s="37">
        <f t="shared" ref="R1276:R1282" si="585">(Q1276-1)*100</f>
        <v>-20.624488004449304</v>
      </c>
    </row>
    <row r="1277" spans="1:18" x14ac:dyDescent="0.25">
      <c r="A1277" s="1" t="s">
        <v>380</v>
      </c>
      <c r="B1277" s="1" t="str">
        <f>VLOOKUP(A1277,[2]PROY_COVID!$1:$1048576,5,FALSE)</f>
        <v>Mochitlán</v>
      </c>
      <c r="C1277" s="130">
        <f>VLOOKUP(A1277,[2]PROY_COVID!$1:$1048576,7,FALSE)</f>
        <v>13196</v>
      </c>
      <c r="D1277" s="43">
        <v>6</v>
      </c>
      <c r="E1277" s="43">
        <f t="shared" si="577"/>
        <v>45.468323734464988</v>
      </c>
      <c r="F1277" s="6">
        <f t="shared" si="578"/>
        <v>0.6813039843601264</v>
      </c>
      <c r="G1277" s="44">
        <v>4</v>
      </c>
      <c r="H1277" s="44">
        <f>((G1277/($C1277/100000)))</f>
        <v>30.312215822976661</v>
      </c>
      <c r="I1277" s="14">
        <f>((G1277/$C1277)/(G$2257/$C$2257))</f>
        <v>0.81504562748407405</v>
      </c>
      <c r="J1277" s="49">
        <v>17</v>
      </c>
      <c r="K1277" s="49">
        <f t="shared" si="579"/>
        <v>128.82691724765081</v>
      </c>
      <c r="L1277" s="50">
        <f t="shared" si="580"/>
        <v>0.23448416394022095</v>
      </c>
      <c r="M1277" s="45">
        <v>27</v>
      </c>
      <c r="N1277" s="45">
        <f t="shared" si="581"/>
        <v>204.60745680509245</v>
      </c>
      <c r="O1277" s="18">
        <f t="shared" si="582"/>
        <v>0.31317452944352109</v>
      </c>
      <c r="P1277" s="37">
        <f t="shared" si="583"/>
        <v>22.222222222222221</v>
      </c>
      <c r="Q1277" s="37">
        <f t="shared" si="584"/>
        <v>2.1754769954336113</v>
      </c>
      <c r="R1277" s="37">
        <f t="shared" si="585"/>
        <v>117.54769954336113</v>
      </c>
    </row>
    <row r="1278" spans="1:18" x14ac:dyDescent="0.25">
      <c r="A1278" s="1" t="s">
        <v>1372</v>
      </c>
      <c r="B1278" s="1" t="str">
        <f>VLOOKUP(A1278,[2]PROY_COVID!$1:$1048576,5,FALSE)</f>
        <v>Nealtican</v>
      </c>
      <c r="C1278" s="130">
        <f>VLOOKUP(A1278,[2]PROY_COVID!$1:$1048576,7,FALSE)</f>
        <v>13190</v>
      </c>
      <c r="D1278" s="43">
        <v>11</v>
      </c>
      <c r="E1278" s="43">
        <f t="shared" si="577"/>
        <v>83.396512509476878</v>
      </c>
      <c r="F1278" s="6">
        <f t="shared" si="578"/>
        <v>1.2496254884227762</v>
      </c>
      <c r="G1278" s="44"/>
      <c r="H1278" s="44"/>
      <c r="I1278" s="14"/>
      <c r="J1278" s="49">
        <v>8</v>
      </c>
      <c r="K1278" s="49">
        <f t="shared" si="579"/>
        <v>60.652009097801368</v>
      </c>
      <c r="L1278" s="50">
        <f t="shared" si="580"/>
        <v>0.11039568398002607</v>
      </c>
      <c r="M1278" s="45">
        <v>19</v>
      </c>
      <c r="N1278" s="45">
        <f t="shared" si="581"/>
        <v>144.04852160727825</v>
      </c>
      <c r="O1278" s="18">
        <f t="shared" si="582"/>
        <v>0.2204823258927846</v>
      </c>
      <c r="P1278" s="37">
        <f t="shared" si="583"/>
        <v>57.894736842105267</v>
      </c>
      <c r="Q1278" s="37">
        <f t="shared" si="584"/>
        <v>5.6676900670507244</v>
      </c>
      <c r="R1278" s="37">
        <f t="shared" si="585"/>
        <v>466.76900670507246</v>
      </c>
    </row>
    <row r="1279" spans="1:18" x14ac:dyDescent="0.25">
      <c r="A1279" s="1" t="s">
        <v>774</v>
      </c>
      <c r="B1279" s="1" t="str">
        <f>VLOOKUP(A1279,[2]PROY_COVID!$1:$1048576,5,FALSE)</f>
        <v>Ecuandureo</v>
      </c>
      <c r="C1279" s="130">
        <f>VLOOKUP(A1279,[2]PROY_COVID!$1:$1048576,7,FALSE)</f>
        <v>13168</v>
      </c>
      <c r="D1279" s="43">
        <v>2</v>
      </c>
      <c r="E1279" s="43">
        <f t="shared" si="577"/>
        <v>15.188335358444716</v>
      </c>
      <c r="F1279" s="6">
        <f t="shared" si="578"/>
        <v>0.22758422887849908</v>
      </c>
      <c r="G1279" s="44">
        <v>2</v>
      </c>
      <c r="H1279" s="44">
        <f>((G1279/($C1279/100000)))</f>
        <v>15.188335358444716</v>
      </c>
      <c r="I1279" s="14">
        <f>((G1279/$C1279)/(G$2257/$C$2257))</f>
        <v>0.40838935678462335</v>
      </c>
      <c r="J1279" s="49">
        <v>13</v>
      </c>
      <c r="K1279" s="49">
        <f t="shared" si="579"/>
        <v>98.724179829890645</v>
      </c>
      <c r="L1279" s="50">
        <f t="shared" si="580"/>
        <v>0.17969270135987878</v>
      </c>
      <c r="M1279" s="45">
        <v>17</v>
      </c>
      <c r="N1279" s="45">
        <f t="shared" si="581"/>
        <v>129.10085054678009</v>
      </c>
      <c r="O1279" s="18">
        <f t="shared" si="582"/>
        <v>0.19760324844495067</v>
      </c>
      <c r="P1279" s="37">
        <f t="shared" si="583"/>
        <v>11.76470588235294</v>
      </c>
      <c r="Q1279" s="37">
        <f t="shared" si="584"/>
        <v>1.1517231152295588</v>
      </c>
      <c r="R1279" s="37">
        <f t="shared" si="585"/>
        <v>15.172311522955884</v>
      </c>
    </row>
    <row r="1280" spans="1:18" x14ac:dyDescent="0.25">
      <c r="A1280" s="1" t="s">
        <v>350</v>
      </c>
      <c r="B1280" s="1" t="str">
        <f>VLOOKUP(A1280,[2]PROY_COVID!$1:$1048576,5,FALSE)</f>
        <v>Azoyú</v>
      </c>
      <c r="C1280" s="130">
        <f>VLOOKUP(A1280,[2]PROY_COVID!$1:$1048576,7,FALSE)</f>
        <v>13164</v>
      </c>
      <c r="D1280" s="43">
        <v>7</v>
      </c>
      <c r="E1280" s="43">
        <f t="shared" si="577"/>
        <v>53.175326648435124</v>
      </c>
      <c r="F1280" s="6">
        <f t="shared" si="578"/>
        <v>0.7967868383889597</v>
      </c>
      <c r="G1280" s="44"/>
      <c r="H1280" s="44"/>
      <c r="I1280" s="14"/>
      <c r="J1280" s="49">
        <v>25</v>
      </c>
      <c r="K1280" s="49">
        <f t="shared" si="579"/>
        <v>189.9118808872683</v>
      </c>
      <c r="L1280" s="50">
        <f t="shared" si="580"/>
        <v>0.34566788962714218</v>
      </c>
      <c r="M1280" s="45">
        <v>32</v>
      </c>
      <c r="N1280" s="45">
        <f t="shared" si="581"/>
        <v>243.08720753570341</v>
      </c>
      <c r="O1280" s="18">
        <f t="shared" si="582"/>
        <v>0.37207207900664702</v>
      </c>
      <c r="P1280" s="37">
        <f t="shared" si="583"/>
        <v>21.875</v>
      </c>
      <c r="Q1280" s="37">
        <f t="shared" si="584"/>
        <v>2.1414851673799613</v>
      </c>
      <c r="R1280" s="37">
        <f t="shared" si="585"/>
        <v>114.14851673799613</v>
      </c>
    </row>
    <row r="1281" spans="1:18" x14ac:dyDescent="0.25">
      <c r="A1281" s="1" t="s">
        <v>424</v>
      </c>
      <c r="B1281" s="1" t="str">
        <f>VLOOKUP(A1281,[2]PROY_COVID!$1:$1048576,5,FALSE)</f>
        <v>Almoloya</v>
      </c>
      <c r="C1281" s="130">
        <f>VLOOKUP(A1281,[2]PROY_COVID!$1:$1048576,7,FALSE)</f>
        <v>13135</v>
      </c>
      <c r="D1281" s="43">
        <v>6</v>
      </c>
      <c r="E1281" s="43">
        <f t="shared" si="577"/>
        <v>45.679482299200608</v>
      </c>
      <c r="F1281" s="6">
        <f t="shared" si="578"/>
        <v>0.68446801504501165</v>
      </c>
      <c r="G1281" s="44">
        <v>2</v>
      </c>
      <c r="H1281" s="44">
        <f>((G1281/($C1281/100000)))</f>
        <v>15.226494099733538</v>
      </c>
      <c r="I1281" s="14">
        <f>((G1281/$C1281)/(G$2257/$C$2257))</f>
        <v>0.40941538257631677</v>
      </c>
      <c r="J1281" s="49">
        <v>66</v>
      </c>
      <c r="K1281" s="49">
        <f t="shared" si="579"/>
        <v>502.47430529120675</v>
      </c>
      <c r="L1281" s="50">
        <f t="shared" si="580"/>
        <v>0.91457802371499708</v>
      </c>
      <c r="M1281" s="45">
        <v>74</v>
      </c>
      <c r="N1281" s="45">
        <f t="shared" si="581"/>
        <v>563.38028169014092</v>
      </c>
      <c r="O1281" s="18">
        <f t="shared" si="582"/>
        <v>0.86231634648653199</v>
      </c>
      <c r="P1281" s="37">
        <f t="shared" si="583"/>
        <v>8.1081081081081088</v>
      </c>
      <c r="Q1281" s="37">
        <f t="shared" si="584"/>
        <v>0.79375511995550696</v>
      </c>
      <c r="R1281" s="37">
        <f t="shared" si="585"/>
        <v>-20.624488004449304</v>
      </c>
    </row>
    <row r="1282" spans="1:18" x14ac:dyDescent="0.25">
      <c r="A1282" s="1" t="s">
        <v>821</v>
      </c>
      <c r="B1282" s="1" t="str">
        <f>VLOOKUP(A1282,[2]PROY_COVID!$1:$1048576,5,FALSE)</f>
        <v>Santa Ana Maya</v>
      </c>
      <c r="C1282" s="130">
        <f>VLOOKUP(A1282,[2]PROY_COVID!$1:$1048576,7,FALSE)</f>
        <v>13124</v>
      </c>
      <c r="D1282" s="43">
        <v>1</v>
      </c>
      <c r="E1282" s="43">
        <f t="shared" si="577"/>
        <v>7.6196281621456876</v>
      </c>
      <c r="F1282" s="6">
        <f t="shared" si="578"/>
        <v>0.11417361802316656</v>
      </c>
      <c r="G1282" s="44">
        <v>3</v>
      </c>
      <c r="H1282" s="44">
        <f>((G1282/($C1282/100000)))</f>
        <v>22.858884486437063</v>
      </c>
      <c r="I1282" s="14">
        <f>((G1282/$C1282)/(G$2257/$C$2257))</f>
        <v>0.61463780670602575</v>
      </c>
      <c r="J1282" s="49">
        <v>46</v>
      </c>
      <c r="K1282" s="49">
        <f t="shared" si="579"/>
        <v>350.50289545870163</v>
      </c>
      <c r="L1282" s="50">
        <f t="shared" si="580"/>
        <v>0.6379674384528442</v>
      </c>
      <c r="M1282" s="45">
        <v>50</v>
      </c>
      <c r="N1282" s="45">
        <f t="shared" si="581"/>
        <v>380.98140810728438</v>
      </c>
      <c r="O1282" s="18">
        <f t="shared" si="582"/>
        <v>0.58313453025510298</v>
      </c>
      <c r="P1282" s="37">
        <f t="shared" si="583"/>
        <v>2</v>
      </c>
      <c r="Q1282" s="37">
        <f t="shared" si="584"/>
        <v>0.19579292958902503</v>
      </c>
      <c r="R1282" s="37">
        <f t="shared" si="585"/>
        <v>-80.420707041097501</v>
      </c>
    </row>
    <row r="1283" spans="1:18" x14ac:dyDescent="0.25">
      <c r="A1283" s="1" t="s">
        <v>2104</v>
      </c>
      <c r="B1283" s="1" t="str">
        <f>VLOOKUP(A1283,[2]PROY_COVID!$1:$1048576,5,FALSE)</f>
        <v>Morelos</v>
      </c>
      <c r="C1283" s="130">
        <f>VLOOKUP(A1283,[2]PROY_COVID!$1:$1048576,7,FALSE)</f>
        <v>13120</v>
      </c>
      <c r="D1283" s="43">
        <v>11</v>
      </c>
      <c r="E1283" s="43"/>
      <c r="F1283" s="6"/>
      <c r="G1283" s="44">
        <v>16</v>
      </c>
      <c r="H1283" s="44"/>
      <c r="I1283" s="14"/>
      <c r="J1283" s="49">
        <v>76</v>
      </c>
      <c r="K1283" s="49"/>
      <c r="L1283" s="50"/>
      <c r="M1283" s="45">
        <v>103</v>
      </c>
      <c r="N1283" s="45"/>
      <c r="O1283" s="18"/>
      <c r="P1283" s="37"/>
      <c r="Q1283" s="37"/>
      <c r="R1283" s="37"/>
    </row>
    <row r="1284" spans="1:18" x14ac:dyDescent="0.25">
      <c r="A1284" s="1" t="s">
        <v>1214</v>
      </c>
      <c r="B1284" s="1" t="str">
        <f>VLOOKUP(A1284,[2]PROY_COVID!$1:$1048576,5,FALSE)</f>
        <v>Santiago Amoltepec</v>
      </c>
      <c r="C1284" s="130">
        <f>VLOOKUP(A1284,[2]PROY_COVID!$1:$1048576,7,FALSE)</f>
        <v>13114</v>
      </c>
      <c r="D1284" s="43"/>
      <c r="E1284" s="43"/>
      <c r="F1284" s="6"/>
      <c r="G1284" s="44"/>
      <c r="H1284" s="44"/>
      <c r="I1284" s="14"/>
      <c r="J1284" s="49">
        <v>2</v>
      </c>
      <c r="K1284" s="49">
        <f t="shared" ref="K1284:K1306" si="586">((J1284/($C1284/100000)))</f>
        <v>15.250876925423212</v>
      </c>
      <c r="L1284" s="50">
        <f t="shared" ref="L1284:L1306" si="587">((J1284/$C1284)/(J$2257/$C$2257))</f>
        <v>2.7758865939006862E-2</v>
      </c>
      <c r="M1284" s="45">
        <v>2</v>
      </c>
      <c r="N1284" s="45">
        <f t="shared" ref="N1284:N1315" si="588">((M1284/($C1284/100000)))</f>
        <v>15.250876925423212</v>
      </c>
      <c r="O1284" s="18">
        <f t="shared" ref="O1284:O1315" si="589">((M1284/$C1284)/(M$2257/$C$2257))</f>
        <v>2.3343167836107889E-2</v>
      </c>
      <c r="P1284" s="37">
        <f t="shared" ref="P1284:P1315" si="590">D1284/M1284*100</f>
        <v>0</v>
      </c>
      <c r="Q1284" s="37">
        <f t="shared" ref="Q1284:Q1315" si="591">P1284/P$2257</f>
        <v>0</v>
      </c>
      <c r="R1284" s="37">
        <f t="shared" ref="R1284:R1315" si="592">(Q1284-1)*100</f>
        <v>-100</v>
      </c>
    </row>
    <row r="1285" spans="1:18" x14ac:dyDescent="0.25">
      <c r="A1285" s="1" t="s">
        <v>1825</v>
      </c>
      <c r="B1285" s="1" t="str">
        <f>VLOOKUP(A1285,[2]PROY_COVID!$1:$1048576,5,FALSE)</f>
        <v>Chacaltianguis</v>
      </c>
      <c r="C1285" s="130">
        <f>VLOOKUP(A1285,[2]PROY_COVID!$1:$1048576,7,FALSE)</f>
        <v>13110</v>
      </c>
      <c r="D1285" s="43">
        <v>4</v>
      </c>
      <c r="E1285" s="43">
        <f>((D1285/($C1285/100000)))</f>
        <v>30.511060259344013</v>
      </c>
      <c r="F1285" s="6">
        <f>((D1285/$C1285)/(D$2257/$C$2257))</f>
        <v>0.45718217023220081</v>
      </c>
      <c r="G1285" s="44">
        <v>1</v>
      </c>
      <c r="H1285" s="44">
        <f>((G1285/($C1285/100000)))</f>
        <v>7.6277650648360034</v>
      </c>
      <c r="I1285" s="14">
        <f>((G1285/$C1285)/(G$2257/$C$2257))</f>
        <v>0.20509805683218615</v>
      </c>
      <c r="J1285" s="49">
        <v>28</v>
      </c>
      <c r="K1285" s="49">
        <f t="shared" si="586"/>
        <v>213.57742181540809</v>
      </c>
      <c r="L1285" s="50">
        <f t="shared" si="587"/>
        <v>0.38874269648649146</v>
      </c>
      <c r="M1285" s="45">
        <v>33</v>
      </c>
      <c r="N1285" s="45">
        <f t="shared" si="588"/>
        <v>251.71624713958812</v>
      </c>
      <c r="O1285" s="18">
        <f t="shared" si="589"/>
        <v>0.38527978638786126</v>
      </c>
      <c r="P1285" s="37">
        <f t="shared" si="590"/>
        <v>12.121212121212121</v>
      </c>
      <c r="Q1285" s="37">
        <f t="shared" si="591"/>
        <v>1.1866238156910607</v>
      </c>
      <c r="R1285" s="37">
        <f t="shared" si="592"/>
        <v>18.662381569106067</v>
      </c>
    </row>
    <row r="1286" spans="1:18" x14ac:dyDescent="0.25">
      <c r="A1286" s="1" t="s">
        <v>1919</v>
      </c>
      <c r="B1286" s="1" t="str">
        <f>VLOOKUP(A1286,[2]PROY_COVID!$1:$1048576,5,FALSE)</f>
        <v>Tampico Alto</v>
      </c>
      <c r="C1286" s="130">
        <f>VLOOKUP(A1286,[2]PROY_COVID!$1:$1048576,7,FALSE)</f>
        <v>13099</v>
      </c>
      <c r="D1286" s="43">
        <v>2</v>
      </c>
      <c r="E1286" s="43">
        <f>((D1286/($C1286/100000)))</f>
        <v>15.268341094740057</v>
      </c>
      <c r="F1286" s="6">
        <f>((D1286/$C1286)/(D$2257/$C$2257))</f>
        <v>0.22878304648233272</v>
      </c>
      <c r="G1286" s="44"/>
      <c r="H1286" s="44"/>
      <c r="I1286" s="14"/>
      <c r="J1286" s="49">
        <v>5</v>
      </c>
      <c r="K1286" s="49">
        <f t="shared" si="586"/>
        <v>38.170852736850144</v>
      </c>
      <c r="L1286" s="50">
        <f t="shared" si="587"/>
        <v>6.9476633316309641E-2</v>
      </c>
      <c r="M1286" s="45">
        <v>7</v>
      </c>
      <c r="N1286" s="45">
        <f t="shared" si="588"/>
        <v>53.439193831590202</v>
      </c>
      <c r="O1286" s="18">
        <f t="shared" si="589"/>
        <v>8.1794645431675403E-2</v>
      </c>
      <c r="P1286" s="37">
        <f t="shared" si="590"/>
        <v>28.571428571428569</v>
      </c>
      <c r="Q1286" s="37">
        <f t="shared" si="591"/>
        <v>2.7970418512717856</v>
      </c>
      <c r="R1286" s="37">
        <f t="shared" si="592"/>
        <v>179.70418512717856</v>
      </c>
    </row>
    <row r="1287" spans="1:18" x14ac:dyDescent="0.25">
      <c r="A1287" s="1" t="s">
        <v>1418</v>
      </c>
      <c r="B1287" s="1" t="str">
        <f>VLOOKUP(A1287,[2]PROY_COVID!$1:$1048576,5,FALSE)</f>
        <v>Soltepec</v>
      </c>
      <c r="C1287" s="130">
        <f>VLOOKUP(A1287,[2]PROY_COVID!$1:$1048576,7,FALSE)</f>
        <v>13062</v>
      </c>
      <c r="D1287" s="43">
        <v>6</v>
      </c>
      <c r="E1287" s="43">
        <f>((D1287/($C1287/100000)))</f>
        <v>45.934772622875514</v>
      </c>
      <c r="F1287" s="6">
        <f>((D1287/$C1287)/(D$2257/$C$2257))</f>
        <v>0.68829332243272301</v>
      </c>
      <c r="G1287" s="44"/>
      <c r="H1287" s="44"/>
      <c r="I1287" s="14"/>
      <c r="J1287" s="49">
        <v>19</v>
      </c>
      <c r="K1287" s="49">
        <f t="shared" si="586"/>
        <v>145.46011330577247</v>
      </c>
      <c r="L1287" s="50">
        <f t="shared" si="587"/>
        <v>0.26475905644459441</v>
      </c>
      <c r="M1287" s="45">
        <v>25</v>
      </c>
      <c r="N1287" s="45">
        <f t="shared" si="588"/>
        <v>191.39488592864797</v>
      </c>
      <c r="O1287" s="18">
        <f t="shared" si="589"/>
        <v>0.29295121631710191</v>
      </c>
      <c r="P1287" s="37">
        <f t="shared" si="590"/>
        <v>24</v>
      </c>
      <c r="Q1287" s="37">
        <f t="shared" si="591"/>
        <v>2.3495151550683002</v>
      </c>
      <c r="R1287" s="37">
        <f t="shared" si="592"/>
        <v>134.95151550683002</v>
      </c>
    </row>
    <row r="1288" spans="1:18" x14ac:dyDescent="0.25">
      <c r="A1288" s="1" t="s">
        <v>766</v>
      </c>
      <c r="B1288" s="1" t="str">
        <f>VLOOKUP(A1288,[2]PROY_COVID!$1:$1048576,5,FALSE)</f>
        <v>Charapan</v>
      </c>
      <c r="C1288" s="130">
        <f>VLOOKUP(A1288,[2]PROY_COVID!$1:$1048576,7,FALSE)</f>
        <v>13006</v>
      </c>
      <c r="D1288" s="43">
        <v>5</v>
      </c>
      <c r="E1288" s="43">
        <f>((D1288/($C1288/100000)))</f>
        <v>38.443795171459321</v>
      </c>
      <c r="F1288" s="6">
        <f>((D1288/$C1288)/(D$2257/$C$2257))</f>
        <v>0.57604742539444798</v>
      </c>
      <c r="G1288" s="44">
        <v>2</v>
      </c>
      <c r="H1288" s="44">
        <f>((G1288/($C1288/100000)))</f>
        <v>15.377518068583729</v>
      </c>
      <c r="I1288" s="14">
        <f>((G1288/$C1288)/(G$2257/$C$2257))</f>
        <v>0.41347616870213144</v>
      </c>
      <c r="J1288" s="49">
        <v>20</v>
      </c>
      <c r="K1288" s="49">
        <f t="shared" si="586"/>
        <v>153.77518068583728</v>
      </c>
      <c r="L1288" s="50">
        <f t="shared" si="587"/>
        <v>0.27989371668778712</v>
      </c>
      <c r="M1288" s="45">
        <v>27</v>
      </c>
      <c r="N1288" s="45">
        <f t="shared" si="588"/>
        <v>207.59649392588034</v>
      </c>
      <c r="O1288" s="18">
        <f t="shared" si="589"/>
        <v>0.31774958407940213</v>
      </c>
      <c r="P1288" s="37">
        <f t="shared" si="590"/>
        <v>18.518518518518519</v>
      </c>
      <c r="Q1288" s="37">
        <f t="shared" si="591"/>
        <v>1.8128974961946762</v>
      </c>
      <c r="R1288" s="37">
        <f t="shared" si="592"/>
        <v>81.289749619467628</v>
      </c>
    </row>
    <row r="1289" spans="1:18" x14ac:dyDescent="0.25">
      <c r="A1289" s="1" t="s">
        <v>300</v>
      </c>
      <c r="B1289" s="1" t="str">
        <f>VLOOKUP(A1289,[2]PROY_COVID!$1:$1048576,5,FALSE)</f>
        <v>Coroneo</v>
      </c>
      <c r="C1289" s="130">
        <f>VLOOKUP(A1289,[2]PROY_COVID!$1:$1048576,7,FALSE)</f>
        <v>12998</v>
      </c>
      <c r="D1289" s="43"/>
      <c r="E1289" s="43"/>
      <c r="F1289" s="6"/>
      <c r="G1289" s="44">
        <v>6</v>
      </c>
      <c r="H1289" s="44">
        <f>((G1289/($C1289/100000)))</f>
        <v>46.160947838128941</v>
      </c>
      <c r="I1289" s="14">
        <f>((G1289/$C1289)/(G$2257/$C$2257))</f>
        <v>1.2411919641806248</v>
      </c>
      <c r="J1289" s="49">
        <v>75</v>
      </c>
      <c r="K1289" s="49">
        <f t="shared" si="586"/>
        <v>577.01184797661176</v>
      </c>
      <c r="L1289" s="50">
        <f t="shared" si="587"/>
        <v>1.0502474455420141</v>
      </c>
      <c r="M1289" s="45">
        <v>81</v>
      </c>
      <c r="N1289" s="45">
        <f t="shared" si="588"/>
        <v>623.17279581474065</v>
      </c>
      <c r="O1289" s="18">
        <f t="shared" si="589"/>
        <v>0.95383545711725748</v>
      </c>
      <c r="P1289" s="37">
        <f t="shared" si="590"/>
        <v>0</v>
      </c>
      <c r="Q1289" s="37">
        <f t="shared" si="591"/>
        <v>0</v>
      </c>
      <c r="R1289" s="37">
        <f t="shared" si="592"/>
        <v>-100</v>
      </c>
    </row>
    <row r="1290" spans="1:18" x14ac:dyDescent="0.25">
      <c r="A1290" s="1" t="s">
        <v>647</v>
      </c>
      <c r="B1290" s="1" t="str">
        <f>VLOOKUP(A1290,[2]PROY_COVID!$1:$1048576,5,FALSE)</f>
        <v>Chapultepec</v>
      </c>
      <c r="C1290" s="130">
        <f>VLOOKUP(A1290,[2]PROY_COVID!$1:$1048576,7,FALSE)</f>
        <v>12986</v>
      </c>
      <c r="D1290" s="43">
        <v>17</v>
      </c>
      <c r="E1290" s="43">
        <f>((D1290/($C1290/100000)))</f>
        <v>130.91021099645772</v>
      </c>
      <c r="F1290" s="6">
        <f>((D1290/$C1290)/(D$2257/$C$2257))</f>
        <v>1.9615776659412172</v>
      </c>
      <c r="G1290" s="44">
        <v>1</v>
      </c>
      <c r="H1290" s="44">
        <f>((G1290/($C1290/100000)))</f>
        <v>7.7006006468504538</v>
      </c>
      <c r="I1290" s="14">
        <f>((G1290/$C1290)/(G$2257/$C$2257))</f>
        <v>0.20705648583628217</v>
      </c>
      <c r="J1290" s="49">
        <v>75</v>
      </c>
      <c r="K1290" s="49">
        <f t="shared" si="586"/>
        <v>577.54504851378408</v>
      </c>
      <c r="L1290" s="50">
        <f t="shared" si="587"/>
        <v>1.0512179498810335</v>
      </c>
      <c r="M1290" s="45">
        <v>93</v>
      </c>
      <c r="N1290" s="45">
        <f t="shared" si="588"/>
        <v>716.15586015709221</v>
      </c>
      <c r="O1290" s="18">
        <f t="shared" si="589"/>
        <v>1.0961564061009108</v>
      </c>
      <c r="P1290" s="37">
        <f t="shared" si="590"/>
        <v>18.27956989247312</v>
      </c>
      <c r="Q1290" s="37">
        <f t="shared" si="591"/>
        <v>1.7895052704373255</v>
      </c>
      <c r="R1290" s="37">
        <f t="shared" si="592"/>
        <v>78.950527043732549</v>
      </c>
    </row>
    <row r="1291" spans="1:18" x14ac:dyDescent="0.25">
      <c r="A1291" s="1" t="s">
        <v>328</v>
      </c>
      <c r="B1291" s="1" t="str">
        <f>VLOOKUP(A1291,[2]PROY_COVID!$1:$1048576,5,FALSE)</f>
        <v>Tarandacuao</v>
      </c>
      <c r="C1291" s="130">
        <f>VLOOKUP(A1291,[2]PROY_COVID!$1:$1048576,7,FALSE)</f>
        <v>12978</v>
      </c>
      <c r="D1291" s="43">
        <v>2</v>
      </c>
      <c r="E1291" s="43">
        <f>((D1291/($C1291/100000)))</f>
        <v>15.410695022345507</v>
      </c>
      <c r="F1291" s="6">
        <f>((D1291/$C1291)/(D$2257/$C$2257))</f>
        <v>0.23091609846448422</v>
      </c>
      <c r="G1291" s="44">
        <v>4</v>
      </c>
      <c r="H1291" s="44">
        <f>((G1291/($C1291/100000)))</f>
        <v>30.821390044691015</v>
      </c>
      <c r="I1291" s="14">
        <f>((G1291/$C1291)/(G$2257/$C$2257))</f>
        <v>0.82873648484202822</v>
      </c>
      <c r="J1291" s="49">
        <v>58</v>
      </c>
      <c r="K1291" s="49">
        <f t="shared" si="586"/>
        <v>446.91015564801972</v>
      </c>
      <c r="L1291" s="50">
        <f t="shared" si="587"/>
        <v>0.81344300121744051</v>
      </c>
      <c r="M1291" s="45">
        <v>64</v>
      </c>
      <c r="N1291" s="45">
        <f t="shared" si="588"/>
        <v>493.14224071505623</v>
      </c>
      <c r="O1291" s="18">
        <f t="shared" si="589"/>
        <v>0.75480919217807085</v>
      </c>
      <c r="P1291" s="37">
        <f t="shared" si="590"/>
        <v>3.125</v>
      </c>
      <c r="Q1291" s="37">
        <f t="shared" si="591"/>
        <v>0.30592645248285161</v>
      </c>
      <c r="R1291" s="37">
        <f t="shared" si="592"/>
        <v>-69.407354751714848</v>
      </c>
    </row>
    <row r="1292" spans="1:18" x14ac:dyDescent="0.25">
      <c r="A1292" s="1" t="s">
        <v>186</v>
      </c>
      <c r="B1292" s="1" t="str">
        <f>VLOOKUP(A1292,[2]PROY_COVID!$1:$1048576,5,FALSE)</f>
        <v>Ahumada</v>
      </c>
      <c r="C1292" s="130">
        <f>VLOOKUP(A1292,[2]PROY_COVID!$1:$1048576,7,FALSE)</f>
        <v>12953</v>
      </c>
      <c r="D1292" s="43">
        <v>6</v>
      </c>
      <c r="E1292" s="43">
        <f>((D1292/($C1292/100000)))</f>
        <v>46.321315525360916</v>
      </c>
      <c r="F1292" s="6">
        <f>((D1292/$C1292)/(D$2257/$C$2257))</f>
        <v>0.69408533757556001</v>
      </c>
      <c r="G1292" s="44"/>
      <c r="H1292" s="44"/>
      <c r="I1292" s="14"/>
      <c r="J1292" s="49">
        <v>15</v>
      </c>
      <c r="K1292" s="49">
        <f t="shared" si="586"/>
        <v>115.80328881340229</v>
      </c>
      <c r="L1292" s="50">
        <f t="shared" si="587"/>
        <v>0.21077922175797265</v>
      </c>
      <c r="M1292" s="45">
        <v>21</v>
      </c>
      <c r="N1292" s="45">
        <f t="shared" si="588"/>
        <v>162.12460433876322</v>
      </c>
      <c r="O1292" s="18">
        <f t="shared" si="589"/>
        <v>0.24814978626793391</v>
      </c>
      <c r="P1292" s="37">
        <f t="shared" si="590"/>
        <v>28.571428571428569</v>
      </c>
      <c r="Q1292" s="37">
        <f t="shared" si="591"/>
        <v>2.7970418512717856</v>
      </c>
      <c r="R1292" s="37">
        <f t="shared" si="592"/>
        <v>179.70418512717856</v>
      </c>
    </row>
    <row r="1293" spans="1:18" x14ac:dyDescent="0.25">
      <c r="A1293" s="1" t="s">
        <v>1301</v>
      </c>
      <c r="B1293" s="1" t="str">
        <f>VLOOKUP(A1293,[2]PROY_COVID!$1:$1048576,5,FALSE)</f>
        <v>Atzitzihuacán</v>
      </c>
      <c r="C1293" s="130">
        <f>VLOOKUP(A1293,[2]PROY_COVID!$1:$1048576,7,FALSE)</f>
        <v>12950</v>
      </c>
      <c r="D1293" s="43">
        <v>3</v>
      </c>
      <c r="E1293" s="43">
        <f>((D1293/($C1293/100000)))</f>
        <v>23.166023166023166</v>
      </c>
      <c r="F1293" s="6">
        <f>((D1293/$C1293)/(D$2257/$C$2257))</f>
        <v>0.34712306477282734</v>
      </c>
      <c r="G1293" s="44"/>
      <c r="H1293" s="44"/>
      <c r="I1293" s="14"/>
      <c r="J1293" s="49">
        <v>3</v>
      </c>
      <c r="K1293" s="49">
        <f t="shared" si="586"/>
        <v>23.166023166023166</v>
      </c>
      <c r="L1293" s="50">
        <f t="shared" si="587"/>
        <v>4.2165610184262847E-2</v>
      </c>
      <c r="M1293" s="45">
        <v>6</v>
      </c>
      <c r="N1293" s="45">
        <f t="shared" si="588"/>
        <v>46.332046332046332</v>
      </c>
      <c r="O1293" s="18">
        <f t="shared" si="589"/>
        <v>7.0916363629973472E-2</v>
      </c>
      <c r="P1293" s="37">
        <f t="shared" si="590"/>
        <v>50</v>
      </c>
      <c r="Q1293" s="37">
        <f t="shared" si="591"/>
        <v>4.8948232397256257</v>
      </c>
      <c r="R1293" s="37">
        <f t="shared" si="592"/>
        <v>389.4823239725626</v>
      </c>
    </row>
    <row r="1294" spans="1:18" x14ac:dyDescent="0.25">
      <c r="A1294" s="1" t="s">
        <v>1872</v>
      </c>
      <c r="B1294" s="1" t="str">
        <f>VLOOKUP(A1294,[2]PROY_COVID!$1:$1048576,5,FALSE)</f>
        <v>Mecatlán</v>
      </c>
      <c r="C1294" s="130">
        <f>VLOOKUP(A1294,[2]PROY_COVID!$1:$1048576,7,FALSE)</f>
        <v>12950</v>
      </c>
      <c r="D1294" s="43">
        <v>2</v>
      </c>
      <c r="E1294" s="43">
        <f>((D1294/($C1294/100000)))</f>
        <v>15.444015444015443</v>
      </c>
      <c r="F1294" s="6">
        <f>((D1294/$C1294)/(D$2257/$C$2257))</f>
        <v>0.23141537651521824</v>
      </c>
      <c r="G1294" s="44"/>
      <c r="H1294" s="44"/>
      <c r="I1294" s="14"/>
      <c r="J1294" s="49">
        <v>1</v>
      </c>
      <c r="K1294" s="49">
        <f t="shared" si="586"/>
        <v>7.7220077220077217</v>
      </c>
      <c r="L1294" s="50">
        <f t="shared" si="587"/>
        <v>1.4055203394754285E-2</v>
      </c>
      <c r="M1294" s="45">
        <v>3</v>
      </c>
      <c r="N1294" s="45">
        <f t="shared" si="588"/>
        <v>23.166023166023166</v>
      </c>
      <c r="O1294" s="18">
        <f t="shared" si="589"/>
        <v>3.5458181814986736E-2</v>
      </c>
      <c r="P1294" s="37">
        <f t="shared" si="590"/>
        <v>66.666666666666657</v>
      </c>
      <c r="Q1294" s="37">
        <f t="shared" si="591"/>
        <v>6.5264309863008334</v>
      </c>
      <c r="R1294" s="37">
        <f t="shared" si="592"/>
        <v>552.64309863008339</v>
      </c>
    </row>
    <row r="1295" spans="1:18" x14ac:dyDescent="0.25">
      <c r="A1295" s="1" t="s">
        <v>193</v>
      </c>
      <c r="B1295" s="1" t="str">
        <f>VLOOKUP(A1295,[2]PROY_COVID!$1:$1048576,5,FALSE)</f>
        <v>Batopilas</v>
      </c>
      <c r="C1295" s="130">
        <f>VLOOKUP(A1295,[2]PROY_COVID!$1:$1048576,7,FALSE)</f>
        <v>12939</v>
      </c>
      <c r="D1295" s="43"/>
      <c r="E1295" s="43"/>
      <c r="F1295" s="6"/>
      <c r="G1295" s="44"/>
      <c r="H1295" s="44"/>
      <c r="I1295" s="14"/>
      <c r="J1295" s="49">
        <v>5</v>
      </c>
      <c r="K1295" s="49">
        <f t="shared" si="586"/>
        <v>38.642862663266094</v>
      </c>
      <c r="L1295" s="50">
        <f t="shared" si="587"/>
        <v>7.0335761636165076E-2</v>
      </c>
      <c r="M1295" s="45">
        <v>5</v>
      </c>
      <c r="N1295" s="45">
        <f t="shared" si="588"/>
        <v>38.642862663266094</v>
      </c>
      <c r="O1295" s="18">
        <f t="shared" si="589"/>
        <v>5.9147210565483971E-2</v>
      </c>
      <c r="P1295" s="37">
        <f t="shared" si="590"/>
        <v>0</v>
      </c>
      <c r="Q1295" s="37">
        <f t="shared" si="591"/>
        <v>0</v>
      </c>
      <c r="R1295" s="37">
        <f t="shared" si="592"/>
        <v>-100</v>
      </c>
    </row>
    <row r="1296" spans="1:18" x14ac:dyDescent="0.25">
      <c r="A1296" s="1" t="s">
        <v>273</v>
      </c>
      <c r="B1296" s="1" t="str">
        <f>VLOOKUP(A1296,[2]PROY_COVID!$1:$1048576,5,FALSE)</f>
        <v>Pánuco de Coronado</v>
      </c>
      <c r="C1296" s="130">
        <f>VLOOKUP(A1296,[2]PROY_COVID!$1:$1048576,7,FALSE)</f>
        <v>12907</v>
      </c>
      <c r="D1296" s="43">
        <v>3</v>
      </c>
      <c r="E1296" s="43">
        <f t="shared" ref="E1296:E1302" si="593">((D1296/($C1296/100000)))</f>
        <v>23.243201363601148</v>
      </c>
      <c r="F1296" s="6">
        <f t="shared" ref="F1296:F1302" si="594">((D1296/$C1296)/(D$2257/$C$2257))</f>
        <v>0.34827951412474734</v>
      </c>
      <c r="G1296" s="44">
        <v>2</v>
      </c>
      <c r="H1296" s="44">
        <f>((G1296/($C1296/100000)))</f>
        <v>15.495467575734098</v>
      </c>
      <c r="I1296" s="14">
        <f>((G1296/$C1296)/(G$2257/$C$2257))</f>
        <v>0.41664763695203544</v>
      </c>
      <c r="J1296" s="49">
        <v>18</v>
      </c>
      <c r="K1296" s="49">
        <f t="shared" si="586"/>
        <v>139.4592081816069</v>
      </c>
      <c r="L1296" s="50">
        <f t="shared" si="587"/>
        <v>0.25383651594617057</v>
      </c>
      <c r="M1296" s="45">
        <v>23</v>
      </c>
      <c r="N1296" s="45">
        <f t="shared" si="588"/>
        <v>178.19787712094214</v>
      </c>
      <c r="O1296" s="18">
        <f t="shared" si="589"/>
        <v>0.27275172267229153</v>
      </c>
      <c r="P1296" s="37">
        <f t="shared" si="590"/>
        <v>13.043478260869565</v>
      </c>
      <c r="Q1296" s="37">
        <f t="shared" si="591"/>
        <v>1.2769104103632065</v>
      </c>
      <c r="R1296" s="37">
        <f t="shared" si="592"/>
        <v>27.691041036320652</v>
      </c>
    </row>
    <row r="1297" spans="1:18" x14ac:dyDescent="0.25">
      <c r="A1297" s="1" t="s">
        <v>1823</v>
      </c>
      <c r="B1297" s="1" t="str">
        <f>VLOOKUP(A1297,[2]PROY_COVID!$1:$1048576,5,FALSE)</f>
        <v>Cuichapa</v>
      </c>
      <c r="C1297" s="130">
        <f>VLOOKUP(A1297,[2]PROY_COVID!$1:$1048576,7,FALSE)</f>
        <v>12835</v>
      </c>
      <c r="D1297" s="43">
        <v>4</v>
      </c>
      <c r="E1297" s="43">
        <f t="shared" si="593"/>
        <v>31.164783794312427</v>
      </c>
      <c r="F1297" s="6">
        <f t="shared" si="594"/>
        <v>0.46697765888150772</v>
      </c>
      <c r="G1297" s="44"/>
      <c r="H1297" s="44"/>
      <c r="I1297" s="14"/>
      <c r="J1297" s="49">
        <v>28</v>
      </c>
      <c r="K1297" s="49">
        <f t="shared" si="586"/>
        <v>218.15348656018699</v>
      </c>
      <c r="L1297" s="50">
        <f t="shared" si="587"/>
        <v>0.39707181542172992</v>
      </c>
      <c r="M1297" s="45">
        <v>32</v>
      </c>
      <c r="N1297" s="45">
        <f t="shared" si="588"/>
        <v>249.31827035449942</v>
      </c>
      <c r="O1297" s="18">
        <f t="shared" si="589"/>
        <v>0.3816094155078692</v>
      </c>
      <c r="P1297" s="37">
        <f t="shared" si="590"/>
        <v>12.5</v>
      </c>
      <c r="Q1297" s="37">
        <f t="shared" si="591"/>
        <v>1.2237058099314064</v>
      </c>
      <c r="R1297" s="37">
        <f t="shared" si="592"/>
        <v>22.370580993140642</v>
      </c>
    </row>
    <row r="1298" spans="1:18" x14ac:dyDescent="0.25">
      <c r="A1298" s="1" t="s">
        <v>1356</v>
      </c>
      <c r="B1298" s="1" t="str">
        <f>VLOOKUP(A1298,[2]PROY_COVID!$1:$1048576,5,FALSE)</f>
        <v>Jalpan</v>
      </c>
      <c r="C1298" s="130">
        <f>VLOOKUP(A1298,[2]PROY_COVID!$1:$1048576,7,FALSE)</f>
        <v>12830</v>
      </c>
      <c r="D1298" s="43">
        <v>3</v>
      </c>
      <c r="E1298" s="43">
        <f t="shared" si="593"/>
        <v>23.38269680436477</v>
      </c>
      <c r="F1298" s="6">
        <f t="shared" si="594"/>
        <v>0.35036973412378131</v>
      </c>
      <c r="G1298" s="44">
        <v>1</v>
      </c>
      <c r="H1298" s="44">
        <f>((G1298/($C1298/100000)))</f>
        <v>7.7942322681215899</v>
      </c>
      <c r="I1298" s="14">
        <f>((G1298/$C1298)/(G$2257/$C$2257))</f>
        <v>0.20957408613171943</v>
      </c>
      <c r="J1298" s="49">
        <v>6</v>
      </c>
      <c r="K1298" s="49">
        <f t="shared" si="586"/>
        <v>46.765393608729539</v>
      </c>
      <c r="L1298" s="50">
        <f t="shared" si="587"/>
        <v>8.5119976911333425E-2</v>
      </c>
      <c r="M1298" s="45">
        <v>10</v>
      </c>
      <c r="N1298" s="45">
        <f t="shared" si="588"/>
        <v>77.942322681215899</v>
      </c>
      <c r="O1298" s="18">
        <f t="shared" si="589"/>
        <v>0.11929941660277429</v>
      </c>
      <c r="P1298" s="37">
        <f t="shared" si="590"/>
        <v>30</v>
      </c>
      <c r="Q1298" s="37">
        <f t="shared" si="591"/>
        <v>2.9368939438353752</v>
      </c>
      <c r="R1298" s="37">
        <f t="shared" si="592"/>
        <v>193.68939438353752</v>
      </c>
    </row>
    <row r="1299" spans="1:18" x14ac:dyDescent="0.25">
      <c r="A1299" s="1" t="s">
        <v>448</v>
      </c>
      <c r="B1299" s="1" t="str">
        <f>VLOOKUP(A1299,[2]PROY_COVID!$1:$1048576,5,FALSE)</f>
        <v>Jaltocán</v>
      </c>
      <c r="C1299" s="130">
        <f>VLOOKUP(A1299,[2]PROY_COVID!$1:$1048576,7,FALSE)</f>
        <v>12806</v>
      </c>
      <c r="D1299" s="43">
        <v>4</v>
      </c>
      <c r="E1299" s="43">
        <f t="shared" si="593"/>
        <v>31.235358425737935</v>
      </c>
      <c r="F1299" s="6">
        <f t="shared" si="594"/>
        <v>0.46803515943652602</v>
      </c>
      <c r="G1299" s="44">
        <v>4</v>
      </c>
      <c r="H1299" s="44">
        <f>((G1299/($C1299/100000)))</f>
        <v>31.235358425737935</v>
      </c>
      <c r="I1299" s="14">
        <f>((G1299/$C1299)/(G$2257/$C$2257))</f>
        <v>0.83986741373417484</v>
      </c>
      <c r="J1299" s="49">
        <v>20</v>
      </c>
      <c r="K1299" s="49">
        <f t="shared" si="586"/>
        <v>156.17679212868967</v>
      </c>
      <c r="L1299" s="50">
        <f t="shared" si="587"/>
        <v>0.28426500696871465</v>
      </c>
      <c r="M1299" s="45">
        <v>28</v>
      </c>
      <c r="N1299" s="45">
        <f t="shared" si="588"/>
        <v>218.64750898016553</v>
      </c>
      <c r="O1299" s="18">
        <f t="shared" si="589"/>
        <v>0.33466439497407963</v>
      </c>
      <c r="P1299" s="37">
        <f t="shared" si="590"/>
        <v>14.285714285714285</v>
      </c>
      <c r="Q1299" s="37">
        <f t="shared" si="591"/>
        <v>1.3985209256358928</v>
      </c>
      <c r="R1299" s="37">
        <f t="shared" si="592"/>
        <v>39.852092563589281</v>
      </c>
    </row>
    <row r="1300" spans="1:18" x14ac:dyDescent="0.25">
      <c r="A1300" s="1" t="s">
        <v>883</v>
      </c>
      <c r="B1300" s="1" t="str">
        <f>VLOOKUP(A1300,[2]PROY_COVID!$1:$1048576,5,FALSE)</f>
        <v>Totolapan</v>
      </c>
      <c r="C1300" s="130">
        <f>VLOOKUP(A1300,[2]PROY_COVID!$1:$1048576,7,FALSE)</f>
        <v>12802</v>
      </c>
      <c r="D1300" s="43">
        <v>5</v>
      </c>
      <c r="E1300" s="43">
        <f t="shared" si="593"/>
        <v>39.05639743790033</v>
      </c>
      <c r="F1300" s="6">
        <f t="shared" si="594"/>
        <v>0.58522674696767618</v>
      </c>
      <c r="G1300" s="44">
        <v>1</v>
      </c>
      <c r="H1300" s="44">
        <f>((G1300/($C1300/100000)))</f>
        <v>7.811279487580066</v>
      </c>
      <c r="I1300" s="14">
        <f>((G1300/$C1300)/(G$2257/$C$2257))</f>
        <v>0.21003245782455557</v>
      </c>
      <c r="J1300" s="49">
        <v>18</v>
      </c>
      <c r="K1300" s="49">
        <f t="shared" si="586"/>
        <v>140.60303077644119</v>
      </c>
      <c r="L1300" s="50">
        <f t="shared" si="587"/>
        <v>0.25591844331489016</v>
      </c>
      <c r="M1300" s="45">
        <v>24</v>
      </c>
      <c r="N1300" s="45">
        <f t="shared" si="588"/>
        <v>187.47070770192158</v>
      </c>
      <c r="O1300" s="18">
        <f t="shared" si="589"/>
        <v>0.28694482393630888</v>
      </c>
      <c r="P1300" s="37">
        <f t="shared" si="590"/>
        <v>20.833333333333336</v>
      </c>
      <c r="Q1300" s="37">
        <f t="shared" si="591"/>
        <v>2.0395096832190109</v>
      </c>
      <c r="R1300" s="37">
        <f t="shared" si="592"/>
        <v>103.95096832190109</v>
      </c>
    </row>
    <row r="1301" spans="1:18" x14ac:dyDescent="0.25">
      <c r="A1301" s="1" t="s">
        <v>2059</v>
      </c>
      <c r="B1301" s="1" t="str">
        <f>VLOOKUP(A1301,[2]PROY_COVID!$1:$1048576,5,FALSE)</f>
        <v>Tinum</v>
      </c>
      <c r="C1301" s="130">
        <f>VLOOKUP(A1301,[2]PROY_COVID!$1:$1048576,7,FALSE)</f>
        <v>12771</v>
      </c>
      <c r="D1301" s="43">
        <v>3</v>
      </c>
      <c r="E1301" s="43">
        <f t="shared" si="593"/>
        <v>23.490721165139771</v>
      </c>
      <c r="F1301" s="6">
        <f t="shared" si="594"/>
        <v>0.3519883868771525</v>
      </c>
      <c r="G1301" s="44">
        <v>5</v>
      </c>
      <c r="H1301" s="44">
        <f>((G1301/($C1301/100000)))</f>
        <v>39.151201941899622</v>
      </c>
      <c r="I1301" s="14">
        <f>((G1301/$C1301)/(G$2257/$C$2257))</f>
        <v>1.0527114263056769</v>
      </c>
      <c r="J1301" s="49">
        <v>128</v>
      </c>
      <c r="K1301" s="49">
        <f t="shared" si="586"/>
        <v>1002.2707697126302</v>
      </c>
      <c r="L1301" s="50">
        <f t="shared" si="587"/>
        <v>1.8242819784781694</v>
      </c>
      <c r="M1301" s="45">
        <v>136</v>
      </c>
      <c r="N1301" s="45">
        <f t="shared" si="588"/>
        <v>1064.9126928196697</v>
      </c>
      <c r="O1301" s="18">
        <f t="shared" si="589"/>
        <v>1.6299676301139205</v>
      </c>
      <c r="P1301" s="37">
        <f t="shared" si="590"/>
        <v>2.2058823529411766</v>
      </c>
      <c r="Q1301" s="37">
        <f t="shared" si="591"/>
        <v>0.21594808410554231</v>
      </c>
      <c r="R1301" s="37">
        <f t="shared" si="592"/>
        <v>-78.405191589445764</v>
      </c>
    </row>
    <row r="1302" spans="1:18" x14ac:dyDescent="0.25">
      <c r="A1302" s="1" t="s">
        <v>1672</v>
      </c>
      <c r="B1302" s="1" t="str">
        <f>VLOOKUP(A1302,[2]PROY_COVID!$1:$1048576,5,FALSE)</f>
        <v>Abasolo</v>
      </c>
      <c r="C1302" s="130">
        <f>VLOOKUP(A1302,[2]PROY_COVID!$1:$1048576,7,FALSE)</f>
        <v>12768</v>
      </c>
      <c r="D1302" s="43">
        <v>1</v>
      </c>
      <c r="E1302" s="43">
        <f t="shared" si="593"/>
        <v>7.8320802005012542</v>
      </c>
      <c r="F1302" s="6">
        <f t="shared" si="594"/>
        <v>0.11735703030514082</v>
      </c>
      <c r="G1302" s="44">
        <v>1</v>
      </c>
      <c r="H1302" s="44">
        <f>((G1302/($C1302/100000)))</f>
        <v>7.8320802005012542</v>
      </c>
      <c r="I1302" s="14">
        <f>((G1302/$C1302)/(G$2257/$C$2257))</f>
        <v>0.21059175478304826</v>
      </c>
      <c r="J1302" s="49">
        <v>20</v>
      </c>
      <c r="K1302" s="49">
        <f t="shared" si="586"/>
        <v>156.64160401002508</v>
      </c>
      <c r="L1302" s="50">
        <f t="shared" si="587"/>
        <v>0.28511103377516911</v>
      </c>
      <c r="M1302" s="45">
        <v>22</v>
      </c>
      <c r="N1302" s="45">
        <f t="shared" si="588"/>
        <v>172.30576441102758</v>
      </c>
      <c r="O1302" s="18">
        <f t="shared" si="589"/>
        <v>0.26373318711073834</v>
      </c>
      <c r="P1302" s="37">
        <f t="shared" si="590"/>
        <v>4.5454545454545459</v>
      </c>
      <c r="Q1302" s="37">
        <f t="shared" si="591"/>
        <v>0.44498393088414784</v>
      </c>
      <c r="R1302" s="37">
        <f t="shared" si="592"/>
        <v>-55.501606911585213</v>
      </c>
    </row>
    <row r="1303" spans="1:18" x14ac:dyDescent="0.25">
      <c r="A1303" s="1" t="s">
        <v>1141</v>
      </c>
      <c r="B1303" s="1" t="str">
        <f>VLOOKUP(A1303,[2]PROY_COVID!$1:$1048576,5,FALSE)</f>
        <v>San Pedro Jicayán</v>
      </c>
      <c r="C1303" s="130">
        <f>VLOOKUP(A1303,[2]PROY_COVID!$1:$1048576,7,FALSE)</f>
        <v>12760</v>
      </c>
      <c r="D1303" s="43"/>
      <c r="E1303" s="43"/>
      <c r="F1303" s="6"/>
      <c r="G1303" s="44"/>
      <c r="H1303" s="44"/>
      <c r="I1303" s="14"/>
      <c r="J1303" s="49">
        <v>5</v>
      </c>
      <c r="K1303" s="49">
        <f t="shared" si="586"/>
        <v>39.18495297805643</v>
      </c>
      <c r="L1303" s="50">
        <f t="shared" si="587"/>
        <v>7.13224466936003E-2</v>
      </c>
      <c r="M1303" s="45">
        <v>5</v>
      </c>
      <c r="N1303" s="45">
        <f t="shared" si="588"/>
        <v>39.18495297805643</v>
      </c>
      <c r="O1303" s="18">
        <f t="shared" si="589"/>
        <v>5.9976940243479396E-2</v>
      </c>
      <c r="P1303" s="37">
        <f t="shared" si="590"/>
        <v>0</v>
      </c>
      <c r="Q1303" s="37">
        <f t="shared" si="591"/>
        <v>0</v>
      </c>
      <c r="R1303" s="37">
        <f t="shared" si="592"/>
        <v>-100</v>
      </c>
    </row>
    <row r="1304" spans="1:18" x14ac:dyDescent="0.25">
      <c r="A1304" s="1" t="s">
        <v>894</v>
      </c>
      <c r="B1304" s="1" t="str">
        <f>VLOOKUP(A1304,[2]PROY_COVID!$1:$1048576,5,FALSE)</f>
        <v>Amatlán de Cañas</v>
      </c>
      <c r="C1304" s="130">
        <f>VLOOKUP(A1304,[2]PROY_COVID!$1:$1048576,7,FALSE)</f>
        <v>12736</v>
      </c>
      <c r="D1304" s="43">
        <v>2</v>
      </c>
      <c r="E1304" s="43">
        <f t="shared" ref="E1304:E1311" si="595">((D1304/($C1304/100000)))</f>
        <v>15.703517587939698</v>
      </c>
      <c r="F1304" s="6">
        <f t="shared" ref="F1304:F1311" si="596">((D1304/$C1304)/(D$2257/$C$2257))</f>
        <v>0.23530379443091048</v>
      </c>
      <c r="G1304" s="44">
        <v>1</v>
      </c>
      <c r="H1304" s="44">
        <f>((G1304/($C1304/100000)))</f>
        <v>7.8517587939698492</v>
      </c>
      <c r="I1304" s="14">
        <f>((G1304/$C1304)/(G$2257/$C$2257))</f>
        <v>0.211120879795066</v>
      </c>
      <c r="J1304" s="49">
        <v>6</v>
      </c>
      <c r="K1304" s="49">
        <f t="shared" si="586"/>
        <v>47.110552763819094</v>
      </c>
      <c r="L1304" s="50">
        <f t="shared" si="587"/>
        <v>8.5748217946954128E-2</v>
      </c>
      <c r="M1304" s="45">
        <v>9</v>
      </c>
      <c r="N1304" s="45">
        <f t="shared" si="588"/>
        <v>70.665829145728637</v>
      </c>
      <c r="O1304" s="18">
        <f t="shared" si="589"/>
        <v>0.10816193180843553</v>
      </c>
      <c r="P1304" s="37">
        <f t="shared" si="590"/>
        <v>22.222222222222221</v>
      </c>
      <c r="Q1304" s="37">
        <f t="shared" si="591"/>
        <v>2.1754769954336113</v>
      </c>
      <c r="R1304" s="37">
        <f t="shared" si="592"/>
        <v>117.54769954336113</v>
      </c>
    </row>
    <row r="1305" spans="1:18" x14ac:dyDescent="0.25">
      <c r="A1305" s="1" t="s">
        <v>400</v>
      </c>
      <c r="B1305" s="1" t="str">
        <f>VLOOKUP(A1305,[2]PROY_COVID!$1:$1048576,5,FALSE)</f>
        <v>Tlalchapa</v>
      </c>
      <c r="C1305" s="130">
        <f>VLOOKUP(A1305,[2]PROY_COVID!$1:$1048576,7,FALSE)</f>
        <v>12711</v>
      </c>
      <c r="D1305" s="43">
        <v>4</v>
      </c>
      <c r="E1305" s="43">
        <f t="shared" si="595"/>
        <v>31.468806545511761</v>
      </c>
      <c r="F1305" s="6">
        <f t="shared" si="596"/>
        <v>0.47153318006011735</v>
      </c>
      <c r="G1305" s="44"/>
      <c r="H1305" s="44"/>
      <c r="I1305" s="14"/>
      <c r="J1305" s="49">
        <v>35</v>
      </c>
      <c r="K1305" s="49">
        <f t="shared" si="586"/>
        <v>275.3520572732279</v>
      </c>
      <c r="L1305" s="50">
        <f t="shared" si="587"/>
        <v>0.50118172753303281</v>
      </c>
      <c r="M1305" s="45">
        <v>39</v>
      </c>
      <c r="N1305" s="45">
        <f t="shared" si="588"/>
        <v>306.82086381873967</v>
      </c>
      <c r="O1305" s="18">
        <f t="shared" si="589"/>
        <v>0.46962354720738081</v>
      </c>
      <c r="P1305" s="37">
        <f t="shared" si="590"/>
        <v>10.256410256410255</v>
      </c>
      <c r="Q1305" s="37">
        <f t="shared" si="591"/>
        <v>1.0040663055847436</v>
      </c>
      <c r="R1305" s="37">
        <f t="shared" si="592"/>
        <v>0.40663055847436347</v>
      </c>
    </row>
    <row r="1306" spans="1:18" x14ac:dyDescent="0.25">
      <c r="A1306" s="1" t="s">
        <v>1113</v>
      </c>
      <c r="B1306" s="1" t="str">
        <f>VLOOKUP(A1306,[2]PROY_COVID!$1:$1048576,5,FALSE)</f>
        <v>Villa Sola de Vega</v>
      </c>
      <c r="C1306" s="130">
        <f>VLOOKUP(A1306,[2]PROY_COVID!$1:$1048576,7,FALSE)</f>
        <v>12703</v>
      </c>
      <c r="D1306" s="43">
        <v>1</v>
      </c>
      <c r="E1306" s="43">
        <f t="shared" si="595"/>
        <v>7.8721561835786815</v>
      </c>
      <c r="F1306" s="6">
        <f t="shared" si="596"/>
        <v>0.1179575346718128</v>
      </c>
      <c r="G1306" s="44">
        <v>1</v>
      </c>
      <c r="H1306" s="44">
        <f>((G1306/($C1306/100000)))</f>
        <v>7.8721561835786815</v>
      </c>
      <c r="I1306" s="14">
        <f>((G1306/$C1306)/(G$2257/$C$2257))</f>
        <v>0.21166933205305521</v>
      </c>
      <c r="J1306" s="49">
        <v>8</v>
      </c>
      <c r="K1306" s="49">
        <f t="shared" si="586"/>
        <v>62.977249468629452</v>
      </c>
      <c r="L1306" s="50">
        <f t="shared" si="587"/>
        <v>0.11462796754282797</v>
      </c>
      <c r="M1306" s="45">
        <v>10</v>
      </c>
      <c r="N1306" s="45">
        <f t="shared" si="588"/>
        <v>78.721561835786815</v>
      </c>
      <c r="O1306" s="18">
        <f t="shared" si="589"/>
        <v>0.12049212902571001</v>
      </c>
      <c r="P1306" s="37">
        <f t="shared" si="590"/>
        <v>10</v>
      </c>
      <c r="Q1306" s="37">
        <f t="shared" si="591"/>
        <v>0.97896464794512505</v>
      </c>
      <c r="R1306" s="37">
        <f t="shared" si="592"/>
        <v>-2.1035352054874945</v>
      </c>
    </row>
    <row r="1307" spans="1:18" x14ac:dyDescent="0.25">
      <c r="A1307" s="1" t="s">
        <v>353</v>
      </c>
      <c r="B1307" s="1" t="str">
        <f>VLOOKUP(A1307,[2]PROY_COVID!$1:$1048576,5,FALSE)</f>
        <v>Coahuayutla de José María Izazaga</v>
      </c>
      <c r="C1307" s="130">
        <f>VLOOKUP(A1307,[2]PROY_COVID!$1:$1048576,7,FALSE)</f>
        <v>12661</v>
      </c>
      <c r="D1307" s="43">
        <v>3</v>
      </c>
      <c r="E1307" s="43">
        <f t="shared" si="595"/>
        <v>23.694810836426822</v>
      </c>
      <c r="F1307" s="6">
        <f t="shared" si="596"/>
        <v>0.35504649623316592</v>
      </c>
      <c r="G1307" s="44"/>
      <c r="H1307" s="44"/>
      <c r="I1307" s="14"/>
      <c r="J1307" s="49"/>
      <c r="K1307" s="49"/>
      <c r="L1307" s="50"/>
      <c r="M1307" s="45">
        <v>3</v>
      </c>
      <c r="N1307" s="45">
        <f t="shared" si="588"/>
        <v>23.694810836426822</v>
      </c>
      <c r="O1307" s="18">
        <f t="shared" si="589"/>
        <v>3.626755031230379E-2</v>
      </c>
      <c r="P1307" s="37">
        <f t="shared" si="590"/>
        <v>100</v>
      </c>
      <c r="Q1307" s="37">
        <f t="shared" si="591"/>
        <v>9.7896464794512514</v>
      </c>
      <c r="R1307" s="37">
        <f t="shared" si="592"/>
        <v>878.96464794512519</v>
      </c>
    </row>
    <row r="1308" spans="1:18" x14ac:dyDescent="0.25">
      <c r="A1308" s="1" t="s">
        <v>1250</v>
      </c>
      <c r="B1308" s="1" t="str">
        <f>VLOOKUP(A1308,[2]PROY_COVID!$1:$1048576,5,FALSE)</f>
        <v>Santo Domingo Zanatepec</v>
      </c>
      <c r="C1308" s="130">
        <f>VLOOKUP(A1308,[2]PROY_COVID!$1:$1048576,7,FALSE)</f>
        <v>12641</v>
      </c>
      <c r="D1308" s="43">
        <v>1</v>
      </c>
      <c r="E1308" s="43">
        <f t="shared" si="595"/>
        <v>7.9107665532790135</v>
      </c>
      <c r="F1308" s="6">
        <f t="shared" si="596"/>
        <v>0.11853607807420601</v>
      </c>
      <c r="G1308" s="44"/>
      <c r="H1308" s="44"/>
      <c r="I1308" s="14"/>
      <c r="J1308" s="49">
        <v>2</v>
      </c>
      <c r="K1308" s="49">
        <f t="shared" ref="K1308:K1344" si="597">((J1308/($C1308/100000)))</f>
        <v>15.821533106558027</v>
      </c>
      <c r="L1308" s="50">
        <f t="shared" ref="L1308:L1344" si="598">((J1308/$C1308)/(J$2257/$C$2257))</f>
        <v>2.8797545124921761E-2</v>
      </c>
      <c r="M1308" s="45">
        <v>3</v>
      </c>
      <c r="N1308" s="45">
        <f t="shared" si="588"/>
        <v>23.732299659837039</v>
      </c>
      <c r="O1308" s="18">
        <f t="shared" si="589"/>
        <v>3.6324931137099774E-2</v>
      </c>
      <c r="P1308" s="37">
        <f t="shared" si="590"/>
        <v>33.333333333333329</v>
      </c>
      <c r="Q1308" s="37">
        <f t="shared" si="591"/>
        <v>3.2632154931504167</v>
      </c>
      <c r="R1308" s="37">
        <f t="shared" si="592"/>
        <v>226.32154931504166</v>
      </c>
    </row>
    <row r="1309" spans="1:18" x14ac:dyDescent="0.25">
      <c r="A1309" s="1" t="s">
        <v>314</v>
      </c>
      <c r="B1309" s="1" t="str">
        <f>VLOOKUP(A1309,[2]PROY_COVID!$1:$1048576,5,FALSE)</f>
        <v>Pueblo Nuevo</v>
      </c>
      <c r="C1309" s="130">
        <f>VLOOKUP(A1309,[2]PROY_COVID!$1:$1048576,7,FALSE)</f>
        <v>12620</v>
      </c>
      <c r="D1309" s="43">
        <v>3</v>
      </c>
      <c r="E1309" s="43">
        <f t="shared" si="595"/>
        <v>23.771790808240887</v>
      </c>
      <c r="F1309" s="6">
        <f t="shared" si="596"/>
        <v>0.35619997534137199</v>
      </c>
      <c r="G1309" s="44">
        <v>3</v>
      </c>
      <c r="H1309" s="44">
        <f>((G1309/($C1309/100000)))</f>
        <v>23.771790808240887</v>
      </c>
      <c r="I1309" s="14">
        <f>((G1309/$C1309)/(G$2257/$C$2257))</f>
        <v>0.63918435619729652</v>
      </c>
      <c r="J1309" s="49">
        <v>66</v>
      </c>
      <c r="K1309" s="49">
        <f t="shared" si="597"/>
        <v>522.97939778129955</v>
      </c>
      <c r="L1309" s="50">
        <f t="shared" si="598"/>
        <v>0.95190034401715429</v>
      </c>
      <c r="M1309" s="45">
        <v>72</v>
      </c>
      <c r="N1309" s="45">
        <f t="shared" si="588"/>
        <v>570.52297939778123</v>
      </c>
      <c r="O1309" s="18">
        <f t="shared" si="589"/>
        <v>0.87324904184610763</v>
      </c>
      <c r="P1309" s="37">
        <f t="shared" si="590"/>
        <v>4.1666666666666661</v>
      </c>
      <c r="Q1309" s="37">
        <f t="shared" si="591"/>
        <v>0.40790193664380209</v>
      </c>
      <c r="R1309" s="37">
        <f t="shared" si="592"/>
        <v>-59.209806335619788</v>
      </c>
    </row>
    <row r="1310" spans="1:18" x14ac:dyDescent="0.25">
      <c r="A1310" s="1" t="s">
        <v>838</v>
      </c>
      <c r="B1310" s="1" t="str">
        <f>VLOOKUP(A1310,[2]PROY_COVID!$1:$1048576,5,FALSE)</f>
        <v>Tocumbo</v>
      </c>
      <c r="C1310" s="130">
        <f>VLOOKUP(A1310,[2]PROY_COVID!$1:$1048576,7,FALSE)</f>
        <v>12593</v>
      </c>
      <c r="D1310" s="43">
        <v>1</v>
      </c>
      <c r="E1310" s="43">
        <f t="shared" si="595"/>
        <v>7.9409195584848735</v>
      </c>
      <c r="F1310" s="6">
        <f t="shared" si="596"/>
        <v>0.11898789509537347</v>
      </c>
      <c r="G1310" s="44">
        <v>1</v>
      </c>
      <c r="H1310" s="44">
        <f>((G1310/($C1310/100000)))</f>
        <v>7.9409195584848735</v>
      </c>
      <c r="I1310" s="14">
        <f>((G1310/$C1310)/(G$2257/$C$2257))</f>
        <v>0.2135182661057699</v>
      </c>
      <c r="J1310" s="49">
        <v>19</v>
      </c>
      <c r="K1310" s="49">
        <f t="shared" si="597"/>
        <v>150.8774716112126</v>
      </c>
      <c r="L1310" s="50">
        <f t="shared" si="598"/>
        <v>0.27461945487805062</v>
      </c>
      <c r="M1310" s="45">
        <v>21</v>
      </c>
      <c r="N1310" s="45">
        <f t="shared" si="588"/>
        <v>166.75931072818233</v>
      </c>
      <c r="O1310" s="18">
        <f t="shared" si="589"/>
        <v>0.25524372123628586</v>
      </c>
      <c r="P1310" s="37">
        <f t="shared" si="590"/>
        <v>4.7619047619047619</v>
      </c>
      <c r="Q1310" s="37">
        <f t="shared" si="591"/>
        <v>0.46617364187863097</v>
      </c>
      <c r="R1310" s="37">
        <f t="shared" si="592"/>
        <v>-53.382635812136904</v>
      </c>
    </row>
    <row r="1311" spans="1:18" x14ac:dyDescent="0.25">
      <c r="A1311" s="1" t="s">
        <v>1541</v>
      </c>
      <c r="B1311" s="1" t="str">
        <f>VLOOKUP(A1311,[2]PROY_COVID!$1:$1048576,5,FALSE)</f>
        <v>Santo Domingo</v>
      </c>
      <c r="C1311" s="130">
        <f>VLOOKUP(A1311,[2]PROY_COVID!$1:$1048576,7,FALSE)</f>
        <v>12592</v>
      </c>
      <c r="D1311" s="43">
        <v>2</v>
      </c>
      <c r="E1311" s="43">
        <f t="shared" si="595"/>
        <v>15.883100381194408</v>
      </c>
      <c r="F1311" s="6">
        <f t="shared" si="596"/>
        <v>0.23799468915756641</v>
      </c>
      <c r="G1311" s="44">
        <v>1</v>
      </c>
      <c r="H1311" s="44">
        <f>((G1311/($C1311/100000)))</f>
        <v>7.9415501905972041</v>
      </c>
      <c r="I1311" s="14">
        <f>((G1311/$C1311)/(G$2257/$C$2257))</f>
        <v>0.21353522276603878</v>
      </c>
      <c r="J1311" s="49">
        <v>14</v>
      </c>
      <c r="K1311" s="49">
        <f t="shared" si="597"/>
        <v>111.18170266836086</v>
      </c>
      <c r="L1311" s="50">
        <f t="shared" si="598"/>
        <v>0.20236724709886847</v>
      </c>
      <c r="M1311" s="45">
        <v>17</v>
      </c>
      <c r="N1311" s="45">
        <f t="shared" si="588"/>
        <v>135.00635324015246</v>
      </c>
      <c r="O1311" s="18">
        <f t="shared" si="589"/>
        <v>0.20664227886937026</v>
      </c>
      <c r="P1311" s="37">
        <f t="shared" si="590"/>
        <v>11.76470588235294</v>
      </c>
      <c r="Q1311" s="37">
        <f t="shared" si="591"/>
        <v>1.1517231152295588</v>
      </c>
      <c r="R1311" s="37">
        <f t="shared" si="592"/>
        <v>15.172311522955884</v>
      </c>
    </row>
    <row r="1312" spans="1:18" x14ac:dyDescent="0.25">
      <c r="A1312" s="1" t="s">
        <v>408</v>
      </c>
      <c r="B1312" s="1" t="str">
        <f>VLOOKUP(A1312,[2]PROY_COVID!$1:$1048576,5,FALSE)</f>
        <v>Zapotitlán Tablas</v>
      </c>
      <c r="C1312" s="130">
        <f>VLOOKUP(A1312,[2]PROY_COVID!$1:$1048576,7,FALSE)</f>
        <v>12587</v>
      </c>
      <c r="D1312" s="43"/>
      <c r="E1312" s="43"/>
      <c r="F1312" s="6"/>
      <c r="G1312" s="44">
        <v>1</v>
      </c>
      <c r="H1312" s="44">
        <f>((G1312/($C1312/100000)))</f>
        <v>7.944704854214665</v>
      </c>
      <c r="I1312" s="14">
        <f>((G1312/$C1312)/(G$2257/$C$2257))</f>
        <v>0.21362004648208155</v>
      </c>
      <c r="J1312" s="49">
        <v>4</v>
      </c>
      <c r="K1312" s="49">
        <f t="shared" si="597"/>
        <v>31.77881941685866</v>
      </c>
      <c r="L1312" s="50">
        <f t="shared" si="598"/>
        <v>5.7842181286110426E-2</v>
      </c>
      <c r="M1312" s="45">
        <v>5</v>
      </c>
      <c r="N1312" s="45">
        <f t="shared" si="588"/>
        <v>39.723524271073323</v>
      </c>
      <c r="O1312" s="18">
        <f t="shared" si="589"/>
        <v>6.0801283666226835E-2</v>
      </c>
      <c r="P1312" s="37">
        <f t="shared" si="590"/>
        <v>0</v>
      </c>
      <c r="Q1312" s="37">
        <f t="shared" si="591"/>
        <v>0</v>
      </c>
      <c r="R1312" s="37">
        <f t="shared" si="592"/>
        <v>-100</v>
      </c>
    </row>
    <row r="1313" spans="1:18" x14ac:dyDescent="0.25">
      <c r="A1313" s="1" t="s">
        <v>1061</v>
      </c>
      <c r="B1313" s="1" t="str">
        <f>VLOOKUP(A1313,[2]PROY_COVID!$1:$1048576,5,FALSE)</f>
        <v>San José Chiltepec</v>
      </c>
      <c r="C1313" s="130">
        <f>VLOOKUP(A1313,[2]PROY_COVID!$1:$1048576,7,FALSE)</f>
        <v>12573</v>
      </c>
      <c r="D1313" s="43">
        <v>4</v>
      </c>
      <c r="E1313" s="43">
        <f>((D1313/($C1313/100000)))</f>
        <v>31.814205042551496</v>
      </c>
      <c r="F1313" s="6">
        <f>((D1313/$C1313)/(D$2257/$C$2257))</f>
        <v>0.47670868143992301</v>
      </c>
      <c r="G1313" s="44"/>
      <c r="H1313" s="44"/>
      <c r="I1313" s="14"/>
      <c r="J1313" s="49">
        <v>33</v>
      </c>
      <c r="K1313" s="49">
        <f t="shared" si="597"/>
        <v>262.46719160104988</v>
      </c>
      <c r="L1313" s="50">
        <f t="shared" si="598"/>
        <v>0.47772935423114954</v>
      </c>
      <c r="M1313" s="45">
        <v>37</v>
      </c>
      <c r="N1313" s="45">
        <f t="shared" si="588"/>
        <v>294.28139664360134</v>
      </c>
      <c r="O1313" s="18">
        <f t="shared" si="589"/>
        <v>0.45043049435697913</v>
      </c>
      <c r="P1313" s="37">
        <f t="shared" si="590"/>
        <v>10.810810810810811</v>
      </c>
      <c r="Q1313" s="37">
        <f t="shared" si="591"/>
        <v>1.0583401599406759</v>
      </c>
      <c r="R1313" s="37">
        <f t="shared" si="592"/>
        <v>5.8340159940675873</v>
      </c>
    </row>
    <row r="1314" spans="1:18" x14ac:dyDescent="0.25">
      <c r="A1314" s="1" t="s">
        <v>2457</v>
      </c>
      <c r="B1314" s="1" t="str">
        <f>VLOOKUP(A1314,[2]PROY_COVID!$1:$1048576,5,FALSE)</f>
        <v>San Carlos Yautepec</v>
      </c>
      <c r="C1314" s="130">
        <f>VLOOKUP(A1314,[2]PROY_COVID!$1:$1048576,7,FALSE)</f>
        <v>12562</v>
      </c>
      <c r="D1314" s="43"/>
      <c r="E1314" s="43"/>
      <c r="F1314" s="6"/>
      <c r="G1314" s="44"/>
      <c r="H1314" s="44"/>
      <c r="I1314" s="14"/>
      <c r="J1314" s="49">
        <v>3</v>
      </c>
      <c r="K1314" s="49">
        <f t="shared" si="597"/>
        <v>23.881547524279572</v>
      </c>
      <c r="L1314" s="50">
        <f t="shared" si="598"/>
        <v>4.3467971014663584E-2</v>
      </c>
      <c r="M1314" s="45">
        <v>3</v>
      </c>
      <c r="N1314" s="45">
        <f t="shared" si="588"/>
        <v>23.881547524279572</v>
      </c>
      <c r="O1314" s="18">
        <f t="shared" si="589"/>
        <v>3.6553371637006712E-2</v>
      </c>
      <c r="P1314" s="37">
        <f t="shared" si="590"/>
        <v>0</v>
      </c>
      <c r="Q1314" s="37">
        <f t="shared" si="591"/>
        <v>0</v>
      </c>
      <c r="R1314" s="37">
        <f t="shared" si="592"/>
        <v>-100</v>
      </c>
    </row>
    <row r="1315" spans="1:18" x14ac:dyDescent="0.25">
      <c r="A1315" s="1" t="s">
        <v>1096</v>
      </c>
      <c r="B1315" s="1" t="str">
        <f>VLOOKUP(A1315,[2]PROY_COVID!$1:$1048576,5,FALSE)</f>
        <v>San Martín Peras</v>
      </c>
      <c r="C1315" s="130">
        <f>VLOOKUP(A1315,[2]PROY_COVID!$1:$1048576,7,FALSE)</f>
        <v>12556</v>
      </c>
      <c r="D1315" s="43">
        <v>1</v>
      </c>
      <c r="E1315" s="43">
        <f>((D1315/($C1315/100000)))</f>
        <v>7.9643198470850587</v>
      </c>
      <c r="F1315" s="6">
        <f>((D1315/$C1315)/(D$2257/$C$2257))</f>
        <v>0.11933852842752772</v>
      </c>
      <c r="G1315" s="44">
        <v>1</v>
      </c>
      <c r="H1315" s="44">
        <f>((G1315/($C1315/100000)))</f>
        <v>7.9643198470850587</v>
      </c>
      <c r="I1315" s="14">
        <f>((G1315/$C1315)/(G$2257/$C$2257))</f>
        <v>0.21414746137862062</v>
      </c>
      <c r="J1315" s="49">
        <v>1</v>
      </c>
      <c r="K1315" s="49">
        <f t="shared" si="597"/>
        <v>7.9643198470850587</v>
      </c>
      <c r="L1315" s="50">
        <f t="shared" si="598"/>
        <v>1.4496247528039821E-2</v>
      </c>
      <c r="M1315" s="45">
        <v>3</v>
      </c>
      <c r="N1315" s="45">
        <f t="shared" si="588"/>
        <v>23.892959541255177</v>
      </c>
      <c r="O1315" s="18">
        <f t="shared" si="589"/>
        <v>3.6570839001599097E-2</v>
      </c>
      <c r="P1315" s="37">
        <f t="shared" si="590"/>
        <v>33.333333333333329</v>
      </c>
      <c r="Q1315" s="37">
        <f t="shared" si="591"/>
        <v>3.2632154931504167</v>
      </c>
      <c r="R1315" s="37">
        <f t="shared" si="592"/>
        <v>226.32154931504166</v>
      </c>
    </row>
    <row r="1316" spans="1:18" x14ac:dyDescent="0.25">
      <c r="A1316" s="1" t="s">
        <v>1958</v>
      </c>
      <c r="B1316" s="1" t="str">
        <f>VLOOKUP(A1316,[2]PROY_COVID!$1:$1048576,5,FALSE)</f>
        <v>Yecuatla</v>
      </c>
      <c r="C1316" s="130">
        <f>VLOOKUP(A1316,[2]PROY_COVID!$1:$1048576,7,FALSE)</f>
        <v>12549</v>
      </c>
      <c r="D1316" s="43">
        <v>2</v>
      </c>
      <c r="E1316" s="43">
        <f>((D1316/($C1316/100000)))</f>
        <v>15.937524902382661</v>
      </c>
      <c r="F1316" s="6">
        <f>((D1316/$C1316)/(D$2257/$C$2257))</f>
        <v>0.23881019410885937</v>
      </c>
      <c r="G1316" s="44"/>
      <c r="H1316" s="44"/>
      <c r="I1316" s="14"/>
      <c r="J1316" s="49">
        <v>3</v>
      </c>
      <c r="K1316" s="49">
        <f t="shared" si="597"/>
        <v>23.90628735357399</v>
      </c>
      <c r="L1316" s="50">
        <f t="shared" si="598"/>
        <v>4.3513001186246229E-2</v>
      </c>
      <c r="M1316" s="45">
        <v>5</v>
      </c>
      <c r="N1316" s="45">
        <f t="shared" ref="N1316:N1347" si="599">((M1316/($C1316/100000)))</f>
        <v>39.843812255956649</v>
      </c>
      <c r="O1316" s="18">
        <f t="shared" ref="O1316:O1347" si="600">((M1316/$C1316)/(M$2257/$C$2257))</f>
        <v>6.0985397841007018E-2</v>
      </c>
      <c r="P1316" s="37">
        <f t="shared" ref="P1316:P1347" si="601">D1316/M1316*100</f>
        <v>40</v>
      </c>
      <c r="Q1316" s="37">
        <f t="shared" ref="Q1316:Q1347" si="602">P1316/P$2257</f>
        <v>3.9158585917805002</v>
      </c>
      <c r="R1316" s="37">
        <f t="shared" ref="R1316:R1347" si="603">(Q1316-1)*100</f>
        <v>291.58585917805004</v>
      </c>
    </row>
    <row r="1317" spans="1:18" x14ac:dyDescent="0.25">
      <c r="A1317" s="1" t="s">
        <v>480</v>
      </c>
      <c r="B1317" s="1" t="str">
        <f>VLOOKUP(A1317,[2]PROY_COVID!$1:$1048576,5,FALSE)</f>
        <v>Tetepango</v>
      </c>
      <c r="C1317" s="130">
        <f>VLOOKUP(A1317,[2]PROY_COVID!$1:$1048576,7,FALSE)</f>
        <v>12533</v>
      </c>
      <c r="D1317" s="43">
        <v>7</v>
      </c>
      <c r="E1317" s="43">
        <f>((D1317/($C1317/100000)))</f>
        <v>55.852549269927394</v>
      </c>
      <c r="F1317" s="6">
        <f>((D1317/$C1317)/(D$2257/$C$2257))</f>
        <v>0.8369027320316178</v>
      </c>
      <c r="G1317" s="44">
        <v>3</v>
      </c>
      <c r="H1317" s="44">
        <f t="shared" ref="H1317:H1322" si="604">((G1317/($C1317/100000)))</f>
        <v>23.936806829968884</v>
      </c>
      <c r="I1317" s="14">
        <f t="shared" ref="I1317:I1322" si="605">((G1317/$C1317)/(G$2257/$C$2257))</f>
        <v>0.6436213656115759</v>
      </c>
      <c r="J1317" s="49">
        <v>29</v>
      </c>
      <c r="K1317" s="49">
        <f t="shared" si="597"/>
        <v>231.38913268969921</v>
      </c>
      <c r="L1317" s="50">
        <f t="shared" si="598"/>
        <v>0.42116266136599151</v>
      </c>
      <c r="M1317" s="45">
        <v>39</v>
      </c>
      <c r="N1317" s="45">
        <f t="shared" si="599"/>
        <v>311.17848878959546</v>
      </c>
      <c r="O1317" s="18">
        <f t="shared" si="600"/>
        <v>0.47629337816588346</v>
      </c>
      <c r="P1317" s="37">
        <f t="shared" si="601"/>
        <v>17.948717948717949</v>
      </c>
      <c r="Q1317" s="37">
        <f t="shared" si="602"/>
        <v>1.7571160347733015</v>
      </c>
      <c r="R1317" s="37">
        <f t="shared" si="603"/>
        <v>75.711603477330144</v>
      </c>
    </row>
    <row r="1318" spans="1:18" x14ac:dyDescent="0.25">
      <c r="A1318" s="1" t="s">
        <v>457</v>
      </c>
      <c r="B1318" s="1" t="str">
        <f>VLOOKUP(A1318,[2]PROY_COVID!$1:$1048576,5,FALSE)</f>
        <v>Molango de Escamilla</v>
      </c>
      <c r="C1318" s="130">
        <f>VLOOKUP(A1318,[2]PROY_COVID!$1:$1048576,7,FALSE)</f>
        <v>12518</v>
      </c>
      <c r="D1318" s="43">
        <v>3</v>
      </c>
      <c r="E1318" s="43">
        <f>((D1318/($C1318/100000)))</f>
        <v>23.96548969483943</v>
      </c>
      <c r="F1318" s="6">
        <f>((D1318/$C1318)/(D$2257/$C$2257))</f>
        <v>0.35910238766640951</v>
      </c>
      <c r="G1318" s="44">
        <v>2</v>
      </c>
      <c r="H1318" s="44">
        <f t="shared" si="604"/>
        <v>15.976993129892952</v>
      </c>
      <c r="I1318" s="14">
        <f t="shared" si="605"/>
        <v>0.4295950671145487</v>
      </c>
      <c r="J1318" s="49">
        <v>3</v>
      </c>
      <c r="K1318" s="49">
        <f t="shared" si="597"/>
        <v>23.96548969483943</v>
      </c>
      <c r="L1318" s="50">
        <f t="shared" si="598"/>
        <v>4.3620758259003349E-2</v>
      </c>
      <c r="M1318" s="45">
        <v>8</v>
      </c>
      <c r="N1318" s="45">
        <f t="shared" si="599"/>
        <v>63.907972519571807</v>
      </c>
      <c r="O1318" s="18">
        <f t="shared" si="600"/>
        <v>9.7818278639628956E-2</v>
      </c>
      <c r="P1318" s="37">
        <f t="shared" si="601"/>
        <v>37.5</v>
      </c>
      <c r="Q1318" s="37">
        <f t="shared" si="602"/>
        <v>3.6711174297942191</v>
      </c>
      <c r="R1318" s="37">
        <f t="shared" si="603"/>
        <v>267.11174297942193</v>
      </c>
    </row>
    <row r="1319" spans="1:18" x14ac:dyDescent="0.25">
      <c r="A1319" s="1" t="s">
        <v>658</v>
      </c>
      <c r="B1319" s="1" t="str">
        <f>VLOOKUP(A1319,[2]PROY_COVID!$1:$1048576,5,FALSE)</f>
        <v>Isidro Fabela</v>
      </c>
      <c r="C1319" s="130">
        <f>VLOOKUP(A1319,[2]PROY_COVID!$1:$1048576,7,FALSE)</f>
        <v>12512</v>
      </c>
      <c r="D1319" s="43"/>
      <c r="E1319" s="43"/>
      <c r="F1319" s="6"/>
      <c r="G1319" s="44">
        <v>2</v>
      </c>
      <c r="H1319" s="44">
        <f t="shared" si="604"/>
        <v>15.9846547314578</v>
      </c>
      <c r="I1319" s="14">
        <f t="shared" si="605"/>
        <v>0.42980107497921366</v>
      </c>
      <c r="J1319" s="49">
        <v>22</v>
      </c>
      <c r="K1319" s="49">
        <f t="shared" si="597"/>
        <v>175.8312020460358</v>
      </c>
      <c r="L1319" s="50">
        <f t="shared" si="598"/>
        <v>0.32003895837320134</v>
      </c>
      <c r="M1319" s="45">
        <v>24</v>
      </c>
      <c r="N1319" s="45">
        <f t="shared" si="599"/>
        <v>191.81585677749359</v>
      </c>
      <c r="O1319" s="18">
        <f t="shared" si="600"/>
        <v>0.29359555914583008</v>
      </c>
      <c r="P1319" s="37">
        <f t="shared" si="601"/>
        <v>0</v>
      </c>
      <c r="Q1319" s="37">
        <f t="shared" si="602"/>
        <v>0</v>
      </c>
      <c r="R1319" s="37">
        <f t="shared" si="603"/>
        <v>-100</v>
      </c>
    </row>
    <row r="1320" spans="1:18" x14ac:dyDescent="0.25">
      <c r="A1320" s="1" t="s">
        <v>632</v>
      </c>
      <c r="B1320" s="1" t="str">
        <f>VLOOKUP(A1320,[2]PROY_COVID!$1:$1048576,5,FALSE)</f>
        <v>Atizapán</v>
      </c>
      <c r="C1320" s="130">
        <f>VLOOKUP(A1320,[2]PROY_COVID!$1:$1048576,7,FALSE)</f>
        <v>12511</v>
      </c>
      <c r="D1320" s="43">
        <v>69</v>
      </c>
      <c r="E1320" s="43">
        <f>((D1320/($C1320/100000)))</f>
        <v>551.51466709295823</v>
      </c>
      <c r="F1320" s="6">
        <f>((D1320/$C1320)/(D$2257/$C$2257))</f>
        <v>8.2639760884490947</v>
      </c>
      <c r="G1320" s="44">
        <v>15</v>
      </c>
      <c r="H1320" s="44">
        <f t="shared" si="604"/>
        <v>119.89449284629526</v>
      </c>
      <c r="I1320" s="14">
        <f t="shared" si="605"/>
        <v>3.223765716253649</v>
      </c>
      <c r="J1320" s="49">
        <v>212</v>
      </c>
      <c r="K1320" s="49">
        <f t="shared" si="597"/>
        <v>1694.5088322276397</v>
      </c>
      <c r="L1320" s="50">
        <f t="shared" si="598"/>
        <v>3.0842582847061317</v>
      </c>
      <c r="M1320" s="45">
        <v>296</v>
      </c>
      <c r="N1320" s="45">
        <f t="shared" si="599"/>
        <v>2365.9179921668933</v>
      </c>
      <c r="O1320" s="18">
        <f t="shared" si="600"/>
        <v>3.6213013223884891</v>
      </c>
      <c r="P1320" s="37">
        <f t="shared" si="601"/>
        <v>23.310810810810811</v>
      </c>
      <c r="Q1320" s="37">
        <f t="shared" si="602"/>
        <v>2.2820459698720823</v>
      </c>
      <c r="R1320" s="37">
        <f t="shared" si="603"/>
        <v>128.20459698720822</v>
      </c>
    </row>
    <row r="1321" spans="1:18" x14ac:dyDescent="0.25">
      <c r="A1321" s="1" t="s">
        <v>451</v>
      </c>
      <c r="B1321" s="1" t="str">
        <f>VLOOKUP(A1321,[2]PROY_COVID!$1:$1048576,5,FALSE)</f>
        <v>Metepec</v>
      </c>
      <c r="C1321" s="130">
        <f>VLOOKUP(A1321,[2]PROY_COVID!$1:$1048576,7,FALSE)</f>
        <v>12508</v>
      </c>
      <c r="D1321" s="43">
        <v>4</v>
      </c>
      <c r="E1321" s="43">
        <f>((D1321/($C1321/100000)))</f>
        <v>31.979533098816759</v>
      </c>
      <c r="F1321" s="6">
        <f>((D1321/$C1321)/(D$2257/$C$2257))</f>
        <v>0.47918598111162075</v>
      </c>
      <c r="G1321" s="44">
        <v>2</v>
      </c>
      <c r="H1321" s="44">
        <f t="shared" si="604"/>
        <v>15.98976654940838</v>
      </c>
      <c r="I1321" s="14">
        <f t="shared" si="605"/>
        <v>0.42993852335624572</v>
      </c>
      <c r="J1321" s="49">
        <v>23</v>
      </c>
      <c r="K1321" s="49">
        <f t="shared" si="597"/>
        <v>183.88231531819636</v>
      </c>
      <c r="L1321" s="50">
        <f t="shared" si="598"/>
        <v>0.33469318285317906</v>
      </c>
      <c r="M1321" s="45">
        <v>29</v>
      </c>
      <c r="N1321" s="45">
        <f t="shared" si="599"/>
        <v>231.85161496642149</v>
      </c>
      <c r="O1321" s="18">
        <f t="shared" si="600"/>
        <v>0.35487475164210297</v>
      </c>
      <c r="P1321" s="37">
        <f t="shared" si="601"/>
        <v>13.793103448275861</v>
      </c>
      <c r="Q1321" s="37">
        <f t="shared" si="602"/>
        <v>1.3502960661312069</v>
      </c>
      <c r="R1321" s="37">
        <f t="shared" si="603"/>
        <v>35.029606613120691</v>
      </c>
    </row>
    <row r="1322" spans="1:18" x14ac:dyDescent="0.25">
      <c r="A1322" s="1" t="s">
        <v>780</v>
      </c>
      <c r="B1322" s="1" t="str">
        <f>VLOOKUP(A1322,[2]PROY_COVID!$1:$1048576,5,FALSE)</f>
        <v>Huandacareo</v>
      </c>
      <c r="C1322" s="130">
        <f>VLOOKUP(A1322,[2]PROY_COVID!$1:$1048576,7,FALSE)</f>
        <v>12489</v>
      </c>
      <c r="D1322" s="43">
        <v>2</v>
      </c>
      <c r="E1322" s="43">
        <f>((D1322/($C1322/100000)))</f>
        <v>16.014092401313157</v>
      </c>
      <c r="F1322" s="6">
        <f>((D1322/$C1322)/(D$2257/$C$2257))</f>
        <v>0.23995749266330979</v>
      </c>
      <c r="G1322" s="44">
        <v>2</v>
      </c>
      <c r="H1322" s="44">
        <f t="shared" si="604"/>
        <v>16.014092401313157</v>
      </c>
      <c r="I1322" s="14">
        <f t="shared" si="605"/>
        <v>0.43059260550403722</v>
      </c>
      <c r="J1322" s="49">
        <v>31</v>
      </c>
      <c r="K1322" s="49">
        <f t="shared" si="597"/>
        <v>248.21843222035392</v>
      </c>
      <c r="L1322" s="50">
        <f t="shared" si="598"/>
        <v>0.45179449137834155</v>
      </c>
      <c r="M1322" s="45">
        <v>35</v>
      </c>
      <c r="N1322" s="45">
        <f t="shared" si="599"/>
        <v>280.24661702298022</v>
      </c>
      <c r="O1322" s="18">
        <f t="shared" si="600"/>
        <v>0.42894869905897826</v>
      </c>
      <c r="P1322" s="37">
        <f t="shared" si="601"/>
        <v>5.7142857142857144</v>
      </c>
      <c r="Q1322" s="37">
        <f t="shared" si="602"/>
        <v>0.55940837025435719</v>
      </c>
      <c r="R1322" s="37">
        <f t="shared" si="603"/>
        <v>-44.059162974564281</v>
      </c>
    </row>
    <row r="1323" spans="1:18" x14ac:dyDescent="0.25">
      <c r="A1323" s="1" t="s">
        <v>1807</v>
      </c>
      <c r="B1323" s="1" t="str">
        <f>VLOOKUP(A1323,[2]PROY_COVID!$1:$1048576,5,FALSE)</f>
        <v>Citlaltépetl</v>
      </c>
      <c r="C1323" s="130">
        <f>VLOOKUP(A1323,[2]PROY_COVID!$1:$1048576,7,FALSE)</f>
        <v>12474</v>
      </c>
      <c r="D1323" s="43"/>
      <c r="E1323" s="43"/>
      <c r="F1323" s="6"/>
      <c r="G1323" s="44"/>
      <c r="H1323" s="44"/>
      <c r="I1323" s="14"/>
      <c r="J1323" s="49">
        <v>1</v>
      </c>
      <c r="K1323" s="49">
        <f t="shared" si="597"/>
        <v>8.0166746833413498</v>
      </c>
      <c r="L1323" s="50">
        <f t="shared" si="598"/>
        <v>1.4591541122500239E-2</v>
      </c>
      <c r="M1323" s="45">
        <v>1</v>
      </c>
      <c r="N1323" s="45">
        <f t="shared" si="599"/>
        <v>8.0166746833413498</v>
      </c>
      <c r="O1323" s="18">
        <f t="shared" si="600"/>
        <v>1.227041458244023E-2</v>
      </c>
      <c r="P1323" s="37">
        <f t="shared" si="601"/>
        <v>0</v>
      </c>
      <c r="Q1323" s="37">
        <f t="shared" si="602"/>
        <v>0</v>
      </c>
      <c r="R1323" s="37">
        <f t="shared" si="603"/>
        <v>-100</v>
      </c>
    </row>
    <row r="1324" spans="1:18" x14ac:dyDescent="0.25">
      <c r="A1324" s="1" t="s">
        <v>1406</v>
      </c>
      <c r="B1324" s="1" t="str">
        <f>VLOOKUP(A1324,[2]PROY_COVID!$1:$1048576,5,FALSE)</f>
        <v>San Nicolás de los Ranchos</v>
      </c>
      <c r="C1324" s="130">
        <f>VLOOKUP(A1324,[2]PROY_COVID!$1:$1048576,7,FALSE)</f>
        <v>12430</v>
      </c>
      <c r="D1324" s="43">
        <v>9</v>
      </c>
      <c r="E1324" s="43">
        <f>((D1324/($C1324/100000)))</f>
        <v>72.405470635559141</v>
      </c>
      <c r="F1324" s="6">
        <f>((D1324/$C1324)/(D$2257/$C$2257))</f>
        <v>1.0849341163655948</v>
      </c>
      <c r="G1324" s="44">
        <v>1</v>
      </c>
      <c r="H1324" s="44">
        <f>((G1324/($C1324/100000)))</f>
        <v>8.0450522928399035</v>
      </c>
      <c r="I1324" s="14">
        <f>((G1324/$C1324)/(G$2257/$C$2257))</f>
        <v>0.21631822406033471</v>
      </c>
      <c r="J1324" s="49">
        <v>14</v>
      </c>
      <c r="K1324" s="49">
        <f t="shared" si="597"/>
        <v>112.63073209975866</v>
      </c>
      <c r="L1324" s="50">
        <f t="shared" si="598"/>
        <v>0.20500469633700338</v>
      </c>
      <c r="M1324" s="45">
        <v>24</v>
      </c>
      <c r="N1324" s="45">
        <f t="shared" si="599"/>
        <v>193.0812550281577</v>
      </c>
      <c r="O1324" s="18">
        <f t="shared" si="600"/>
        <v>0.29553239227937461</v>
      </c>
      <c r="P1324" s="37">
        <f t="shared" si="601"/>
        <v>37.5</v>
      </c>
      <c r="Q1324" s="37">
        <f t="shared" si="602"/>
        <v>3.6711174297942191</v>
      </c>
      <c r="R1324" s="37">
        <f t="shared" si="603"/>
        <v>267.11174297942193</v>
      </c>
    </row>
    <row r="1325" spans="1:18" x14ac:dyDescent="0.25">
      <c r="A1325" s="1" t="s">
        <v>1956</v>
      </c>
      <c r="B1325" s="1" t="str">
        <f>VLOOKUP(A1325,[2]PROY_COVID!$1:$1048576,5,FALSE)</f>
        <v>Villa Aldama</v>
      </c>
      <c r="C1325" s="130">
        <f>VLOOKUP(A1325,[2]PROY_COVID!$1:$1048576,7,FALSE)</f>
        <v>12406</v>
      </c>
      <c r="D1325" s="43">
        <v>5</v>
      </c>
      <c r="E1325" s="43">
        <f>((D1325/($C1325/100000)))</f>
        <v>40.30307915524746</v>
      </c>
      <c r="F1325" s="6">
        <f>((D1325/$C1325)/(D$2257/$C$2257))</f>
        <v>0.60390720737386672</v>
      </c>
      <c r="G1325" s="44">
        <v>1</v>
      </c>
      <c r="H1325" s="44">
        <f>((G1325/($C1325/100000)))</f>
        <v>8.0606158310494926</v>
      </c>
      <c r="I1325" s="14">
        <f>((G1325/$C1325)/(G$2257/$C$2257))</f>
        <v>0.21673670200467196</v>
      </c>
      <c r="J1325" s="49">
        <v>16</v>
      </c>
      <c r="K1325" s="49">
        <f t="shared" si="597"/>
        <v>128.96985329679188</v>
      </c>
      <c r="L1325" s="50">
        <f t="shared" si="598"/>
        <v>0.23474432882420501</v>
      </c>
      <c r="M1325" s="45">
        <v>22</v>
      </c>
      <c r="N1325" s="45">
        <f t="shared" si="599"/>
        <v>177.33354828308882</v>
      </c>
      <c r="O1325" s="18">
        <f t="shared" si="600"/>
        <v>0.27142877100031498</v>
      </c>
      <c r="P1325" s="37">
        <f t="shared" si="601"/>
        <v>22.727272727272727</v>
      </c>
      <c r="Q1325" s="37">
        <f t="shared" si="602"/>
        <v>2.2249196544207388</v>
      </c>
      <c r="R1325" s="37">
        <f t="shared" si="603"/>
        <v>122.49196544207388</v>
      </c>
    </row>
    <row r="1326" spans="1:18" x14ac:dyDescent="0.25">
      <c r="A1326" s="1" t="s">
        <v>1376</v>
      </c>
      <c r="B1326" s="1" t="str">
        <f>VLOOKUP(A1326,[2]PROY_COVID!$1:$1048576,5,FALSE)</f>
        <v>Olintla</v>
      </c>
      <c r="C1326" s="130">
        <f>VLOOKUP(A1326,[2]PROY_COVID!$1:$1048576,7,FALSE)</f>
        <v>12372</v>
      </c>
      <c r="D1326" s="43"/>
      <c r="E1326" s="43"/>
      <c r="F1326" s="6"/>
      <c r="G1326" s="44"/>
      <c r="H1326" s="44"/>
      <c r="I1326" s="14"/>
      <c r="J1326" s="49">
        <v>4</v>
      </c>
      <c r="K1326" s="49">
        <f t="shared" si="597"/>
        <v>32.331070158422243</v>
      </c>
      <c r="L1326" s="50">
        <f t="shared" si="598"/>
        <v>5.884735983254704E-2</v>
      </c>
      <c r="M1326" s="45">
        <v>4</v>
      </c>
      <c r="N1326" s="45">
        <f t="shared" si="599"/>
        <v>32.331070158422243</v>
      </c>
      <c r="O1326" s="18">
        <f t="shared" si="600"/>
        <v>4.9486308277193476E-2</v>
      </c>
      <c r="P1326" s="37">
        <f t="shared" si="601"/>
        <v>0</v>
      </c>
      <c r="Q1326" s="37">
        <f t="shared" si="602"/>
        <v>0</v>
      </c>
      <c r="R1326" s="37">
        <f t="shared" si="603"/>
        <v>-100</v>
      </c>
    </row>
    <row r="1327" spans="1:18" x14ac:dyDescent="0.25">
      <c r="A1327" s="1" t="s">
        <v>114</v>
      </c>
      <c r="B1327" s="1" t="str">
        <f>VLOOKUP(A1327,[2]PROY_COVID!$1:$1048576,5,FALSE)</f>
        <v>Ixhuatán</v>
      </c>
      <c r="C1327" s="130">
        <f>VLOOKUP(A1327,[2]PROY_COVID!$1:$1048576,7,FALSE)</f>
        <v>12317</v>
      </c>
      <c r="D1327" s="43"/>
      <c r="E1327" s="43"/>
      <c r="F1327" s="6"/>
      <c r="G1327" s="44"/>
      <c r="H1327" s="44"/>
      <c r="I1327" s="14"/>
      <c r="J1327" s="49">
        <v>4</v>
      </c>
      <c r="K1327" s="49">
        <f t="shared" si="597"/>
        <v>32.475440448161081</v>
      </c>
      <c r="L1327" s="50">
        <f t="shared" si="598"/>
        <v>5.9110135247890869E-2</v>
      </c>
      <c r="M1327" s="45">
        <v>4</v>
      </c>
      <c r="N1327" s="45">
        <f t="shared" si="599"/>
        <v>32.475440448161081</v>
      </c>
      <c r="O1327" s="18">
        <f t="shared" si="600"/>
        <v>4.9707283105093585E-2</v>
      </c>
      <c r="P1327" s="37">
        <f t="shared" si="601"/>
        <v>0</v>
      </c>
      <c r="Q1327" s="37">
        <f t="shared" si="602"/>
        <v>0</v>
      </c>
      <c r="R1327" s="37">
        <f t="shared" si="603"/>
        <v>-100</v>
      </c>
    </row>
    <row r="1328" spans="1:18" x14ac:dyDescent="0.25">
      <c r="A1328" s="1" t="s">
        <v>1539</v>
      </c>
      <c r="B1328" s="1" t="str">
        <f>VLOOKUP(A1328,[2]PROY_COVID!$1:$1048576,5,FALSE)</f>
        <v>Santa Catarina</v>
      </c>
      <c r="C1328" s="130">
        <f>VLOOKUP(A1328,[2]PROY_COVID!$1:$1048576,7,FALSE)</f>
        <v>12287</v>
      </c>
      <c r="D1328" s="43">
        <v>3</v>
      </c>
      <c r="E1328" s="43">
        <f t="shared" ref="E1328:E1333" si="606">((D1328/($C1328/100000)))</f>
        <v>24.416049483193621</v>
      </c>
      <c r="F1328" s="6">
        <f t="shared" ref="F1328:F1333" si="607">((D1328/$C1328)/(D$2257/$C$2257))</f>
        <v>0.36585364114984248</v>
      </c>
      <c r="G1328" s="44"/>
      <c r="H1328" s="44"/>
      <c r="I1328" s="14"/>
      <c r="J1328" s="49">
        <v>7</v>
      </c>
      <c r="K1328" s="49">
        <f t="shared" si="597"/>
        <v>56.970782127451784</v>
      </c>
      <c r="L1328" s="50">
        <f t="shared" si="598"/>
        <v>0.10369530298156392</v>
      </c>
      <c r="M1328" s="45">
        <v>10</v>
      </c>
      <c r="N1328" s="45">
        <f t="shared" si="599"/>
        <v>81.386831610645402</v>
      </c>
      <c r="O1328" s="18">
        <f t="shared" si="600"/>
        <v>0.12457162163372623</v>
      </c>
      <c r="P1328" s="37">
        <f t="shared" si="601"/>
        <v>30</v>
      </c>
      <c r="Q1328" s="37">
        <f t="shared" si="602"/>
        <v>2.9368939438353752</v>
      </c>
      <c r="R1328" s="37">
        <f t="shared" si="603"/>
        <v>193.68939438353752</v>
      </c>
    </row>
    <row r="1329" spans="1:18" x14ac:dyDescent="0.25">
      <c r="A1329" s="1" t="s">
        <v>335</v>
      </c>
      <c r="B1329" s="1" t="str">
        <f>VLOOKUP(A1329,[2]PROY_COVID!$1:$1048576,5,FALSE)</f>
        <v>Xichú</v>
      </c>
      <c r="C1329" s="130">
        <f>VLOOKUP(A1329,[2]PROY_COVID!$1:$1048576,7,FALSE)</f>
        <v>12285</v>
      </c>
      <c r="D1329" s="43">
        <v>3</v>
      </c>
      <c r="E1329" s="43">
        <f t="shared" si="606"/>
        <v>24.420024420024419</v>
      </c>
      <c r="F1329" s="6">
        <f t="shared" si="607"/>
        <v>0.36591320218218265</v>
      </c>
      <c r="G1329" s="44"/>
      <c r="H1329" s="44"/>
      <c r="I1329" s="14"/>
      <c r="J1329" s="49">
        <v>25</v>
      </c>
      <c r="K1329" s="49">
        <f t="shared" si="597"/>
        <v>203.5002035002035</v>
      </c>
      <c r="L1329" s="50">
        <f t="shared" si="598"/>
        <v>0.37040065926346755</v>
      </c>
      <c r="M1329" s="45">
        <v>28</v>
      </c>
      <c r="N1329" s="45">
        <f t="shared" si="599"/>
        <v>227.92022792022792</v>
      </c>
      <c r="O1329" s="18">
        <f t="shared" si="600"/>
        <v>0.34885732535922376</v>
      </c>
      <c r="P1329" s="37">
        <f t="shared" si="601"/>
        <v>10.714285714285714</v>
      </c>
      <c r="Q1329" s="37">
        <f t="shared" si="602"/>
        <v>1.0488906942269196</v>
      </c>
      <c r="R1329" s="37">
        <f t="shared" si="603"/>
        <v>4.8890694226919607</v>
      </c>
    </row>
    <row r="1330" spans="1:18" x14ac:dyDescent="0.25">
      <c r="A1330" s="1" t="s">
        <v>271</v>
      </c>
      <c r="B1330" s="1" t="str">
        <f>VLOOKUP(A1330,[2]PROY_COVID!$1:$1048576,5,FALSE)</f>
        <v>El Oro</v>
      </c>
      <c r="C1330" s="130">
        <f>VLOOKUP(A1330,[2]PROY_COVID!$1:$1048576,7,FALSE)</f>
        <v>12281</v>
      </c>
      <c r="D1330" s="43">
        <v>1</v>
      </c>
      <c r="E1330" s="43">
        <f t="shared" si="606"/>
        <v>8.1426593925576096</v>
      </c>
      <c r="F1330" s="6">
        <f t="shared" si="607"/>
        <v>0.12201079414836236</v>
      </c>
      <c r="G1330" s="44"/>
      <c r="H1330" s="44"/>
      <c r="I1330" s="14"/>
      <c r="J1330" s="49">
        <v>13</v>
      </c>
      <c r="K1330" s="49">
        <f t="shared" si="597"/>
        <v>105.85457210324891</v>
      </c>
      <c r="L1330" s="50">
        <f t="shared" si="598"/>
        <v>0.19267107658227212</v>
      </c>
      <c r="M1330" s="45">
        <v>14</v>
      </c>
      <c r="N1330" s="45">
        <f t="shared" si="599"/>
        <v>113.99723149580653</v>
      </c>
      <c r="O1330" s="18">
        <f t="shared" si="600"/>
        <v>0.17448547520715185</v>
      </c>
      <c r="P1330" s="37">
        <f t="shared" si="601"/>
        <v>7.1428571428571423</v>
      </c>
      <c r="Q1330" s="37">
        <f t="shared" si="602"/>
        <v>0.6992604628179464</v>
      </c>
      <c r="R1330" s="37">
        <f t="shared" si="603"/>
        <v>-30.07395371820536</v>
      </c>
    </row>
    <row r="1331" spans="1:18" x14ac:dyDescent="0.25">
      <c r="A1331" s="1" t="s">
        <v>405</v>
      </c>
      <c r="B1331" s="1" t="str">
        <f>VLOOKUP(A1331,[2]PROY_COVID!$1:$1048576,5,FALSE)</f>
        <v>Xalpatláhuac</v>
      </c>
      <c r="C1331" s="130">
        <f>VLOOKUP(A1331,[2]PROY_COVID!$1:$1048576,7,FALSE)</f>
        <v>12255</v>
      </c>
      <c r="D1331" s="43">
        <v>2</v>
      </c>
      <c r="E1331" s="43">
        <f t="shared" si="606"/>
        <v>16.319869441044471</v>
      </c>
      <c r="F1331" s="6">
        <f t="shared" si="607"/>
        <v>0.24453930035675853</v>
      </c>
      <c r="G1331" s="44"/>
      <c r="H1331" s="44"/>
      <c r="I1331" s="14"/>
      <c r="J1331" s="49">
        <v>8</v>
      </c>
      <c r="K1331" s="49">
        <f t="shared" si="597"/>
        <v>65.279477764177884</v>
      </c>
      <c r="L1331" s="50">
        <f t="shared" si="598"/>
        <v>0.11881836570351234</v>
      </c>
      <c r="M1331" s="45">
        <v>10</v>
      </c>
      <c r="N1331" s="45">
        <f t="shared" si="599"/>
        <v>81.599347205222358</v>
      </c>
      <c r="O1331" s="18">
        <f t="shared" si="600"/>
        <v>0.12489690044990569</v>
      </c>
      <c r="P1331" s="37">
        <f t="shared" si="601"/>
        <v>20</v>
      </c>
      <c r="Q1331" s="37">
        <f t="shared" si="602"/>
        <v>1.9579292958902501</v>
      </c>
      <c r="R1331" s="37">
        <f t="shared" si="603"/>
        <v>95.792929589025007</v>
      </c>
    </row>
    <row r="1332" spans="1:18" x14ac:dyDescent="0.25">
      <c r="A1332" s="1" t="s">
        <v>1917</v>
      </c>
      <c r="B1332" s="1" t="str">
        <f>VLOOKUP(A1332,[2]PROY_COVID!$1:$1048576,5,FALSE)</f>
        <v>Tamalín</v>
      </c>
      <c r="C1332" s="130">
        <f>VLOOKUP(A1332,[2]PROY_COVID!$1:$1048576,7,FALSE)</f>
        <v>12233</v>
      </c>
      <c r="D1332" s="43">
        <v>1</v>
      </c>
      <c r="E1332" s="43">
        <f t="shared" si="606"/>
        <v>8.1746096623886206</v>
      </c>
      <c r="F1332" s="6">
        <f t="shared" si="607"/>
        <v>0.12248954164440758</v>
      </c>
      <c r="G1332" s="44">
        <v>1</v>
      </c>
      <c r="H1332" s="44">
        <f>((G1332/($C1332/100000)))</f>
        <v>8.1746096623886206</v>
      </c>
      <c r="I1332" s="14">
        <f>((G1332/$C1332)/(G$2257/$C$2257))</f>
        <v>0.21980180863810678</v>
      </c>
      <c r="J1332" s="49">
        <v>2</v>
      </c>
      <c r="K1332" s="49">
        <f t="shared" si="597"/>
        <v>16.349219324777241</v>
      </c>
      <c r="L1332" s="50">
        <f t="shared" si="598"/>
        <v>2.975801258269729E-2</v>
      </c>
      <c r="M1332" s="45">
        <v>4</v>
      </c>
      <c r="N1332" s="45">
        <f t="shared" si="599"/>
        <v>32.698438649554483</v>
      </c>
      <c r="O1332" s="18">
        <f t="shared" si="600"/>
        <v>5.0048606719973653E-2</v>
      </c>
      <c r="P1332" s="37">
        <f t="shared" si="601"/>
        <v>25</v>
      </c>
      <c r="Q1332" s="37">
        <f t="shared" si="602"/>
        <v>2.4474116198628129</v>
      </c>
      <c r="R1332" s="37">
        <f t="shared" si="603"/>
        <v>144.7411619862813</v>
      </c>
    </row>
    <row r="1333" spans="1:18" x14ac:dyDescent="0.25">
      <c r="A1333" s="1" t="s">
        <v>181</v>
      </c>
      <c r="B1333" s="1" t="str">
        <f>VLOOKUP(A1333,[2]PROY_COVID!$1:$1048576,5,FALSE)</f>
        <v>Marqués de Comillas</v>
      </c>
      <c r="C1333" s="130">
        <f>VLOOKUP(A1333,[2]PROY_COVID!$1:$1048576,7,FALSE)</f>
        <v>12226</v>
      </c>
      <c r="D1333" s="43">
        <v>1</v>
      </c>
      <c r="E1333" s="43">
        <f t="shared" si="606"/>
        <v>8.1792900376247353</v>
      </c>
      <c r="F1333" s="6">
        <f t="shared" si="607"/>
        <v>0.12255967306854557</v>
      </c>
      <c r="G1333" s="44"/>
      <c r="H1333" s="44"/>
      <c r="I1333" s="14"/>
      <c r="J1333" s="49">
        <v>5</v>
      </c>
      <c r="K1333" s="49">
        <f t="shared" si="597"/>
        <v>40.896450188123673</v>
      </c>
      <c r="L1333" s="50">
        <f t="shared" si="598"/>
        <v>7.4437626354518227E-2</v>
      </c>
      <c r="M1333" s="45">
        <v>6</v>
      </c>
      <c r="N1333" s="45">
        <f t="shared" si="599"/>
        <v>49.075740225748405</v>
      </c>
      <c r="O1333" s="18">
        <f t="shared" si="600"/>
        <v>7.5115893097346356E-2</v>
      </c>
      <c r="P1333" s="37">
        <f t="shared" si="601"/>
        <v>16.666666666666664</v>
      </c>
      <c r="Q1333" s="37">
        <f t="shared" si="602"/>
        <v>1.6316077465752084</v>
      </c>
      <c r="R1333" s="37">
        <f t="shared" si="603"/>
        <v>63.160774657520832</v>
      </c>
    </row>
    <row r="1334" spans="1:18" x14ac:dyDescent="0.25">
      <c r="A1334" s="1" t="s">
        <v>1878</v>
      </c>
      <c r="B1334" s="1" t="str">
        <f>VLOOKUP(A1334,[2]PROY_COVID!$1:$1048576,5,FALSE)</f>
        <v>Mixtla de Altamirano</v>
      </c>
      <c r="C1334" s="130">
        <f>VLOOKUP(A1334,[2]PROY_COVID!$1:$1048576,7,FALSE)</f>
        <v>12205</v>
      </c>
      <c r="D1334" s="43"/>
      <c r="E1334" s="43"/>
      <c r="F1334" s="6"/>
      <c r="G1334" s="44"/>
      <c r="H1334" s="44"/>
      <c r="I1334" s="14"/>
      <c r="J1334" s="49">
        <v>1</v>
      </c>
      <c r="K1334" s="49">
        <f t="shared" si="597"/>
        <v>8.1933633756657098</v>
      </c>
      <c r="L1334" s="50">
        <f t="shared" si="598"/>
        <v>1.4913140840808518E-2</v>
      </c>
      <c r="M1334" s="45">
        <v>1</v>
      </c>
      <c r="N1334" s="45">
        <f t="shared" si="599"/>
        <v>8.1933633756657098</v>
      </c>
      <c r="O1334" s="18">
        <f t="shared" si="600"/>
        <v>1.2540856329484588E-2</v>
      </c>
      <c r="P1334" s="37">
        <f t="shared" si="601"/>
        <v>0</v>
      </c>
      <c r="Q1334" s="37">
        <f t="shared" si="602"/>
        <v>0</v>
      </c>
      <c r="R1334" s="37">
        <f t="shared" si="603"/>
        <v>-100</v>
      </c>
    </row>
    <row r="1335" spans="1:18" x14ac:dyDescent="0.25">
      <c r="A1335" s="1" t="s">
        <v>626</v>
      </c>
      <c r="B1335" s="1" t="str">
        <f>VLOOKUP(A1335,[2]PROY_COVID!$1:$1048576,5,FALSE)</f>
        <v>Almoloya del Río</v>
      </c>
      <c r="C1335" s="130">
        <f>VLOOKUP(A1335,[2]PROY_COVID!$1:$1048576,7,FALSE)</f>
        <v>12169</v>
      </c>
      <c r="D1335" s="43">
        <v>14</v>
      </c>
      <c r="E1335" s="43">
        <f>((D1335/($C1335/100000)))</f>
        <v>115.04642945188593</v>
      </c>
      <c r="F1335" s="6">
        <f>((D1335/$C1335)/(D$2257/$C$2257))</f>
        <v>1.7238724530449938</v>
      </c>
      <c r="G1335" s="44">
        <v>9</v>
      </c>
      <c r="H1335" s="44">
        <f>((G1335/($C1335/100000)))</f>
        <v>73.958418933355247</v>
      </c>
      <c r="I1335" s="14">
        <f>((G1335/$C1335)/(G$2257/$C$2257))</f>
        <v>1.9886202420601236</v>
      </c>
      <c r="J1335" s="49">
        <v>68</v>
      </c>
      <c r="K1335" s="49">
        <f t="shared" si="597"/>
        <v>558.79694305201735</v>
      </c>
      <c r="L1335" s="50">
        <f t="shared" si="598"/>
        <v>1.0170936074797126</v>
      </c>
      <c r="M1335" s="45">
        <v>91</v>
      </c>
      <c r="N1335" s="45">
        <f t="shared" si="599"/>
        <v>747.80179143725854</v>
      </c>
      <c r="O1335" s="18">
        <f t="shared" si="600"/>
        <v>1.1445940329216622</v>
      </c>
      <c r="P1335" s="37">
        <f t="shared" si="601"/>
        <v>15.384615384615385</v>
      </c>
      <c r="Q1335" s="37">
        <f t="shared" si="602"/>
        <v>1.5060994583771157</v>
      </c>
      <c r="R1335" s="37">
        <f t="shared" si="603"/>
        <v>50.609945837711564</v>
      </c>
    </row>
    <row r="1336" spans="1:18" x14ac:dyDescent="0.25">
      <c r="A1336" s="1" t="s">
        <v>2460</v>
      </c>
      <c r="B1336" s="1" t="str">
        <f>VLOOKUP(A1336,[2]PROY_COVID!$1:$1048576,5,FALSE)</f>
        <v>Tlachichilco</v>
      </c>
      <c r="C1336" s="130">
        <f>VLOOKUP(A1336,[2]PROY_COVID!$1:$1048576,7,FALSE)</f>
        <v>12158</v>
      </c>
      <c r="D1336" s="43">
        <v>1</v>
      </c>
      <c r="E1336" s="43">
        <f>((D1336/($C1336/100000)))</f>
        <v>8.225037012666558</v>
      </c>
      <c r="F1336" s="6">
        <f>((D1336/$C1336)/(D$2257/$C$2257))</f>
        <v>0.12324515240467494</v>
      </c>
      <c r="G1336" s="44"/>
      <c r="H1336" s="44"/>
      <c r="I1336" s="14"/>
      <c r="J1336" s="49">
        <v>1</v>
      </c>
      <c r="K1336" s="49">
        <f t="shared" si="597"/>
        <v>8.225037012666558</v>
      </c>
      <c r="L1336" s="50">
        <f t="shared" si="598"/>
        <v>1.4970791574442177E-2</v>
      </c>
      <c r="M1336" s="45">
        <v>2</v>
      </c>
      <c r="N1336" s="45">
        <f t="shared" si="599"/>
        <v>16.450074025333116</v>
      </c>
      <c r="O1336" s="18">
        <f t="shared" si="600"/>
        <v>2.5178672726000891E-2</v>
      </c>
      <c r="P1336" s="37">
        <f t="shared" si="601"/>
        <v>50</v>
      </c>
      <c r="Q1336" s="37">
        <f t="shared" si="602"/>
        <v>4.8948232397256257</v>
      </c>
      <c r="R1336" s="37">
        <f t="shared" si="603"/>
        <v>389.4823239725626</v>
      </c>
    </row>
    <row r="1337" spans="1:18" x14ac:dyDescent="0.25">
      <c r="A1337" s="1" t="s">
        <v>198</v>
      </c>
      <c r="B1337" s="1" t="str">
        <f>VLOOKUP(A1337,[2]PROY_COVID!$1:$1048576,5,FALSE)</f>
        <v>Casas Grandes</v>
      </c>
      <c r="C1337" s="130">
        <f>VLOOKUP(A1337,[2]PROY_COVID!$1:$1048576,7,FALSE)</f>
        <v>12143</v>
      </c>
      <c r="D1337" s="43">
        <v>3</v>
      </c>
      <c r="E1337" s="43">
        <f>((D1337/($C1337/100000)))</f>
        <v>24.705591698921189</v>
      </c>
      <c r="F1337" s="6">
        <f>((D1337/$C1337)/(D$2257/$C$2257))</f>
        <v>0.37019218387615199</v>
      </c>
      <c r="G1337" s="44"/>
      <c r="H1337" s="44"/>
      <c r="I1337" s="14"/>
      <c r="J1337" s="49">
        <v>4</v>
      </c>
      <c r="K1337" s="49">
        <f t="shared" si="597"/>
        <v>32.940788931894922</v>
      </c>
      <c r="L1337" s="50">
        <f t="shared" si="598"/>
        <v>5.9957138750578266E-2</v>
      </c>
      <c r="M1337" s="45">
        <v>7</v>
      </c>
      <c r="N1337" s="45">
        <f t="shared" si="599"/>
        <v>57.646380630816111</v>
      </c>
      <c r="O1337" s="18">
        <f t="shared" si="600"/>
        <v>8.8234213992383764E-2</v>
      </c>
      <c r="P1337" s="37">
        <f t="shared" si="601"/>
        <v>42.857142857142854</v>
      </c>
      <c r="Q1337" s="37">
        <f t="shared" si="602"/>
        <v>4.1955627769076784</v>
      </c>
      <c r="R1337" s="37">
        <f t="shared" si="603"/>
        <v>319.55627769076784</v>
      </c>
    </row>
    <row r="1338" spans="1:18" x14ac:dyDescent="0.25">
      <c r="A1338" s="1" t="s">
        <v>1287</v>
      </c>
      <c r="B1338" s="1" t="str">
        <f>VLOOKUP(A1338,[2]PROY_COVID!$1:$1048576,5,FALSE)</f>
        <v>Ahuazotepec</v>
      </c>
      <c r="C1338" s="130">
        <f>VLOOKUP(A1338,[2]PROY_COVID!$1:$1048576,7,FALSE)</f>
        <v>12082</v>
      </c>
      <c r="D1338" s="43">
        <v>3</v>
      </c>
      <c r="E1338" s="43">
        <f>((D1338/($C1338/100000)))</f>
        <v>24.830326104949513</v>
      </c>
      <c r="F1338" s="6">
        <f>((D1338/$C1338)/(D$2257/$C$2257))</f>
        <v>0.3720612223810722</v>
      </c>
      <c r="G1338" s="44">
        <v>1</v>
      </c>
      <c r="H1338" s="44">
        <f>((G1338/($C1338/100000)))</f>
        <v>8.2767753683165033</v>
      </c>
      <c r="I1338" s="14">
        <f>((G1338/$C1338)/(G$2257/$C$2257))</f>
        <v>0.22254887643353422</v>
      </c>
      <c r="J1338" s="49">
        <v>8</v>
      </c>
      <c r="K1338" s="49">
        <f t="shared" si="597"/>
        <v>66.214202946532026</v>
      </c>
      <c r="L1338" s="50">
        <f t="shared" si="598"/>
        <v>0.12051970465953847</v>
      </c>
      <c r="M1338" s="45">
        <v>12</v>
      </c>
      <c r="N1338" s="45">
        <f t="shared" si="599"/>
        <v>99.321304419798054</v>
      </c>
      <c r="O1338" s="18">
        <f t="shared" si="600"/>
        <v>0.1520223322311135</v>
      </c>
      <c r="P1338" s="37">
        <f t="shared" si="601"/>
        <v>25</v>
      </c>
      <c r="Q1338" s="37">
        <f t="shared" si="602"/>
        <v>2.4474116198628129</v>
      </c>
      <c r="R1338" s="37">
        <f t="shared" si="603"/>
        <v>144.7411619862813</v>
      </c>
    </row>
    <row r="1339" spans="1:18" x14ac:dyDescent="0.25">
      <c r="A1339" s="1" t="s">
        <v>1433</v>
      </c>
      <c r="B1339" s="1" t="str">
        <f>VLOOKUP(A1339,[2]PROY_COVID!$1:$1048576,5,FALSE)</f>
        <v>Tepetzintla</v>
      </c>
      <c r="C1339" s="130">
        <f>VLOOKUP(A1339,[2]PROY_COVID!$1:$1048576,7,FALSE)</f>
        <v>12058</v>
      </c>
      <c r="D1339" s="43"/>
      <c r="E1339" s="43"/>
      <c r="F1339" s="6"/>
      <c r="G1339" s="44"/>
      <c r="H1339" s="44"/>
      <c r="I1339" s="14"/>
      <c r="J1339" s="49">
        <v>4</v>
      </c>
      <c r="K1339" s="49">
        <f t="shared" si="597"/>
        <v>33.172997180295241</v>
      </c>
      <c r="L1339" s="50">
        <f t="shared" si="598"/>
        <v>6.0379792324454465E-2</v>
      </c>
      <c r="M1339" s="45">
        <v>4</v>
      </c>
      <c r="N1339" s="45">
        <f t="shared" si="599"/>
        <v>33.172997180295241</v>
      </c>
      <c r="O1339" s="18">
        <f t="shared" si="600"/>
        <v>5.077497147167339E-2</v>
      </c>
      <c r="P1339" s="37">
        <f t="shared" si="601"/>
        <v>0</v>
      </c>
      <c r="Q1339" s="37">
        <f t="shared" si="602"/>
        <v>0</v>
      </c>
      <c r="R1339" s="37">
        <f t="shared" si="603"/>
        <v>-100</v>
      </c>
    </row>
    <row r="1340" spans="1:18" x14ac:dyDescent="0.25">
      <c r="A1340" s="1" t="s">
        <v>983</v>
      </c>
      <c r="B1340" s="1" t="str">
        <f>VLOOKUP(A1340,[2]PROY_COVID!$1:$1048576,5,FALSE)</f>
        <v>Chahuites</v>
      </c>
      <c r="C1340" s="130">
        <f>VLOOKUP(A1340,[2]PROY_COVID!$1:$1048576,7,FALSE)</f>
        <v>12034</v>
      </c>
      <c r="D1340" s="43">
        <v>2</v>
      </c>
      <c r="E1340" s="43">
        <f>((D1340/($C1340/100000)))</f>
        <v>16.619577862722288</v>
      </c>
      <c r="F1340" s="6">
        <f>((D1340/$C1340)/(D$2257/$C$2257))</f>
        <v>0.24903017499352467</v>
      </c>
      <c r="G1340" s="44"/>
      <c r="H1340" s="44"/>
      <c r="I1340" s="14"/>
      <c r="J1340" s="49">
        <v>6</v>
      </c>
      <c r="K1340" s="49">
        <f t="shared" si="597"/>
        <v>49.858733588166857</v>
      </c>
      <c r="L1340" s="50">
        <f t="shared" si="598"/>
        <v>9.0750316085458527E-2</v>
      </c>
      <c r="M1340" s="45">
        <v>8</v>
      </c>
      <c r="N1340" s="45">
        <f t="shared" si="599"/>
        <v>66.478311450889152</v>
      </c>
      <c r="O1340" s="18">
        <f t="shared" si="600"/>
        <v>0.10175246900539101</v>
      </c>
      <c r="P1340" s="37">
        <f t="shared" si="601"/>
        <v>25</v>
      </c>
      <c r="Q1340" s="37">
        <f t="shared" si="602"/>
        <v>2.4474116198628129</v>
      </c>
      <c r="R1340" s="37">
        <f t="shared" si="603"/>
        <v>144.7411619862813</v>
      </c>
    </row>
    <row r="1341" spans="1:18" x14ac:dyDescent="0.25">
      <c r="A1341" s="1" t="s">
        <v>1048</v>
      </c>
      <c r="B1341" s="1" t="str">
        <f>VLOOKUP(A1341,[2]PROY_COVID!$1:$1048576,5,FALSE)</f>
        <v>San Felipe Usila</v>
      </c>
      <c r="C1341" s="130">
        <f>VLOOKUP(A1341,[2]PROY_COVID!$1:$1048576,7,FALSE)</f>
        <v>12029</v>
      </c>
      <c r="D1341" s="43">
        <v>1</v>
      </c>
      <c r="E1341" s="43">
        <f>((D1341/($C1341/100000)))</f>
        <v>8.3132429960927769</v>
      </c>
      <c r="F1341" s="6">
        <f>((D1341/$C1341)/(D$2257/$C$2257))</f>
        <v>0.12456684370571436</v>
      </c>
      <c r="G1341" s="44"/>
      <c r="H1341" s="44"/>
      <c r="I1341" s="14"/>
      <c r="J1341" s="49">
        <v>3</v>
      </c>
      <c r="K1341" s="49">
        <f t="shared" si="597"/>
        <v>24.939728988278329</v>
      </c>
      <c r="L1341" s="50">
        <f t="shared" si="598"/>
        <v>4.539401877846902E-2</v>
      </c>
      <c r="M1341" s="45">
        <v>4</v>
      </c>
      <c r="N1341" s="45">
        <f t="shared" si="599"/>
        <v>33.252971984371108</v>
      </c>
      <c r="O1341" s="18">
        <f t="shared" si="600"/>
        <v>5.0897381827702856E-2</v>
      </c>
      <c r="P1341" s="37">
        <f t="shared" si="601"/>
        <v>25</v>
      </c>
      <c r="Q1341" s="37">
        <f t="shared" si="602"/>
        <v>2.4474116198628129</v>
      </c>
      <c r="R1341" s="37">
        <f t="shared" si="603"/>
        <v>144.7411619862813</v>
      </c>
    </row>
    <row r="1342" spans="1:18" x14ac:dyDescent="0.25">
      <c r="A1342" s="1" t="s">
        <v>746</v>
      </c>
      <c r="B1342" s="1" t="str">
        <f>VLOOKUP(A1342,[2]PROY_COVID!$1:$1048576,5,FALSE)</f>
        <v>Acuitzio</v>
      </c>
      <c r="C1342" s="130">
        <f>VLOOKUP(A1342,[2]PROY_COVID!$1:$1048576,7,FALSE)</f>
        <v>12019</v>
      </c>
      <c r="D1342" s="43"/>
      <c r="E1342" s="43"/>
      <c r="F1342" s="6"/>
      <c r="G1342" s="44"/>
      <c r="H1342" s="44"/>
      <c r="I1342" s="14"/>
      <c r="J1342" s="49">
        <v>21</v>
      </c>
      <c r="K1342" s="49">
        <f t="shared" si="597"/>
        <v>174.72335468841001</v>
      </c>
      <c r="L1342" s="50">
        <f t="shared" si="598"/>
        <v>0.31802251129074194</v>
      </c>
      <c r="M1342" s="45">
        <v>21</v>
      </c>
      <c r="N1342" s="45">
        <f t="shared" si="599"/>
        <v>174.72335468841001</v>
      </c>
      <c r="O1342" s="18">
        <f t="shared" si="600"/>
        <v>0.26743357862788486</v>
      </c>
      <c r="P1342" s="37">
        <f t="shared" si="601"/>
        <v>0</v>
      </c>
      <c r="Q1342" s="37">
        <f t="shared" si="602"/>
        <v>0</v>
      </c>
      <c r="R1342" s="37">
        <f t="shared" si="603"/>
        <v>-100</v>
      </c>
    </row>
    <row r="1343" spans="1:18" x14ac:dyDescent="0.25">
      <c r="A1343" s="1" t="s">
        <v>1713</v>
      </c>
      <c r="B1343" s="1" t="str">
        <f>VLOOKUP(A1343,[2]PROY_COVID!$1:$1048576,5,FALSE)</f>
        <v>Amaxac de Guerrero</v>
      </c>
      <c r="C1343" s="130">
        <f>VLOOKUP(A1343,[2]PROY_COVID!$1:$1048576,7,FALSE)</f>
        <v>12018</v>
      </c>
      <c r="D1343" s="43">
        <v>13</v>
      </c>
      <c r="E1343" s="43">
        <f>((D1343/($C1343/100000)))</f>
        <v>108.17107671825596</v>
      </c>
      <c r="F1343" s="6">
        <f>((D1343/$C1343)/(D$2257/$C$2257))</f>
        <v>1.6208511664310612</v>
      </c>
      <c r="G1343" s="44">
        <v>1</v>
      </c>
      <c r="H1343" s="44">
        <f t="shared" ref="H1343:H1351" si="608">((G1343/($C1343/100000)))</f>
        <v>8.3208520552504588</v>
      </c>
      <c r="I1343" s="14">
        <f t="shared" ref="I1343:I1351" si="609">((G1343/$C1343)/(G$2257/$C$2257))</f>
        <v>0.22373402605008824</v>
      </c>
      <c r="J1343" s="49">
        <v>82</v>
      </c>
      <c r="K1343" s="49">
        <f t="shared" si="597"/>
        <v>682.30986853053753</v>
      </c>
      <c r="L1343" s="50">
        <f t="shared" si="598"/>
        <v>1.2419055154675964</v>
      </c>
      <c r="M1343" s="45">
        <v>96</v>
      </c>
      <c r="N1343" s="45">
        <f t="shared" si="599"/>
        <v>798.80179730404393</v>
      </c>
      <c r="O1343" s="18">
        <f t="shared" si="600"/>
        <v>1.2226552291671249</v>
      </c>
      <c r="P1343" s="37">
        <f t="shared" si="601"/>
        <v>13.541666666666666</v>
      </c>
      <c r="Q1343" s="37">
        <f t="shared" si="602"/>
        <v>1.3256812940923568</v>
      </c>
      <c r="R1343" s="37">
        <f t="shared" si="603"/>
        <v>32.568129409235681</v>
      </c>
    </row>
    <row r="1344" spans="1:18" x14ac:dyDescent="0.25">
      <c r="A1344" s="1" t="s">
        <v>562</v>
      </c>
      <c r="B1344" s="1" t="str">
        <f>VLOOKUP(A1344,[2]PROY_COVID!$1:$1048576,5,FALSE)</f>
        <v>Pihuamo</v>
      </c>
      <c r="C1344" s="130">
        <f>VLOOKUP(A1344,[2]PROY_COVID!$1:$1048576,7,FALSE)</f>
        <v>12017</v>
      </c>
      <c r="D1344" s="43">
        <v>5</v>
      </c>
      <c r="E1344" s="43">
        <f>((D1344/($C1344/100000)))</f>
        <v>41.607722393276191</v>
      </c>
      <c r="F1344" s="6">
        <f>((D1344/$C1344)/(D$2257/$C$2257))</f>
        <v>0.62345617164684952</v>
      </c>
      <c r="G1344" s="44">
        <v>2</v>
      </c>
      <c r="H1344" s="44">
        <f t="shared" si="608"/>
        <v>16.643088957310479</v>
      </c>
      <c r="I1344" s="14">
        <f t="shared" si="609"/>
        <v>0.44750528835315972</v>
      </c>
      <c r="J1344" s="49">
        <v>16</v>
      </c>
      <c r="K1344" s="49">
        <f t="shared" si="597"/>
        <v>133.14471165848383</v>
      </c>
      <c r="L1344" s="50">
        <f t="shared" si="598"/>
        <v>0.24234319242681929</v>
      </c>
      <c r="M1344" s="45">
        <v>23</v>
      </c>
      <c r="N1344" s="45">
        <f t="shared" si="599"/>
        <v>191.39552300907047</v>
      </c>
      <c r="O1344" s="18">
        <f t="shared" si="600"/>
        <v>0.29295219143973261</v>
      </c>
      <c r="P1344" s="37">
        <f t="shared" si="601"/>
        <v>21.739130434782609</v>
      </c>
      <c r="Q1344" s="37">
        <f t="shared" si="602"/>
        <v>2.128184017272011</v>
      </c>
      <c r="R1344" s="37">
        <f t="shared" si="603"/>
        <v>112.81840172720111</v>
      </c>
    </row>
    <row r="1345" spans="1:18" x14ac:dyDescent="0.25">
      <c r="A1345" s="1" t="s">
        <v>2579</v>
      </c>
      <c r="B1345" s="1" t="str">
        <f>VLOOKUP(A1345,[2]PROY_COVID!$1:$1048576,5,FALSE)</f>
        <v>Ixhuacán de los Reyes</v>
      </c>
      <c r="C1345" s="130">
        <f>VLOOKUP(A1345,[2]PROY_COVID!$1:$1048576,7,FALSE)</f>
        <v>11998</v>
      </c>
      <c r="D1345" s="43">
        <v>1</v>
      </c>
      <c r="E1345" s="43">
        <f>((D1345/($C1345/100000)))</f>
        <v>8.334722453742291</v>
      </c>
      <c r="F1345" s="6">
        <f>((D1345/$C1345)/(D$2257/$C$2257))</f>
        <v>0.12488869502717437</v>
      </c>
      <c r="G1345" s="44">
        <v>2</v>
      </c>
      <c r="H1345" s="44">
        <f t="shared" si="608"/>
        <v>16.669444907484582</v>
      </c>
      <c r="I1345" s="14">
        <f t="shared" si="609"/>
        <v>0.44821395650441082</v>
      </c>
      <c r="J1345" s="49"/>
      <c r="K1345" s="49"/>
      <c r="L1345" s="50"/>
      <c r="M1345" s="45">
        <v>3</v>
      </c>
      <c r="N1345" s="45">
        <f t="shared" si="599"/>
        <v>25.00416736122687</v>
      </c>
      <c r="O1345" s="18">
        <f t="shared" si="600"/>
        <v>3.8271666486420927E-2</v>
      </c>
      <c r="P1345" s="37">
        <f t="shared" si="601"/>
        <v>33.333333333333329</v>
      </c>
      <c r="Q1345" s="37">
        <f t="shared" si="602"/>
        <v>3.2632154931504167</v>
      </c>
      <c r="R1345" s="37">
        <f t="shared" si="603"/>
        <v>226.32154931504166</v>
      </c>
    </row>
    <row r="1346" spans="1:18" x14ac:dyDescent="0.25">
      <c r="A1346" s="1" t="s">
        <v>1859</v>
      </c>
      <c r="B1346" s="1" t="str">
        <f>VLOOKUP(A1346,[2]PROY_COVID!$1:$1048576,5,FALSE)</f>
        <v>Jamapa</v>
      </c>
      <c r="C1346" s="130">
        <f>VLOOKUP(A1346,[2]PROY_COVID!$1:$1048576,7,FALSE)</f>
        <v>11971</v>
      </c>
      <c r="D1346" s="43">
        <v>6</v>
      </c>
      <c r="E1346" s="43">
        <f>((D1346/($C1346/100000)))</f>
        <v>50.121126054632029</v>
      </c>
      <c r="F1346" s="6">
        <f>((D1346/$C1346)/(D$2257/$C$2257))</f>
        <v>0.75102225191013516</v>
      </c>
      <c r="G1346" s="44">
        <v>1</v>
      </c>
      <c r="H1346" s="44">
        <f t="shared" si="608"/>
        <v>8.3535210091053376</v>
      </c>
      <c r="I1346" s="14">
        <f t="shared" si="609"/>
        <v>0.22461244048700696</v>
      </c>
      <c r="J1346" s="49">
        <v>18</v>
      </c>
      <c r="K1346" s="49">
        <f>((J1346/($C1346/100000)))</f>
        <v>150.36337816389607</v>
      </c>
      <c r="L1346" s="50">
        <f>((J1346/$C1346)/(J$2257/$C$2257))</f>
        <v>0.27368372828646093</v>
      </c>
      <c r="M1346" s="45">
        <v>25</v>
      </c>
      <c r="N1346" s="45">
        <f t="shared" si="599"/>
        <v>208.83802522763347</v>
      </c>
      <c r="O1346" s="18">
        <f t="shared" si="600"/>
        <v>0.31964988618611523</v>
      </c>
      <c r="P1346" s="37">
        <f t="shared" si="601"/>
        <v>24</v>
      </c>
      <c r="Q1346" s="37">
        <f t="shared" si="602"/>
        <v>2.3495151550683002</v>
      </c>
      <c r="R1346" s="37">
        <f t="shared" si="603"/>
        <v>134.95151550683002</v>
      </c>
    </row>
    <row r="1347" spans="1:18" x14ac:dyDescent="0.25">
      <c r="A1347" s="1" t="s">
        <v>924</v>
      </c>
      <c r="B1347" s="1" t="str">
        <f>VLOOKUP(A1347,[2]PROY_COVID!$1:$1048576,5,FALSE)</f>
        <v>China</v>
      </c>
      <c r="C1347" s="130">
        <f>VLOOKUP(A1347,[2]PROY_COVID!$1:$1048576,7,FALSE)</f>
        <v>11962</v>
      </c>
      <c r="D1347" s="43">
        <v>2</v>
      </c>
      <c r="E1347" s="43">
        <f>((D1347/($C1347/100000)))</f>
        <v>16.719612104999165</v>
      </c>
      <c r="F1347" s="6">
        <f>((D1347/$C1347)/(D$2257/$C$2257))</f>
        <v>0.2505291026477241</v>
      </c>
      <c r="G1347" s="44">
        <v>2</v>
      </c>
      <c r="H1347" s="44">
        <f t="shared" si="608"/>
        <v>16.719612104999165</v>
      </c>
      <c r="I1347" s="14">
        <f t="shared" si="609"/>
        <v>0.44956286993311489</v>
      </c>
      <c r="J1347" s="49">
        <v>49</v>
      </c>
      <c r="K1347" s="49">
        <f>((J1347/($C1347/100000)))</f>
        <v>409.6304965724795</v>
      </c>
      <c r="L1347" s="50">
        <f>((J1347/$C1347)/(J$2257/$C$2257))</f>
        <v>0.74558847300964148</v>
      </c>
      <c r="M1347" s="45">
        <v>53</v>
      </c>
      <c r="N1347" s="45">
        <f t="shared" si="599"/>
        <v>443.06972078247782</v>
      </c>
      <c r="O1347" s="18">
        <f t="shared" si="600"/>
        <v>0.67816761658351854</v>
      </c>
      <c r="P1347" s="37">
        <f t="shared" si="601"/>
        <v>3.7735849056603774</v>
      </c>
      <c r="Q1347" s="37">
        <f t="shared" si="602"/>
        <v>0.36942062186608493</v>
      </c>
      <c r="R1347" s="37">
        <f t="shared" si="603"/>
        <v>-63.057937813391504</v>
      </c>
    </row>
    <row r="1348" spans="1:18" x14ac:dyDescent="0.25">
      <c r="A1348" s="1" t="s">
        <v>2564</v>
      </c>
      <c r="B1348" s="1" t="str">
        <f>VLOOKUP(A1348,[2]PROY_COVID!$1:$1048576,5,FALSE)</f>
        <v>Santa Cruz Itundujia</v>
      </c>
      <c r="C1348" s="130">
        <f>VLOOKUP(A1348,[2]PROY_COVID!$1:$1048576,7,FALSE)</f>
        <v>11961</v>
      </c>
      <c r="D1348" s="43"/>
      <c r="E1348" s="43"/>
      <c r="F1348" s="6"/>
      <c r="G1348" s="44">
        <v>1</v>
      </c>
      <c r="H1348" s="44">
        <f t="shared" si="608"/>
        <v>8.3605049745004596</v>
      </c>
      <c r="I1348" s="14">
        <f t="shared" si="609"/>
        <v>0.22480022782960959</v>
      </c>
      <c r="J1348" s="49"/>
      <c r="K1348" s="49"/>
      <c r="L1348" s="50"/>
      <c r="M1348" s="45">
        <v>1</v>
      </c>
      <c r="N1348" s="45">
        <f t="shared" ref="N1348:N1355" si="610">((M1348/($C1348/100000)))</f>
        <v>8.3605049745004596</v>
      </c>
      <c r="O1348" s="18">
        <f t="shared" ref="O1348:O1355" si="611">((M1348/$C1348)/(M$2257/$C$2257))</f>
        <v>1.2796685185298839E-2</v>
      </c>
      <c r="P1348" s="37">
        <f t="shared" ref="P1348:P1355" si="612">D1348/M1348*100</f>
        <v>0</v>
      </c>
      <c r="Q1348" s="37">
        <f t="shared" ref="Q1348:Q1355" si="613">P1348/P$2257</f>
        <v>0</v>
      </c>
      <c r="R1348" s="37">
        <f t="shared" ref="R1348:R1355" si="614">(Q1348-1)*100</f>
        <v>-100</v>
      </c>
    </row>
    <row r="1349" spans="1:18" x14ac:dyDescent="0.25">
      <c r="A1349" s="1" t="s">
        <v>756</v>
      </c>
      <c r="B1349" s="1" t="str">
        <f>VLOOKUP(A1349,[2]PROY_COVID!$1:$1048576,5,FALSE)</f>
        <v>Briseñas</v>
      </c>
      <c r="C1349" s="130">
        <f>VLOOKUP(A1349,[2]PROY_COVID!$1:$1048576,7,FALSE)</f>
        <v>11960</v>
      </c>
      <c r="D1349" s="43">
        <v>2</v>
      </c>
      <c r="E1349" s="43">
        <f t="shared" ref="E1349:E1355" si="615">((D1349/($C1349/100000)))</f>
        <v>16.722408026755854</v>
      </c>
      <c r="F1349" s="6">
        <f t="shared" ref="F1349:F1355" si="616">((D1349/$C1349)/(D$2257/$C$2257))</f>
        <v>0.25057099714649467</v>
      </c>
      <c r="G1349" s="44">
        <v>1</v>
      </c>
      <c r="H1349" s="44">
        <f t="shared" si="608"/>
        <v>8.3612040133779271</v>
      </c>
      <c r="I1349" s="14">
        <f t="shared" si="609"/>
        <v>0.22481902383528096</v>
      </c>
      <c r="J1349" s="49">
        <v>11</v>
      </c>
      <c r="K1349" s="49">
        <f t="shared" ref="K1349:K1355" si="617">((J1349/($C1349/100000)))</f>
        <v>91.973244147157189</v>
      </c>
      <c r="L1349" s="50">
        <f t="shared" ref="L1349:L1355" si="618">((J1349/$C1349)/(J$2257/$C$2257))</f>
        <v>0.16740499361059763</v>
      </c>
      <c r="M1349" s="45">
        <v>14</v>
      </c>
      <c r="N1349" s="45">
        <f t="shared" si="610"/>
        <v>117.05685618729098</v>
      </c>
      <c r="O1349" s="18">
        <f t="shared" si="611"/>
        <v>0.17916857199155783</v>
      </c>
      <c r="P1349" s="37">
        <f t="shared" si="612"/>
        <v>14.285714285714285</v>
      </c>
      <c r="Q1349" s="37">
        <f t="shared" si="613"/>
        <v>1.3985209256358928</v>
      </c>
      <c r="R1349" s="37">
        <f t="shared" si="614"/>
        <v>39.852092563589281</v>
      </c>
    </row>
    <row r="1350" spans="1:18" x14ac:dyDescent="0.25">
      <c r="A1350" s="1" t="s">
        <v>26</v>
      </c>
      <c r="B1350" s="1" t="str">
        <f>VLOOKUP(A1350,[2]PROY_COVID!$1:$1048576,5,FALSE)</f>
        <v>Tenabo</v>
      </c>
      <c r="C1350" s="130">
        <f>VLOOKUP(A1350,[2]PROY_COVID!$1:$1048576,7,FALSE)</f>
        <v>11930</v>
      </c>
      <c r="D1350" s="43">
        <v>4</v>
      </c>
      <c r="E1350" s="43">
        <f t="shared" si="615"/>
        <v>33.528918692372173</v>
      </c>
      <c r="F1350" s="6">
        <f t="shared" si="616"/>
        <v>0.50240220048148809</v>
      </c>
      <c r="G1350" s="44">
        <v>1</v>
      </c>
      <c r="H1350" s="44">
        <f t="shared" si="608"/>
        <v>8.3822296730930432</v>
      </c>
      <c r="I1350" s="14">
        <f t="shared" si="609"/>
        <v>0.22538436924308136</v>
      </c>
      <c r="J1350" s="49">
        <v>48</v>
      </c>
      <c r="K1350" s="49">
        <f t="shared" si="617"/>
        <v>402.34702430846602</v>
      </c>
      <c r="L1350" s="50">
        <f t="shared" si="618"/>
        <v>0.73233146941988791</v>
      </c>
      <c r="M1350" s="45">
        <v>53</v>
      </c>
      <c r="N1350" s="45">
        <f t="shared" si="610"/>
        <v>444.25817267393126</v>
      </c>
      <c r="O1350" s="18">
        <f t="shared" si="611"/>
        <v>0.67998667473361696</v>
      </c>
      <c r="P1350" s="37">
        <f t="shared" si="612"/>
        <v>7.5471698113207548</v>
      </c>
      <c r="Q1350" s="37">
        <f t="shared" si="613"/>
        <v>0.73884124373216986</v>
      </c>
      <c r="R1350" s="37">
        <f t="shared" si="614"/>
        <v>-26.115875626783016</v>
      </c>
    </row>
    <row r="1351" spans="1:18" x14ac:dyDescent="0.25">
      <c r="A1351" s="1" t="s">
        <v>1983</v>
      </c>
      <c r="B1351" s="1" t="str">
        <f>VLOOKUP(A1351,[2]PROY_COVID!$1:$1048576,5,FALSE)</f>
        <v>Conkal</v>
      </c>
      <c r="C1351" s="130">
        <f>VLOOKUP(A1351,[2]PROY_COVID!$1:$1048576,7,FALSE)</f>
        <v>11891</v>
      </c>
      <c r="D1351" s="43">
        <v>11</v>
      </c>
      <c r="E1351" s="43">
        <f t="shared" si="615"/>
        <v>92.506938020351527</v>
      </c>
      <c r="F1351" s="6">
        <f t="shared" si="616"/>
        <v>1.386137431023162</v>
      </c>
      <c r="G1351" s="44">
        <v>2</v>
      </c>
      <c r="H1351" s="44">
        <f t="shared" si="608"/>
        <v>16.819443276427549</v>
      </c>
      <c r="I1351" s="14">
        <f t="shared" si="609"/>
        <v>0.4522471659355749</v>
      </c>
      <c r="J1351" s="49">
        <v>51</v>
      </c>
      <c r="K1351" s="49">
        <f t="shared" si="617"/>
        <v>428.89580354890251</v>
      </c>
      <c r="L1351" s="50">
        <f t="shared" si="618"/>
        <v>0.78065419914771406</v>
      </c>
      <c r="M1351" s="45">
        <v>64</v>
      </c>
      <c r="N1351" s="45">
        <f t="shared" si="610"/>
        <v>538.22218484568157</v>
      </c>
      <c r="O1351" s="18">
        <f t="shared" si="611"/>
        <v>0.82380907376057555</v>
      </c>
      <c r="P1351" s="37">
        <f t="shared" si="612"/>
        <v>17.1875</v>
      </c>
      <c r="Q1351" s="37">
        <f t="shared" si="613"/>
        <v>1.6825954886556838</v>
      </c>
      <c r="R1351" s="37">
        <f t="shared" si="614"/>
        <v>68.259548865568377</v>
      </c>
    </row>
    <row r="1352" spans="1:18" x14ac:dyDescent="0.25">
      <c r="A1352" s="1" t="s">
        <v>1960</v>
      </c>
      <c r="B1352" s="1" t="str">
        <f>VLOOKUP(A1352,[2]PROY_COVID!$1:$1048576,5,FALSE)</f>
        <v>Zaragoza</v>
      </c>
      <c r="C1352" s="130">
        <f>VLOOKUP(A1352,[2]PROY_COVID!$1:$1048576,7,FALSE)</f>
        <v>11884</v>
      </c>
      <c r="D1352" s="43">
        <v>1</v>
      </c>
      <c r="E1352" s="43">
        <f t="shared" si="615"/>
        <v>8.4146751935375299</v>
      </c>
      <c r="F1352" s="6">
        <f t="shared" si="616"/>
        <v>0.1260867185237326</v>
      </c>
      <c r="G1352" s="44"/>
      <c r="H1352" s="44"/>
      <c r="I1352" s="14"/>
      <c r="J1352" s="49">
        <v>3</v>
      </c>
      <c r="K1352" s="49">
        <f t="shared" si="617"/>
        <v>25.24402558061259</v>
      </c>
      <c r="L1352" s="50">
        <f t="shared" si="618"/>
        <v>4.5947883867906762E-2</v>
      </c>
      <c r="M1352" s="45">
        <v>4</v>
      </c>
      <c r="N1352" s="45">
        <f t="shared" si="610"/>
        <v>33.65870077415012</v>
      </c>
      <c r="O1352" s="18">
        <f t="shared" si="611"/>
        <v>5.1518394985311147E-2</v>
      </c>
      <c r="P1352" s="37">
        <f t="shared" si="612"/>
        <v>25</v>
      </c>
      <c r="Q1352" s="37">
        <f t="shared" si="613"/>
        <v>2.4474116198628129</v>
      </c>
      <c r="R1352" s="37">
        <f t="shared" si="614"/>
        <v>144.7411619862813</v>
      </c>
    </row>
    <row r="1353" spans="1:18" x14ac:dyDescent="0.25">
      <c r="A1353" s="1" t="s">
        <v>1974</v>
      </c>
      <c r="B1353" s="1" t="str">
        <f>VLOOKUP(A1353,[2]PROY_COVID!$1:$1048576,5,FALSE)</f>
        <v>Akil</v>
      </c>
      <c r="C1353" s="130">
        <f>VLOOKUP(A1353,[2]PROY_COVID!$1:$1048576,7,FALSE)</f>
        <v>11877</v>
      </c>
      <c r="D1353" s="43">
        <v>8</v>
      </c>
      <c r="E1353" s="43">
        <f t="shared" si="615"/>
        <v>67.357076702871097</v>
      </c>
      <c r="F1353" s="6">
        <f t="shared" si="616"/>
        <v>1.0092882464838178</v>
      </c>
      <c r="G1353" s="44">
        <v>1</v>
      </c>
      <c r="H1353" s="44">
        <f>((G1353/($C1353/100000)))</f>
        <v>8.4196345878588872</v>
      </c>
      <c r="I1353" s="14">
        <f>((G1353/$C1353)/(G$2257/$C$2257))</f>
        <v>0.22639012587942747</v>
      </c>
      <c r="J1353" s="49">
        <v>36</v>
      </c>
      <c r="K1353" s="49">
        <f t="shared" si="617"/>
        <v>303.10684516291991</v>
      </c>
      <c r="L1353" s="50">
        <f t="shared" si="618"/>
        <v>0.55169957250437374</v>
      </c>
      <c r="M1353" s="45">
        <v>45</v>
      </c>
      <c r="N1353" s="45">
        <f t="shared" si="610"/>
        <v>378.88355645364993</v>
      </c>
      <c r="O1353" s="18">
        <f t="shared" si="611"/>
        <v>0.57992353435725974</v>
      </c>
      <c r="P1353" s="37">
        <f t="shared" si="612"/>
        <v>17.777777777777779</v>
      </c>
      <c r="Q1353" s="37">
        <f t="shared" si="613"/>
        <v>1.7403815963468892</v>
      </c>
      <c r="R1353" s="37">
        <f t="shared" si="614"/>
        <v>74.03815963468891</v>
      </c>
    </row>
    <row r="1354" spans="1:18" x14ac:dyDescent="0.25">
      <c r="A1354" s="1" t="s">
        <v>1423</v>
      </c>
      <c r="B1354" s="1" t="str">
        <f>VLOOKUP(A1354,[2]PROY_COVID!$1:$1048576,5,FALSE)</f>
        <v>Tehuitzingo</v>
      </c>
      <c r="C1354" s="130">
        <f>VLOOKUP(A1354,[2]PROY_COVID!$1:$1048576,7,FALSE)</f>
        <v>11865</v>
      </c>
      <c r="D1354" s="43">
        <v>2</v>
      </c>
      <c r="E1354" s="43">
        <f t="shared" si="615"/>
        <v>16.856300042140749</v>
      </c>
      <c r="F1354" s="6">
        <f t="shared" si="616"/>
        <v>0.25257725460363051</v>
      </c>
      <c r="G1354" s="44">
        <v>1</v>
      </c>
      <c r="H1354" s="44">
        <f>((G1354/($C1354/100000)))</f>
        <v>8.4281500210703744</v>
      </c>
      <c r="I1354" s="14">
        <f>((G1354/$C1354)/(G$2257/$C$2257))</f>
        <v>0.2266190918727316</v>
      </c>
      <c r="J1354" s="49">
        <v>17</v>
      </c>
      <c r="K1354" s="49">
        <f t="shared" si="617"/>
        <v>143.27855035819636</v>
      </c>
      <c r="L1354" s="50">
        <f t="shared" si="618"/>
        <v>0.26078828717700425</v>
      </c>
      <c r="M1354" s="45">
        <v>20</v>
      </c>
      <c r="N1354" s="45">
        <f t="shared" si="610"/>
        <v>168.56300042140748</v>
      </c>
      <c r="O1354" s="18">
        <f t="shared" si="611"/>
        <v>0.25800446945024769</v>
      </c>
      <c r="P1354" s="37">
        <f t="shared" si="612"/>
        <v>10</v>
      </c>
      <c r="Q1354" s="37">
        <f t="shared" si="613"/>
        <v>0.97896464794512505</v>
      </c>
      <c r="R1354" s="37">
        <f t="shared" si="614"/>
        <v>-2.1035352054874945</v>
      </c>
    </row>
    <row r="1355" spans="1:18" x14ac:dyDescent="0.25">
      <c r="A1355" s="1" t="s">
        <v>1200</v>
      </c>
      <c r="B1355" s="1" t="str">
        <f>VLOOKUP(A1355,[2]PROY_COVID!$1:$1048576,5,FALSE)</f>
        <v>Santa María Huazolotitlán</v>
      </c>
      <c r="C1355" s="130">
        <f>VLOOKUP(A1355,[2]PROY_COVID!$1:$1048576,7,FALSE)</f>
        <v>11850</v>
      </c>
      <c r="D1355" s="43">
        <v>1</v>
      </c>
      <c r="E1355" s="43">
        <f t="shared" si="615"/>
        <v>8.4388185654008439</v>
      </c>
      <c r="F1355" s="6">
        <f t="shared" si="616"/>
        <v>0.12644848632371627</v>
      </c>
      <c r="G1355" s="44">
        <v>2</v>
      </c>
      <c r="H1355" s="44">
        <f>((G1355/($C1355/100000)))</f>
        <v>16.877637130801688</v>
      </c>
      <c r="I1355" s="14">
        <f>((G1355/$C1355)/(G$2257/$C$2257))</f>
        <v>0.45381190296539414</v>
      </c>
      <c r="J1355" s="49">
        <v>1</v>
      </c>
      <c r="K1355" s="49">
        <f t="shared" si="617"/>
        <v>8.4388185654008439</v>
      </c>
      <c r="L1355" s="50">
        <f t="shared" si="618"/>
        <v>1.5359905819583795E-2</v>
      </c>
      <c r="M1355" s="45">
        <v>4</v>
      </c>
      <c r="N1355" s="45">
        <f t="shared" si="610"/>
        <v>33.755274261603375</v>
      </c>
      <c r="O1355" s="18">
        <f t="shared" si="611"/>
        <v>5.1666211477252123E-2</v>
      </c>
      <c r="P1355" s="37">
        <f t="shared" si="612"/>
        <v>25</v>
      </c>
      <c r="Q1355" s="37">
        <f t="shared" si="613"/>
        <v>2.4474116198628129</v>
      </c>
      <c r="R1355" s="37">
        <f t="shared" si="614"/>
        <v>144.7411619862813</v>
      </c>
    </row>
    <row r="1356" spans="1:18" x14ac:dyDescent="0.25">
      <c r="A1356" s="1" t="s">
        <v>2082</v>
      </c>
      <c r="B1356" s="1" t="str">
        <f>VLOOKUP(A1356,[2]PROY_COVID!$1:$1048576,5,FALSE)</f>
        <v>Chalchihuites</v>
      </c>
      <c r="C1356" s="130">
        <f>VLOOKUP(A1356,[2]PROY_COVID!$1:$1048576,7,FALSE)</f>
        <v>11842</v>
      </c>
      <c r="D1356" s="43">
        <v>1</v>
      </c>
      <c r="E1356" s="43"/>
      <c r="F1356" s="6"/>
      <c r="G1356" s="44"/>
      <c r="H1356" s="44"/>
      <c r="I1356" s="14"/>
      <c r="J1356" s="49">
        <v>10</v>
      </c>
      <c r="K1356" s="49"/>
      <c r="L1356" s="50"/>
      <c r="M1356" s="45">
        <v>11</v>
      </c>
      <c r="N1356" s="45"/>
      <c r="O1356" s="18"/>
      <c r="P1356" s="37"/>
      <c r="Q1356" s="37"/>
      <c r="R1356" s="37"/>
    </row>
    <row r="1357" spans="1:18" x14ac:dyDescent="0.25">
      <c r="A1357" s="1" t="s">
        <v>1941</v>
      </c>
      <c r="B1357" s="1" t="str">
        <f>VLOOKUP(A1357,[2]PROY_COVID!$1:$1048576,5,FALSE)</f>
        <v>Tlacolulan</v>
      </c>
      <c r="C1357" s="130">
        <f>VLOOKUP(A1357,[2]PROY_COVID!$1:$1048576,7,FALSE)</f>
        <v>11825</v>
      </c>
      <c r="D1357" s="43">
        <v>1</v>
      </c>
      <c r="E1357" s="43">
        <f t="shared" ref="E1357:E1369" si="619">((D1357/($C1357/100000)))</f>
        <v>8.456659619450317</v>
      </c>
      <c r="F1357" s="6">
        <f t="shared" ref="F1357:F1369" si="620">((D1357/$C1357)/(D$2257/$C$2257))</f>
        <v>0.12671581927577488</v>
      </c>
      <c r="G1357" s="44"/>
      <c r="H1357" s="44"/>
      <c r="I1357" s="14"/>
      <c r="J1357" s="49">
        <v>13</v>
      </c>
      <c r="K1357" s="49">
        <f t="shared" ref="K1357:K1380" si="621">((J1357/($C1357/100000)))</f>
        <v>109.93657505285412</v>
      </c>
      <c r="L1357" s="50">
        <f t="shared" ref="L1357:L1380" si="622">((J1357/$C1357)/(J$2257/$C$2257))</f>
        <v>0.20010092951432421</v>
      </c>
      <c r="M1357" s="45">
        <v>14</v>
      </c>
      <c r="N1357" s="45">
        <f t="shared" ref="N1357:N1388" si="623">((M1357/($C1357/100000)))</f>
        <v>118.39323467230444</v>
      </c>
      <c r="O1357" s="18">
        <f t="shared" ref="O1357:O1388" si="624">((M1357/$C1357)/(M$2257/$C$2257))</f>
        <v>0.18121404828913587</v>
      </c>
      <c r="P1357" s="37">
        <f t="shared" ref="P1357:P1388" si="625">D1357/M1357*100</f>
        <v>7.1428571428571423</v>
      </c>
      <c r="Q1357" s="37">
        <f t="shared" ref="Q1357:Q1388" si="626">P1357/P$2257</f>
        <v>0.6992604628179464</v>
      </c>
      <c r="R1357" s="37">
        <f t="shared" ref="R1357:R1388" si="627">(Q1357-1)*100</f>
        <v>-30.07395371820536</v>
      </c>
    </row>
    <row r="1358" spans="1:18" x14ac:dyDescent="0.25">
      <c r="A1358" s="1" t="s">
        <v>1139</v>
      </c>
      <c r="B1358" s="1" t="str">
        <f>VLOOKUP(A1358,[2]PROY_COVID!$1:$1048576,5,FALSE)</f>
        <v>San Pedro Ixcatlán</v>
      </c>
      <c r="C1358" s="130">
        <f>VLOOKUP(A1358,[2]PROY_COVID!$1:$1048576,7,FALSE)</f>
        <v>11804</v>
      </c>
      <c r="D1358" s="43">
        <v>2</v>
      </c>
      <c r="E1358" s="43">
        <f t="shared" si="619"/>
        <v>16.943409013893593</v>
      </c>
      <c r="F1358" s="6">
        <f t="shared" si="620"/>
        <v>0.25388250812199903</v>
      </c>
      <c r="G1358" s="44"/>
      <c r="H1358" s="44"/>
      <c r="I1358" s="14"/>
      <c r="J1358" s="49">
        <v>6</v>
      </c>
      <c r="K1358" s="49">
        <f t="shared" si="621"/>
        <v>50.830227041680786</v>
      </c>
      <c r="L1358" s="50">
        <f t="shared" si="622"/>
        <v>9.2518578767570983E-2</v>
      </c>
      <c r="M1358" s="45">
        <v>8</v>
      </c>
      <c r="N1358" s="45">
        <f t="shared" si="623"/>
        <v>67.773636055574372</v>
      </c>
      <c r="O1358" s="18">
        <f t="shared" si="624"/>
        <v>0.10373510776100267</v>
      </c>
      <c r="P1358" s="37">
        <f t="shared" si="625"/>
        <v>25</v>
      </c>
      <c r="Q1358" s="37">
        <f t="shared" si="626"/>
        <v>2.4474116198628129</v>
      </c>
      <c r="R1358" s="37">
        <f t="shared" si="627"/>
        <v>144.7411619862813</v>
      </c>
    </row>
    <row r="1359" spans="1:18" x14ac:dyDescent="0.25">
      <c r="A1359" s="1" t="s">
        <v>479</v>
      </c>
      <c r="B1359" s="1" t="str">
        <f>VLOOKUP(A1359,[2]PROY_COVID!$1:$1048576,5,FALSE)</f>
        <v>Tepetitlán</v>
      </c>
      <c r="C1359" s="130">
        <f>VLOOKUP(A1359,[2]PROY_COVID!$1:$1048576,7,FALSE)</f>
        <v>11792</v>
      </c>
      <c r="D1359" s="43">
        <v>9</v>
      </c>
      <c r="E1359" s="43">
        <f t="shared" si="619"/>
        <v>76.32293080054275</v>
      </c>
      <c r="F1359" s="6">
        <f t="shared" si="620"/>
        <v>1.1436339099749273</v>
      </c>
      <c r="G1359" s="44">
        <v>2</v>
      </c>
      <c r="H1359" s="44">
        <f>((G1359/($C1359/100000)))</f>
        <v>16.960651289009498</v>
      </c>
      <c r="I1359" s="14">
        <f>((G1359/$C1359)/(G$2257/$C$2257))</f>
        <v>0.4560440171421235</v>
      </c>
      <c r="J1359" s="49">
        <v>21</v>
      </c>
      <c r="K1359" s="49">
        <f t="shared" si="621"/>
        <v>178.08683853459974</v>
      </c>
      <c r="L1359" s="50">
        <f t="shared" si="622"/>
        <v>0.32414455251046703</v>
      </c>
      <c r="M1359" s="45">
        <v>32</v>
      </c>
      <c r="N1359" s="45">
        <f t="shared" si="623"/>
        <v>271.37042062415196</v>
      </c>
      <c r="O1359" s="18">
        <f t="shared" si="624"/>
        <v>0.41536269064140952</v>
      </c>
      <c r="P1359" s="37">
        <f t="shared" si="625"/>
        <v>28.125</v>
      </c>
      <c r="Q1359" s="37">
        <f t="shared" si="626"/>
        <v>2.7533380723456644</v>
      </c>
      <c r="R1359" s="37">
        <f t="shared" si="627"/>
        <v>175.33380723456645</v>
      </c>
    </row>
    <row r="1360" spans="1:18" x14ac:dyDescent="0.25">
      <c r="A1360" s="1" t="s">
        <v>215</v>
      </c>
      <c r="B1360" s="1" t="str">
        <f>VLOOKUP(A1360,[2]PROY_COVID!$1:$1048576,5,FALSE)</f>
        <v>Janos</v>
      </c>
      <c r="C1360" s="130">
        <f>VLOOKUP(A1360,[2]PROY_COVID!$1:$1048576,7,FALSE)</f>
        <v>11778</v>
      </c>
      <c r="D1360" s="43">
        <v>3</v>
      </c>
      <c r="E1360" s="43">
        <f t="shared" si="619"/>
        <v>25.471217524197659</v>
      </c>
      <c r="F1360" s="6">
        <f t="shared" si="620"/>
        <v>0.38166443273969386</v>
      </c>
      <c r="G1360" s="44"/>
      <c r="H1360" s="44"/>
      <c r="I1360" s="14"/>
      <c r="J1360" s="49">
        <v>9</v>
      </c>
      <c r="K1360" s="49">
        <f t="shared" si="621"/>
        <v>76.413652572592966</v>
      </c>
      <c r="L1360" s="50">
        <f t="shared" si="622"/>
        <v>0.13908422106118287</v>
      </c>
      <c r="M1360" s="45">
        <v>12</v>
      </c>
      <c r="N1360" s="45">
        <f t="shared" si="623"/>
        <v>101.88487009679064</v>
      </c>
      <c r="O1360" s="18">
        <f t="shared" si="624"/>
        <v>0.15594615537581194</v>
      </c>
      <c r="P1360" s="37">
        <f t="shared" si="625"/>
        <v>25</v>
      </c>
      <c r="Q1360" s="37">
        <f t="shared" si="626"/>
        <v>2.4474116198628129</v>
      </c>
      <c r="R1360" s="37">
        <f t="shared" si="627"/>
        <v>144.7411619862813</v>
      </c>
    </row>
    <row r="1361" spans="1:18" x14ac:dyDescent="0.25">
      <c r="A1361" s="1" t="s">
        <v>115</v>
      </c>
      <c r="B1361" s="1" t="str">
        <f>VLOOKUP(A1361,[2]PROY_COVID!$1:$1048576,5,FALSE)</f>
        <v>Ixtacomitán</v>
      </c>
      <c r="C1361" s="130">
        <f>VLOOKUP(A1361,[2]PROY_COVID!$1:$1048576,7,FALSE)</f>
        <v>11777</v>
      </c>
      <c r="D1361" s="43">
        <v>1</v>
      </c>
      <c r="E1361" s="43">
        <f t="shared" si="619"/>
        <v>8.4911267725227138</v>
      </c>
      <c r="F1361" s="6">
        <f t="shared" si="620"/>
        <v>0.12723228011684112</v>
      </c>
      <c r="G1361" s="44"/>
      <c r="H1361" s="44"/>
      <c r="I1361" s="14"/>
      <c r="J1361" s="49">
        <v>16</v>
      </c>
      <c r="K1361" s="49">
        <f t="shared" si="621"/>
        <v>135.85802836036342</v>
      </c>
      <c r="L1361" s="50">
        <f t="shared" si="622"/>
        <v>0.24728183267326886</v>
      </c>
      <c r="M1361" s="45">
        <v>17</v>
      </c>
      <c r="N1361" s="45">
        <f t="shared" si="623"/>
        <v>144.34915513288612</v>
      </c>
      <c r="O1361" s="18">
        <f t="shared" si="624"/>
        <v>0.22094247902887917</v>
      </c>
      <c r="P1361" s="37">
        <f t="shared" si="625"/>
        <v>5.8823529411764701</v>
      </c>
      <c r="Q1361" s="37">
        <f t="shared" si="626"/>
        <v>0.57586155761477942</v>
      </c>
      <c r="R1361" s="37">
        <f t="shared" si="627"/>
        <v>-42.41384423852206</v>
      </c>
    </row>
    <row r="1362" spans="1:18" x14ac:dyDescent="0.25">
      <c r="A1362" s="1" t="s">
        <v>750</v>
      </c>
      <c r="B1362" s="1" t="str">
        <f>VLOOKUP(A1362,[2]PROY_COVID!$1:$1048576,5,FALSE)</f>
        <v>Angangueo</v>
      </c>
      <c r="C1362" s="130">
        <f>VLOOKUP(A1362,[2]PROY_COVID!$1:$1048576,7,FALSE)</f>
        <v>11768</v>
      </c>
      <c r="D1362" s="43">
        <v>2</v>
      </c>
      <c r="E1362" s="43">
        <f t="shared" si="619"/>
        <v>16.995241332426918</v>
      </c>
      <c r="F1362" s="6">
        <f t="shared" si="620"/>
        <v>0.25465917113120973</v>
      </c>
      <c r="G1362" s="44">
        <v>6</v>
      </c>
      <c r="H1362" s="44">
        <f>((G1362/($C1362/100000)))</f>
        <v>50.985723997280758</v>
      </c>
      <c r="I1362" s="14">
        <f>((G1362/$C1362)/(G$2257/$C$2257))</f>
        <v>1.3709222595530051</v>
      </c>
      <c r="J1362" s="49">
        <v>22</v>
      </c>
      <c r="K1362" s="49">
        <f t="shared" si="621"/>
        <v>186.9476546566961</v>
      </c>
      <c r="L1362" s="50">
        <f t="shared" si="622"/>
        <v>0.34027255669319301</v>
      </c>
      <c r="M1362" s="45">
        <v>30</v>
      </c>
      <c r="N1362" s="45">
        <f t="shared" si="623"/>
        <v>254.92861998640379</v>
      </c>
      <c r="O1362" s="18">
        <f t="shared" si="624"/>
        <v>0.3901966812577144</v>
      </c>
      <c r="P1362" s="37">
        <f t="shared" si="625"/>
        <v>6.666666666666667</v>
      </c>
      <c r="Q1362" s="37">
        <f t="shared" si="626"/>
        <v>0.65264309863008341</v>
      </c>
      <c r="R1362" s="37">
        <f t="shared" si="627"/>
        <v>-34.735690136991657</v>
      </c>
    </row>
    <row r="1363" spans="1:18" x14ac:dyDescent="0.25">
      <c r="A1363" s="1" t="s">
        <v>157</v>
      </c>
      <c r="B1363" s="1" t="str">
        <f>VLOOKUP(A1363,[2]PROY_COVID!$1:$1048576,5,FALSE)</f>
        <v>Soyaló</v>
      </c>
      <c r="C1363" s="130">
        <f>VLOOKUP(A1363,[2]PROY_COVID!$1:$1048576,7,FALSE)</f>
        <v>11749</v>
      </c>
      <c r="D1363" s="43">
        <v>2</v>
      </c>
      <c r="E1363" s="43">
        <f t="shared" si="619"/>
        <v>17.022725338326666</v>
      </c>
      <c r="F1363" s="6">
        <f t="shared" si="620"/>
        <v>0.2550709954780897</v>
      </c>
      <c r="G1363" s="44"/>
      <c r="H1363" s="44"/>
      <c r="I1363" s="14"/>
      <c r="J1363" s="49">
        <v>9</v>
      </c>
      <c r="K1363" s="49">
        <f t="shared" si="621"/>
        <v>76.602264022469996</v>
      </c>
      <c r="L1363" s="50">
        <f t="shared" si="622"/>
        <v>0.13942752197281572</v>
      </c>
      <c r="M1363" s="45">
        <v>11</v>
      </c>
      <c r="N1363" s="45">
        <f t="shared" si="623"/>
        <v>93.624989360796661</v>
      </c>
      <c r="O1363" s="18">
        <f t="shared" si="624"/>
        <v>0.14330348680866062</v>
      </c>
      <c r="P1363" s="37">
        <f t="shared" si="625"/>
        <v>18.181818181818183</v>
      </c>
      <c r="Q1363" s="37">
        <f t="shared" si="626"/>
        <v>1.7799357235365914</v>
      </c>
      <c r="R1363" s="37">
        <f t="shared" si="627"/>
        <v>77.993572353659133</v>
      </c>
    </row>
    <row r="1364" spans="1:18" x14ac:dyDescent="0.25">
      <c r="A1364" s="1" t="s">
        <v>343</v>
      </c>
      <c r="B1364" s="1" t="str">
        <f>VLOOKUP(A1364,[2]PROY_COVID!$1:$1048576,5,FALSE)</f>
        <v>Apaxtla</v>
      </c>
      <c r="C1364" s="130">
        <f>VLOOKUP(A1364,[2]PROY_COVID!$1:$1048576,7,FALSE)</f>
        <v>11719</v>
      </c>
      <c r="D1364" s="43">
        <v>1</v>
      </c>
      <c r="E1364" s="43">
        <f t="shared" si="619"/>
        <v>8.5331512927724198</v>
      </c>
      <c r="F1364" s="6">
        <f t="shared" si="620"/>
        <v>0.12786198164826676</v>
      </c>
      <c r="G1364" s="44"/>
      <c r="H1364" s="44"/>
      <c r="I1364" s="14"/>
      <c r="J1364" s="49">
        <v>7</v>
      </c>
      <c r="K1364" s="49">
        <f t="shared" si="621"/>
        <v>59.732059049406942</v>
      </c>
      <c r="L1364" s="50">
        <f t="shared" si="622"/>
        <v>0.10872123796693198</v>
      </c>
      <c r="M1364" s="45">
        <v>8</v>
      </c>
      <c r="N1364" s="45">
        <f t="shared" si="623"/>
        <v>68.265210342179358</v>
      </c>
      <c r="O1364" s="18">
        <f t="shared" si="624"/>
        <v>0.10448751702456484</v>
      </c>
      <c r="P1364" s="37">
        <f t="shared" si="625"/>
        <v>12.5</v>
      </c>
      <c r="Q1364" s="37">
        <f t="shared" si="626"/>
        <v>1.2237058099314064</v>
      </c>
      <c r="R1364" s="37">
        <f t="shared" si="627"/>
        <v>22.370580993140642</v>
      </c>
    </row>
    <row r="1365" spans="1:18" x14ac:dyDescent="0.25">
      <c r="A1365" s="1" t="s">
        <v>565</v>
      </c>
      <c r="B1365" s="1" t="str">
        <f>VLOOKUP(A1365,[2]PROY_COVID!$1:$1048576,5,FALSE)</f>
        <v>Villa Purificación</v>
      </c>
      <c r="C1365" s="130">
        <f>VLOOKUP(A1365,[2]PROY_COVID!$1:$1048576,7,FALSE)</f>
        <v>11662</v>
      </c>
      <c r="D1365" s="43">
        <v>3</v>
      </c>
      <c r="E1365" s="43">
        <f t="shared" si="619"/>
        <v>25.724575544503516</v>
      </c>
      <c r="F1365" s="6">
        <f t="shared" si="620"/>
        <v>0.38546078621232327</v>
      </c>
      <c r="G1365" s="44">
        <v>2</v>
      </c>
      <c r="H1365" s="44">
        <f>((G1365/($C1365/100000)))</f>
        <v>17.149717029669009</v>
      </c>
      <c r="I1365" s="14">
        <f>((G1365/$C1365)/(G$2257/$C$2257))</f>
        <v>0.4611276839427132</v>
      </c>
      <c r="J1365" s="49">
        <v>18</v>
      </c>
      <c r="K1365" s="49">
        <f t="shared" si="621"/>
        <v>154.34745326702108</v>
      </c>
      <c r="L1365" s="50">
        <f t="shared" si="622"/>
        <v>0.28093533796237552</v>
      </c>
      <c r="M1365" s="45">
        <v>23</v>
      </c>
      <c r="N1365" s="45">
        <f t="shared" si="623"/>
        <v>197.22174584119361</v>
      </c>
      <c r="O1365" s="18">
        <f t="shared" si="624"/>
        <v>0.30186987519561537</v>
      </c>
      <c r="P1365" s="37">
        <f t="shared" si="625"/>
        <v>13.043478260869565</v>
      </c>
      <c r="Q1365" s="37">
        <f t="shared" si="626"/>
        <v>1.2769104103632065</v>
      </c>
      <c r="R1365" s="37">
        <f t="shared" si="627"/>
        <v>27.691041036320652</v>
      </c>
    </row>
    <row r="1366" spans="1:18" x14ac:dyDescent="0.25">
      <c r="A1366" s="1" t="s">
        <v>50</v>
      </c>
      <c r="B1366" s="1" t="str">
        <f>VLOOKUP(A1366,[2]PROY_COVID!$1:$1048576,5,FALSE)</f>
        <v>Ocampo</v>
      </c>
      <c r="C1366" s="130">
        <f>VLOOKUP(A1366,[2]PROY_COVID!$1:$1048576,7,FALSE)</f>
        <v>11628</v>
      </c>
      <c r="D1366" s="43">
        <v>1</v>
      </c>
      <c r="E1366" s="43">
        <f t="shared" si="619"/>
        <v>8.5999312005503956</v>
      </c>
      <c r="F1366" s="6">
        <f t="shared" si="620"/>
        <v>0.12886262151152716</v>
      </c>
      <c r="G1366" s="44">
        <v>5</v>
      </c>
      <c r="H1366" s="44">
        <f>((G1366/($C1366/100000)))</f>
        <v>42.999656002751983</v>
      </c>
      <c r="I1366" s="14">
        <f>((G1366/$C1366)/(G$2257/$C$2257))</f>
        <v>1.156190026259873</v>
      </c>
      <c r="J1366" s="49">
        <v>48</v>
      </c>
      <c r="K1366" s="49">
        <f t="shared" si="621"/>
        <v>412.79669762641902</v>
      </c>
      <c r="L1366" s="50">
        <f t="shared" si="622"/>
        <v>0.7513514301839751</v>
      </c>
      <c r="M1366" s="45">
        <v>54</v>
      </c>
      <c r="N1366" s="45">
        <f t="shared" si="623"/>
        <v>464.39628482972137</v>
      </c>
      <c r="O1366" s="18">
        <f t="shared" si="624"/>
        <v>0.71081030108990439</v>
      </c>
      <c r="P1366" s="37">
        <f t="shared" si="625"/>
        <v>1.8518518518518516</v>
      </c>
      <c r="Q1366" s="37">
        <f t="shared" si="626"/>
        <v>0.18128974961946759</v>
      </c>
      <c r="R1366" s="37">
        <f t="shared" si="627"/>
        <v>-81.871025038053233</v>
      </c>
    </row>
    <row r="1367" spans="1:18" x14ac:dyDescent="0.25">
      <c r="A1367" s="1" t="s">
        <v>1752</v>
      </c>
      <c r="B1367" s="1" t="str">
        <f>VLOOKUP(A1367,[2]PROY_COVID!$1:$1048576,5,FALSE)</f>
        <v>Xaltocan</v>
      </c>
      <c r="C1367" s="130">
        <f>VLOOKUP(A1367,[2]PROY_COVID!$1:$1048576,7,FALSE)</f>
        <v>11627</v>
      </c>
      <c r="D1367" s="43">
        <v>7</v>
      </c>
      <c r="E1367" s="43">
        <f t="shared" si="619"/>
        <v>60.204695966285371</v>
      </c>
      <c r="F1367" s="6">
        <f t="shared" si="620"/>
        <v>0.90211593193018547</v>
      </c>
      <c r="G1367" s="44">
        <v>3</v>
      </c>
      <c r="H1367" s="44">
        <f>((G1367/($C1367/100000)))</f>
        <v>25.802012556979445</v>
      </c>
      <c r="I1367" s="14">
        <f>((G1367/$C1367)/(G$2257/$C$2257))</f>
        <v>0.69377367981507532</v>
      </c>
      <c r="J1367" s="49">
        <v>58</v>
      </c>
      <c r="K1367" s="49">
        <f t="shared" si="621"/>
        <v>498.83890943493594</v>
      </c>
      <c r="L1367" s="50">
        <f t="shared" si="622"/>
        <v>0.90796106216564398</v>
      </c>
      <c r="M1367" s="45">
        <v>68</v>
      </c>
      <c r="N1367" s="45">
        <f t="shared" si="623"/>
        <v>584.84561795820071</v>
      </c>
      <c r="O1367" s="18">
        <f t="shared" si="624"/>
        <v>0.89517143735206339</v>
      </c>
      <c r="P1367" s="37">
        <f t="shared" si="625"/>
        <v>10.294117647058822</v>
      </c>
      <c r="Q1367" s="37">
        <f t="shared" si="626"/>
        <v>1.0077577258258639</v>
      </c>
      <c r="R1367" s="37">
        <f t="shared" si="627"/>
        <v>0.77577258258638704</v>
      </c>
    </row>
    <row r="1368" spans="1:18" x14ac:dyDescent="0.25">
      <c r="A1368" s="1" t="s">
        <v>372</v>
      </c>
      <c r="B1368" s="1" t="str">
        <f>VLOOKUP(A1368,[2]PROY_COVID!$1:$1048576,5,FALSE)</f>
        <v>Igualapa</v>
      </c>
      <c r="C1368" s="130">
        <f>VLOOKUP(A1368,[2]PROY_COVID!$1:$1048576,7,FALSE)</f>
        <v>11614</v>
      </c>
      <c r="D1368" s="43">
        <v>7</v>
      </c>
      <c r="E1368" s="43">
        <f t="shared" si="619"/>
        <v>60.272085414155335</v>
      </c>
      <c r="F1368" s="6">
        <f t="shared" si="620"/>
        <v>0.90312570523095115</v>
      </c>
      <c r="G1368" s="44">
        <v>4</v>
      </c>
      <c r="H1368" s="44">
        <f>((G1368/($C1368/100000)))</f>
        <v>34.441191665231621</v>
      </c>
      <c r="I1368" s="14">
        <f>((G1368/$C1368)/(G$2257/$C$2257))</f>
        <v>0.92606699675218196</v>
      </c>
      <c r="J1368" s="49">
        <v>55</v>
      </c>
      <c r="K1368" s="49">
        <f t="shared" si="621"/>
        <v>473.56638539693478</v>
      </c>
      <c r="L1368" s="50">
        <f t="shared" si="622"/>
        <v>0.8619613068635904</v>
      </c>
      <c r="M1368" s="45">
        <v>66</v>
      </c>
      <c r="N1368" s="45">
        <f t="shared" si="623"/>
        <v>568.27966247632173</v>
      </c>
      <c r="O1368" s="18">
        <f t="shared" si="624"/>
        <v>0.86981539513429673</v>
      </c>
      <c r="P1368" s="37">
        <f t="shared" si="625"/>
        <v>10.606060606060606</v>
      </c>
      <c r="Q1368" s="37">
        <f t="shared" si="626"/>
        <v>1.0382958387296781</v>
      </c>
      <c r="R1368" s="37">
        <f t="shared" si="627"/>
        <v>3.8295838729678122</v>
      </c>
    </row>
    <row r="1369" spans="1:18" x14ac:dyDescent="0.25">
      <c r="A1369" s="1" t="s">
        <v>1729</v>
      </c>
      <c r="B1369" s="1" t="str">
        <f>VLOOKUP(A1369,[2]PROY_COVID!$1:$1048576,5,FALSE)</f>
        <v>Mazatecochco de José María Morelos</v>
      </c>
      <c r="C1369" s="130">
        <f>VLOOKUP(A1369,[2]PROY_COVID!$1:$1048576,7,FALSE)</f>
        <v>11601</v>
      </c>
      <c r="D1369" s="43">
        <v>6</v>
      </c>
      <c r="E1369" s="43">
        <f t="shared" si="619"/>
        <v>51.719679337988104</v>
      </c>
      <c r="F1369" s="6">
        <f t="shared" si="620"/>
        <v>0.77497520710423484</v>
      </c>
      <c r="G1369" s="44"/>
      <c r="H1369" s="44"/>
      <c r="I1369" s="14"/>
      <c r="J1369" s="49">
        <v>13</v>
      </c>
      <c r="K1369" s="49">
        <f t="shared" si="621"/>
        <v>112.05930523230755</v>
      </c>
      <c r="L1369" s="50">
        <f t="shared" si="622"/>
        <v>0.20396461438728417</v>
      </c>
      <c r="M1369" s="45">
        <v>19</v>
      </c>
      <c r="N1369" s="45">
        <f t="shared" si="623"/>
        <v>163.77898457029565</v>
      </c>
      <c r="O1369" s="18">
        <f t="shared" si="624"/>
        <v>0.25068199970052829</v>
      </c>
      <c r="P1369" s="37">
        <f t="shared" si="625"/>
        <v>31.578947368421051</v>
      </c>
      <c r="Q1369" s="37">
        <f t="shared" si="626"/>
        <v>3.0914673093003948</v>
      </c>
      <c r="R1369" s="37">
        <f t="shared" si="627"/>
        <v>209.1467309300395</v>
      </c>
    </row>
    <row r="1370" spans="1:18" x14ac:dyDescent="0.25">
      <c r="A1370" s="1" t="s">
        <v>234</v>
      </c>
      <c r="B1370" s="1" t="str">
        <f>VLOOKUP(A1370,[2]PROY_COVID!$1:$1048576,5,FALSE)</f>
        <v>Santa Bárbara</v>
      </c>
      <c r="C1370" s="130">
        <f>VLOOKUP(A1370,[2]PROY_COVID!$1:$1048576,7,FALSE)</f>
        <v>11572</v>
      </c>
      <c r="D1370" s="43"/>
      <c r="E1370" s="43"/>
      <c r="F1370" s="6"/>
      <c r="G1370" s="44">
        <v>4</v>
      </c>
      <c r="H1370" s="44">
        <f>((G1370/($C1370/100000)))</f>
        <v>34.566194262011749</v>
      </c>
      <c r="I1370" s="14">
        <f>((G1370/$C1370)/(G$2257/$C$2257))</f>
        <v>0.92942811098166622</v>
      </c>
      <c r="J1370" s="49">
        <v>17</v>
      </c>
      <c r="K1370" s="49">
        <f t="shared" si="621"/>
        <v>146.90632561354994</v>
      </c>
      <c r="L1370" s="50">
        <f t="shared" si="622"/>
        <v>0.26739137809844071</v>
      </c>
      <c r="M1370" s="45">
        <v>21</v>
      </c>
      <c r="N1370" s="45">
        <f t="shared" si="623"/>
        <v>181.47251987556169</v>
      </c>
      <c r="O1370" s="18">
        <f t="shared" si="624"/>
        <v>0.2777639285800681</v>
      </c>
      <c r="P1370" s="37">
        <f t="shared" si="625"/>
        <v>0</v>
      </c>
      <c r="Q1370" s="37">
        <f t="shared" si="626"/>
        <v>0</v>
      </c>
      <c r="R1370" s="37">
        <f t="shared" si="627"/>
        <v>-100</v>
      </c>
    </row>
    <row r="1371" spans="1:18" x14ac:dyDescent="0.25">
      <c r="A1371" s="1" t="s">
        <v>286</v>
      </c>
      <c r="B1371" s="1" t="str">
        <f>VLOOKUP(A1371,[2]PROY_COVID!$1:$1048576,5,FALSE)</f>
        <v>Tepehuanes</v>
      </c>
      <c r="C1371" s="130">
        <f>VLOOKUP(A1371,[2]PROY_COVID!$1:$1048576,7,FALSE)</f>
        <v>11545</v>
      </c>
      <c r="D1371" s="43"/>
      <c r="E1371" s="43"/>
      <c r="F1371" s="6"/>
      <c r="G1371" s="44">
        <v>1</v>
      </c>
      <c r="H1371" s="44">
        <f>((G1371/($C1371/100000)))</f>
        <v>8.6617583369424</v>
      </c>
      <c r="I1371" s="14">
        <f>((G1371/$C1371)/(G$2257/$C$2257))</f>
        <v>0.23290043525941623</v>
      </c>
      <c r="J1371" s="49">
        <v>2</v>
      </c>
      <c r="K1371" s="49">
        <f t="shared" si="621"/>
        <v>17.3235166738848</v>
      </c>
      <c r="L1371" s="50">
        <f t="shared" si="622"/>
        <v>3.1531378772120915E-2</v>
      </c>
      <c r="M1371" s="45">
        <v>3</v>
      </c>
      <c r="N1371" s="45">
        <f t="shared" si="623"/>
        <v>25.985275010827198</v>
      </c>
      <c r="O1371" s="18">
        <f t="shared" si="624"/>
        <v>3.9773361152367105E-2</v>
      </c>
      <c r="P1371" s="37">
        <f t="shared" si="625"/>
        <v>0</v>
      </c>
      <c r="Q1371" s="37">
        <f t="shared" si="626"/>
        <v>0</v>
      </c>
      <c r="R1371" s="37">
        <f t="shared" si="627"/>
        <v>-100</v>
      </c>
    </row>
    <row r="1372" spans="1:18" x14ac:dyDescent="0.25">
      <c r="A1372" s="1" t="s">
        <v>274</v>
      </c>
      <c r="B1372" s="1" t="str">
        <f>VLOOKUP(A1372,[2]PROY_COVID!$1:$1048576,5,FALSE)</f>
        <v>Peñón Blanco</v>
      </c>
      <c r="C1372" s="130">
        <f>VLOOKUP(A1372,[2]PROY_COVID!$1:$1048576,7,FALSE)</f>
        <v>11538</v>
      </c>
      <c r="D1372" s="43">
        <v>4</v>
      </c>
      <c r="E1372" s="43">
        <f>((D1372/($C1372/100000)))</f>
        <v>34.668053388802221</v>
      </c>
      <c r="F1372" s="6">
        <f>((D1372/$C1372)/(D$2257/$C$2257))</f>
        <v>0.51947116066425314</v>
      </c>
      <c r="G1372" s="44">
        <v>1</v>
      </c>
      <c r="H1372" s="44">
        <f>((G1372/($C1372/100000)))</f>
        <v>8.6670133472005553</v>
      </c>
      <c r="I1372" s="14">
        <f>((G1372/$C1372)/(G$2257/$C$2257))</f>
        <v>0.2330417338420836</v>
      </c>
      <c r="J1372" s="49">
        <v>8</v>
      </c>
      <c r="K1372" s="49">
        <f t="shared" si="621"/>
        <v>69.336106777604442</v>
      </c>
      <c r="L1372" s="50">
        <f t="shared" si="622"/>
        <v>0.12620203429507226</v>
      </c>
      <c r="M1372" s="45">
        <v>13</v>
      </c>
      <c r="N1372" s="45">
        <f t="shared" si="623"/>
        <v>112.67117351360721</v>
      </c>
      <c r="O1372" s="18">
        <f t="shared" si="624"/>
        <v>0.17245579559002189</v>
      </c>
      <c r="P1372" s="37">
        <f t="shared" si="625"/>
        <v>30.76923076923077</v>
      </c>
      <c r="Q1372" s="37">
        <f t="shared" si="626"/>
        <v>3.0121989167542313</v>
      </c>
      <c r="R1372" s="37">
        <f t="shared" si="627"/>
        <v>201.21989167542313</v>
      </c>
    </row>
    <row r="1373" spans="1:18" x14ac:dyDescent="0.25">
      <c r="A1373" s="1" t="s">
        <v>1934</v>
      </c>
      <c r="B1373" s="1" t="str">
        <f>VLOOKUP(A1373,[2]PROY_COVID!$1:$1048576,5,FALSE)</f>
        <v>Texcatepec</v>
      </c>
      <c r="C1373" s="130">
        <f>VLOOKUP(A1373,[2]PROY_COVID!$1:$1048576,7,FALSE)</f>
        <v>11527</v>
      </c>
      <c r="D1373" s="43"/>
      <c r="E1373" s="43"/>
      <c r="F1373" s="6"/>
      <c r="G1373" s="44"/>
      <c r="H1373" s="44"/>
      <c r="I1373" s="14"/>
      <c r="J1373" s="49">
        <v>3</v>
      </c>
      <c r="K1373" s="49">
        <f t="shared" si="621"/>
        <v>26.025852346664355</v>
      </c>
      <c r="L1373" s="50">
        <f t="shared" si="622"/>
        <v>4.7370924948920271E-2</v>
      </c>
      <c r="M1373" s="45">
        <v>3</v>
      </c>
      <c r="N1373" s="45">
        <f t="shared" si="623"/>
        <v>26.025852346664355</v>
      </c>
      <c r="O1373" s="18">
        <f t="shared" si="624"/>
        <v>3.9835469289848033E-2</v>
      </c>
      <c r="P1373" s="37">
        <f t="shared" si="625"/>
        <v>0</v>
      </c>
      <c r="Q1373" s="37">
        <f t="shared" si="626"/>
        <v>0</v>
      </c>
      <c r="R1373" s="37">
        <f t="shared" si="627"/>
        <v>-100</v>
      </c>
    </row>
    <row r="1374" spans="1:18" x14ac:dyDescent="0.25">
      <c r="A1374" s="1" t="s">
        <v>1882</v>
      </c>
      <c r="B1374" s="1" t="str">
        <f>VLOOKUP(A1374,[2]PROY_COVID!$1:$1048576,5,FALSE)</f>
        <v>Nautla</v>
      </c>
      <c r="C1374" s="130">
        <f>VLOOKUP(A1374,[2]PROY_COVID!$1:$1048576,7,FALSE)</f>
        <v>11519</v>
      </c>
      <c r="D1374" s="43">
        <v>4</v>
      </c>
      <c r="E1374" s="43">
        <f>((D1374/($C1374/100000)))</f>
        <v>34.725236565674102</v>
      </c>
      <c r="F1374" s="6">
        <f>((D1374/$C1374)/(D$2257/$C$2257))</f>
        <v>0.52032800171405091</v>
      </c>
      <c r="G1374" s="44"/>
      <c r="H1374" s="44"/>
      <c r="I1374" s="14"/>
      <c r="J1374" s="49">
        <v>3</v>
      </c>
      <c r="K1374" s="49">
        <f t="shared" si="621"/>
        <v>26.043927424255578</v>
      </c>
      <c r="L1374" s="50">
        <f t="shared" si="622"/>
        <v>4.7403824280423987E-2</v>
      </c>
      <c r="M1374" s="45">
        <v>7</v>
      </c>
      <c r="N1374" s="45">
        <f t="shared" si="623"/>
        <v>60.76916398992968</v>
      </c>
      <c r="O1374" s="18">
        <f t="shared" si="624"/>
        <v>9.3013982160735822E-2</v>
      </c>
      <c r="P1374" s="37">
        <f t="shared" si="625"/>
        <v>57.142857142857139</v>
      </c>
      <c r="Q1374" s="37">
        <f t="shared" si="626"/>
        <v>5.5940837025435712</v>
      </c>
      <c r="R1374" s="37">
        <f t="shared" si="627"/>
        <v>459.40837025435712</v>
      </c>
    </row>
    <row r="1375" spans="1:18" x14ac:dyDescent="0.25">
      <c r="A1375" s="1" t="s">
        <v>1762</v>
      </c>
      <c r="B1375" s="1" t="str">
        <f>VLOOKUP(A1375,[2]PROY_COVID!$1:$1048576,5,FALSE)</f>
        <v>San Francisco Tetlanohcan</v>
      </c>
      <c r="C1375" s="130">
        <f>VLOOKUP(A1375,[2]PROY_COVID!$1:$1048576,7,FALSE)</f>
        <v>11502</v>
      </c>
      <c r="D1375" s="43">
        <v>9</v>
      </c>
      <c r="E1375" s="43">
        <f>((D1375/($C1375/100000)))</f>
        <v>78.247261345852891</v>
      </c>
      <c r="F1375" s="6">
        <f>((D1375/$C1375)/(D$2257/$C$2257))</f>
        <v>1.172468359104881</v>
      </c>
      <c r="G1375" s="44"/>
      <c r="H1375" s="44"/>
      <c r="I1375" s="14"/>
      <c r="J1375" s="49">
        <v>35</v>
      </c>
      <c r="K1375" s="49">
        <f t="shared" si="621"/>
        <v>304.29490523387238</v>
      </c>
      <c r="L1375" s="50">
        <f t="shared" si="622"/>
        <v>0.55386201866391749</v>
      </c>
      <c r="M1375" s="45">
        <v>44</v>
      </c>
      <c r="N1375" s="45">
        <f t="shared" si="623"/>
        <v>382.54216657972529</v>
      </c>
      <c r="O1375" s="18">
        <f t="shared" si="624"/>
        <v>0.58552344514517607</v>
      </c>
      <c r="P1375" s="37">
        <f t="shared" si="625"/>
        <v>20.454545454545457</v>
      </c>
      <c r="Q1375" s="37">
        <f t="shared" si="626"/>
        <v>2.0024276889786652</v>
      </c>
      <c r="R1375" s="37">
        <f t="shared" si="627"/>
        <v>100.24276889786651</v>
      </c>
    </row>
    <row r="1376" spans="1:18" x14ac:dyDescent="0.25">
      <c r="A1376" s="1" t="s">
        <v>1153</v>
      </c>
      <c r="B1376" s="1" t="str">
        <f>VLOOKUP(A1376,[2]PROY_COVID!$1:$1048576,5,FALSE)</f>
        <v>Villa de Etla</v>
      </c>
      <c r="C1376" s="130">
        <f>VLOOKUP(A1376,[2]PROY_COVID!$1:$1048576,7,FALSE)</f>
        <v>11426</v>
      </c>
      <c r="D1376" s="43">
        <v>8</v>
      </c>
      <c r="E1376" s="43">
        <f>((D1376/($C1376/100000)))</f>
        <v>70.015753544547522</v>
      </c>
      <c r="F1376" s="6">
        <f>((D1376/$C1376)/(D$2257/$C$2257))</f>
        <v>1.0491262474609053</v>
      </c>
      <c r="G1376" s="44">
        <v>15</v>
      </c>
      <c r="H1376" s="44">
        <f>((G1376/($C1376/100000)))</f>
        <v>131.2795378960266</v>
      </c>
      <c r="I1376" s="14">
        <f>((G1376/$C1376)/(G$2257/$C$2257))</f>
        <v>3.5298908520960444</v>
      </c>
      <c r="J1376" s="49">
        <v>112</v>
      </c>
      <c r="K1376" s="49">
        <f t="shared" si="621"/>
        <v>980.22054962366531</v>
      </c>
      <c r="L1376" s="50">
        <f t="shared" si="622"/>
        <v>1.7841472959698594</v>
      </c>
      <c r="M1376" s="45">
        <v>135</v>
      </c>
      <c r="N1376" s="45">
        <f t="shared" si="623"/>
        <v>1181.5158410642393</v>
      </c>
      <c r="O1376" s="18">
        <f t="shared" si="624"/>
        <v>1.8084417515038964</v>
      </c>
      <c r="P1376" s="37">
        <f t="shared" si="625"/>
        <v>5.9259259259259265</v>
      </c>
      <c r="Q1376" s="37">
        <f t="shared" si="626"/>
        <v>0.58012719878229646</v>
      </c>
      <c r="R1376" s="37">
        <f t="shared" si="627"/>
        <v>-41.987280121770354</v>
      </c>
    </row>
    <row r="1377" spans="1:18" x14ac:dyDescent="0.25">
      <c r="A1377" s="1" t="s">
        <v>1361</v>
      </c>
      <c r="B1377" s="1" t="str">
        <f>VLOOKUP(A1377,[2]PROY_COVID!$1:$1048576,5,FALSE)</f>
        <v>Juan Galindo</v>
      </c>
      <c r="C1377" s="130">
        <f>VLOOKUP(A1377,[2]PROY_COVID!$1:$1048576,7,FALSE)</f>
        <v>11422</v>
      </c>
      <c r="D1377" s="43">
        <v>11</v>
      </c>
      <c r="E1377" s="43">
        <f>((D1377/($C1377/100000)))</f>
        <v>96.3053755909648</v>
      </c>
      <c r="F1377" s="6">
        <f>((D1377/$C1377)/(D$2257/$C$2257))</f>
        <v>1.4430537727452653</v>
      </c>
      <c r="G1377" s="44">
        <v>1</v>
      </c>
      <c r="H1377" s="44">
        <f>((G1377/($C1377/100000)))</f>
        <v>8.7550341446331643</v>
      </c>
      <c r="I1377" s="14">
        <f>((G1377/$C1377)/(G$2257/$C$2257))</f>
        <v>0.23540846831290146</v>
      </c>
      <c r="J1377" s="49">
        <v>25</v>
      </c>
      <c r="K1377" s="49">
        <f t="shared" si="621"/>
        <v>218.8758536158291</v>
      </c>
      <c r="L1377" s="50">
        <f t="shared" si="622"/>
        <v>0.39838663097983712</v>
      </c>
      <c r="M1377" s="45">
        <v>37</v>
      </c>
      <c r="N1377" s="45">
        <f t="shared" si="623"/>
        <v>323.93626335142704</v>
      </c>
      <c r="O1377" s="18">
        <f t="shared" si="624"/>
        <v>0.49582057481617042</v>
      </c>
      <c r="P1377" s="37">
        <f t="shared" si="625"/>
        <v>29.72972972972973</v>
      </c>
      <c r="Q1377" s="37">
        <f t="shared" si="626"/>
        <v>2.9104354398368586</v>
      </c>
      <c r="R1377" s="37">
        <f t="shared" si="627"/>
        <v>191.04354398368585</v>
      </c>
    </row>
    <row r="1378" spans="1:18" x14ac:dyDescent="0.25">
      <c r="A1378" s="1" t="s">
        <v>1266</v>
      </c>
      <c r="B1378" s="1" t="str">
        <f>VLOOKUP(A1378,[2]PROY_COVID!$1:$1048576,5,FALSE)</f>
        <v>Tezoatlán de Segura y Luna</v>
      </c>
      <c r="C1378" s="130">
        <f>VLOOKUP(A1378,[2]PROY_COVID!$1:$1048576,7,FALSE)</f>
        <v>11399</v>
      </c>
      <c r="D1378" s="43"/>
      <c r="E1378" s="43"/>
      <c r="F1378" s="6"/>
      <c r="G1378" s="44"/>
      <c r="H1378" s="44"/>
      <c r="I1378" s="14"/>
      <c r="J1378" s="49">
        <v>5</v>
      </c>
      <c r="K1378" s="49">
        <f t="shared" si="621"/>
        <v>43.863496797964736</v>
      </c>
      <c r="L1378" s="50">
        <f t="shared" si="622"/>
        <v>7.9838092798520915E-2</v>
      </c>
      <c r="M1378" s="45">
        <v>5</v>
      </c>
      <c r="N1378" s="45">
        <f t="shared" si="623"/>
        <v>43.863496797964736</v>
      </c>
      <c r="O1378" s="18">
        <f t="shared" si="624"/>
        <v>6.7137973287726735E-2</v>
      </c>
      <c r="P1378" s="37">
        <f t="shared" si="625"/>
        <v>0</v>
      </c>
      <c r="Q1378" s="37">
        <f t="shared" si="626"/>
        <v>0</v>
      </c>
      <c r="R1378" s="37">
        <f t="shared" si="627"/>
        <v>-100</v>
      </c>
    </row>
    <row r="1379" spans="1:18" x14ac:dyDescent="0.25">
      <c r="A1379" s="1" t="s">
        <v>1147</v>
      </c>
      <c r="B1379" s="1" t="str">
        <f>VLOOKUP(A1379,[2]PROY_COVID!$1:$1048576,5,FALSE)</f>
        <v>San Pedro Quiatoni</v>
      </c>
      <c r="C1379" s="130">
        <f>VLOOKUP(A1379,[2]PROY_COVID!$1:$1048576,7,FALSE)</f>
        <v>11353</v>
      </c>
      <c r="D1379" s="43">
        <v>1</v>
      </c>
      <c r="E1379" s="43">
        <f>((D1379/($C1379/100000)))</f>
        <v>8.8082445168677879</v>
      </c>
      <c r="F1379" s="6">
        <f>((D1379/$C1379)/(D$2257/$C$2257))</f>
        <v>0.131984018579762</v>
      </c>
      <c r="G1379" s="44">
        <v>1</v>
      </c>
      <c r="H1379" s="44">
        <f>((G1379/($C1379/100000)))</f>
        <v>8.8082445168677879</v>
      </c>
      <c r="I1379" s="14">
        <f>((G1379/$C1379)/(G$2257/$C$2257))</f>
        <v>0.23683920770456798</v>
      </c>
      <c r="J1379" s="49">
        <v>2</v>
      </c>
      <c r="K1379" s="49">
        <f t="shared" si="621"/>
        <v>17.616489033735576</v>
      </c>
      <c r="L1379" s="50">
        <f t="shared" si="622"/>
        <v>3.2064632072944237E-2</v>
      </c>
      <c r="M1379" s="45">
        <v>4</v>
      </c>
      <c r="N1379" s="45">
        <f t="shared" si="623"/>
        <v>35.232978067471151</v>
      </c>
      <c r="O1379" s="18">
        <f t="shared" si="624"/>
        <v>5.3928001938292759E-2</v>
      </c>
      <c r="P1379" s="37">
        <f t="shared" si="625"/>
        <v>25</v>
      </c>
      <c r="Q1379" s="37">
        <f t="shared" si="626"/>
        <v>2.4474116198628129</v>
      </c>
      <c r="R1379" s="37">
        <f t="shared" si="627"/>
        <v>144.7411619862813</v>
      </c>
    </row>
    <row r="1380" spans="1:18" x14ac:dyDescent="0.25">
      <c r="A1380" s="1" t="s">
        <v>1792</v>
      </c>
      <c r="B1380" s="1" t="str">
        <f>VLOOKUP(A1380,[2]PROY_COVID!$1:$1048576,5,FALSE)</f>
        <v>Atlahuilco</v>
      </c>
      <c r="C1380" s="130">
        <f>VLOOKUP(A1380,[2]PROY_COVID!$1:$1048576,7,FALSE)</f>
        <v>11318</v>
      </c>
      <c r="D1380" s="43"/>
      <c r="E1380" s="43"/>
      <c r="F1380" s="6"/>
      <c r="G1380" s="44"/>
      <c r="H1380" s="44"/>
      <c r="I1380" s="14"/>
      <c r="J1380" s="49">
        <v>14</v>
      </c>
      <c r="K1380" s="49">
        <f t="shared" si="621"/>
        <v>123.69676621311186</v>
      </c>
      <c r="L1380" s="50">
        <f t="shared" si="622"/>
        <v>0.22514652548762606</v>
      </c>
      <c r="M1380" s="45">
        <v>14</v>
      </c>
      <c r="N1380" s="45">
        <f t="shared" si="623"/>
        <v>123.69676621311186</v>
      </c>
      <c r="O1380" s="18">
        <f t="shared" si="624"/>
        <v>0.18933169473573352</v>
      </c>
      <c r="P1380" s="37">
        <f t="shared" si="625"/>
        <v>0</v>
      </c>
      <c r="Q1380" s="37">
        <f t="shared" si="626"/>
        <v>0</v>
      </c>
      <c r="R1380" s="37">
        <f t="shared" si="627"/>
        <v>-100</v>
      </c>
    </row>
    <row r="1381" spans="1:18" x14ac:dyDescent="0.25">
      <c r="A1381" s="1" t="s">
        <v>417</v>
      </c>
      <c r="B1381" s="1" t="str">
        <f>VLOOKUP(A1381,[2]PROY_COVID!$1:$1048576,5,FALSE)</f>
        <v>Iliatenco</v>
      </c>
      <c r="C1381" s="130">
        <f>VLOOKUP(A1381,[2]PROY_COVID!$1:$1048576,7,FALSE)</f>
        <v>11317</v>
      </c>
      <c r="D1381" s="43">
        <v>1</v>
      </c>
      <c r="E1381" s="43">
        <f t="shared" ref="E1381:E1394" si="628">((D1381/($C1381/100000)))</f>
        <v>8.8362640275691433</v>
      </c>
      <c r="F1381" s="6">
        <f t="shared" ref="F1381:F1394" si="629">((D1381/$C1381)/(D$2257/$C$2257))</f>
        <v>0.13240386700857454</v>
      </c>
      <c r="G1381" s="44"/>
      <c r="H1381" s="44"/>
      <c r="I1381" s="14"/>
      <c r="J1381" s="49"/>
      <c r="K1381" s="49"/>
      <c r="L1381" s="50"/>
      <c r="M1381" s="45">
        <v>1</v>
      </c>
      <c r="N1381" s="45">
        <f t="shared" si="623"/>
        <v>8.8362640275691433</v>
      </c>
      <c r="O1381" s="18">
        <f t="shared" si="624"/>
        <v>1.3524887470297731E-2</v>
      </c>
      <c r="P1381" s="37">
        <f t="shared" si="625"/>
        <v>100</v>
      </c>
      <c r="Q1381" s="37">
        <f t="shared" si="626"/>
        <v>9.7896464794512514</v>
      </c>
      <c r="R1381" s="37">
        <f t="shared" si="627"/>
        <v>878.96464794512519</v>
      </c>
    </row>
    <row r="1382" spans="1:18" x14ac:dyDescent="0.25">
      <c r="A1382" s="1" t="s">
        <v>587</v>
      </c>
      <c r="B1382" s="1" t="str">
        <f>VLOOKUP(A1382,[2]PROY_COVID!$1:$1048576,5,FALSE)</f>
        <v>Teocuitatlán de Corona</v>
      </c>
      <c r="C1382" s="130">
        <f>VLOOKUP(A1382,[2]PROY_COVID!$1:$1048576,7,FALSE)</f>
        <v>11168</v>
      </c>
      <c r="D1382" s="43">
        <v>4</v>
      </c>
      <c r="E1382" s="43">
        <f t="shared" si="628"/>
        <v>35.816618911174785</v>
      </c>
      <c r="F1382" s="6">
        <f t="shared" si="629"/>
        <v>0.53668143371634602</v>
      </c>
      <c r="G1382" s="44">
        <v>3</v>
      </c>
      <c r="H1382" s="44">
        <f>((G1382/($C1382/100000)))</f>
        <v>26.862464183381089</v>
      </c>
      <c r="I1382" s="14">
        <f>((G1382/$C1382)/(G$2257/$C$2257))</f>
        <v>0.72228747987194497</v>
      </c>
      <c r="J1382" s="49">
        <v>5</v>
      </c>
      <c r="K1382" s="49">
        <f t="shared" ref="K1382:K1388" si="630">((J1382/($C1382/100000)))</f>
        <v>44.770773638968478</v>
      </c>
      <c r="L1382" s="50">
        <f t="shared" ref="L1382:L1388" si="631">((J1382/$C1382)/(J$2257/$C$2257))</f>
        <v>8.1489471687888601E-2</v>
      </c>
      <c r="M1382" s="45">
        <v>12</v>
      </c>
      <c r="N1382" s="45">
        <f t="shared" si="623"/>
        <v>107.44985673352436</v>
      </c>
      <c r="O1382" s="18">
        <f t="shared" si="624"/>
        <v>0.16446398800289336</v>
      </c>
      <c r="P1382" s="37">
        <f t="shared" si="625"/>
        <v>33.333333333333329</v>
      </c>
      <c r="Q1382" s="37">
        <f t="shared" si="626"/>
        <v>3.2632154931504167</v>
      </c>
      <c r="R1382" s="37">
        <f t="shared" si="627"/>
        <v>226.32154931504166</v>
      </c>
    </row>
    <row r="1383" spans="1:18" x14ac:dyDescent="0.25">
      <c r="A1383" s="1" t="s">
        <v>487</v>
      </c>
      <c r="B1383" s="1" t="str">
        <f>VLOOKUP(A1383,[2]PROY_COVID!$1:$1048576,5,FALSE)</f>
        <v>Tlanalapa</v>
      </c>
      <c r="C1383" s="130">
        <f>VLOOKUP(A1383,[2]PROY_COVID!$1:$1048576,7,FALSE)</f>
        <v>11165</v>
      </c>
      <c r="D1383" s="43">
        <v>16</v>
      </c>
      <c r="E1383" s="43">
        <f t="shared" si="628"/>
        <v>143.30497089117779</v>
      </c>
      <c r="F1383" s="6">
        <f t="shared" si="629"/>
        <v>2.1473025532446579</v>
      </c>
      <c r="G1383" s="44">
        <v>8</v>
      </c>
      <c r="H1383" s="44">
        <f>((G1383/($C1383/100000)))</f>
        <v>71.652485445588894</v>
      </c>
      <c r="I1383" s="14">
        <f>((G1383/$C1383)/(G$2257/$C$2257))</f>
        <v>1.926617483256577</v>
      </c>
      <c r="J1383" s="49">
        <v>79</v>
      </c>
      <c r="K1383" s="49">
        <f t="shared" si="630"/>
        <v>707.56829377519034</v>
      </c>
      <c r="L1383" s="50">
        <f t="shared" si="631"/>
        <v>1.2878796088672968</v>
      </c>
      <c r="M1383" s="45">
        <v>103</v>
      </c>
      <c r="N1383" s="45">
        <f t="shared" si="623"/>
        <v>922.525750111957</v>
      </c>
      <c r="O1383" s="18">
        <f t="shared" si="624"/>
        <v>1.412028536017915</v>
      </c>
      <c r="P1383" s="37">
        <f t="shared" si="625"/>
        <v>15.53398058252427</v>
      </c>
      <c r="Q1383" s="37">
        <f t="shared" si="626"/>
        <v>1.5207217832157283</v>
      </c>
      <c r="R1383" s="37">
        <f t="shared" si="627"/>
        <v>52.072178321572828</v>
      </c>
    </row>
    <row r="1384" spans="1:18" x14ac:dyDescent="0.25">
      <c r="A1384" s="1" t="s">
        <v>1043</v>
      </c>
      <c r="B1384" s="1" t="str">
        <f>VLOOKUP(A1384,[2]PROY_COVID!$1:$1048576,5,FALSE)</f>
        <v>San Dionisio Ocotepec</v>
      </c>
      <c r="C1384" s="130">
        <f>VLOOKUP(A1384,[2]PROY_COVID!$1:$1048576,7,FALSE)</f>
        <v>11119</v>
      </c>
      <c r="D1384" s="43">
        <v>1</v>
      </c>
      <c r="E1384" s="43">
        <f t="shared" si="628"/>
        <v>8.993614533681086</v>
      </c>
      <c r="F1384" s="6">
        <f t="shared" si="629"/>
        <v>0.13476162990700943</v>
      </c>
      <c r="G1384" s="44">
        <v>1</v>
      </c>
      <c r="H1384" s="44">
        <f>((G1384/($C1384/100000)))</f>
        <v>8.993614533681086</v>
      </c>
      <c r="I1384" s="14">
        <f>((G1384/$C1384)/(G$2257/$C$2257))</f>
        <v>0.2418235025694721</v>
      </c>
      <c r="J1384" s="49">
        <v>5</v>
      </c>
      <c r="K1384" s="49">
        <f t="shared" si="630"/>
        <v>44.968072668405433</v>
      </c>
      <c r="L1384" s="50">
        <f t="shared" si="631"/>
        <v>8.1848585287376555E-2</v>
      </c>
      <c r="M1384" s="45">
        <v>7</v>
      </c>
      <c r="N1384" s="45">
        <f t="shared" si="623"/>
        <v>62.955301735767605</v>
      </c>
      <c r="O1384" s="18">
        <f t="shared" si="624"/>
        <v>9.6360109767921212E-2</v>
      </c>
      <c r="P1384" s="37">
        <f t="shared" si="625"/>
        <v>14.285714285714285</v>
      </c>
      <c r="Q1384" s="37">
        <f t="shared" si="626"/>
        <v>1.3985209256358928</v>
      </c>
      <c r="R1384" s="37">
        <f t="shared" si="627"/>
        <v>39.852092563589281</v>
      </c>
    </row>
    <row r="1385" spans="1:18" x14ac:dyDescent="0.25">
      <c r="A1385" s="1" t="s">
        <v>519</v>
      </c>
      <c r="B1385" s="1" t="str">
        <f>VLOOKUP(A1385,[2]PROY_COVID!$1:$1048576,5,FALSE)</f>
        <v>Cabo Corrientes</v>
      </c>
      <c r="C1385" s="130">
        <f>VLOOKUP(A1385,[2]PROY_COVID!$1:$1048576,7,FALSE)</f>
        <v>11100</v>
      </c>
      <c r="D1385" s="43">
        <v>4</v>
      </c>
      <c r="E1385" s="43">
        <f t="shared" si="628"/>
        <v>36.036036036036037</v>
      </c>
      <c r="F1385" s="6">
        <f t="shared" si="629"/>
        <v>0.5399692118688425</v>
      </c>
      <c r="G1385" s="44">
        <v>2</v>
      </c>
      <c r="H1385" s="44">
        <f>((G1385/($C1385/100000)))</f>
        <v>18.018018018018019</v>
      </c>
      <c r="I1385" s="14">
        <f>((G1385/$C1385)/(G$2257/$C$2257))</f>
        <v>0.48447486938197487</v>
      </c>
      <c r="J1385" s="49">
        <v>8</v>
      </c>
      <c r="K1385" s="49">
        <f t="shared" si="630"/>
        <v>72.072072072072075</v>
      </c>
      <c r="L1385" s="50">
        <f t="shared" si="631"/>
        <v>0.13118189835103999</v>
      </c>
      <c r="M1385" s="45">
        <v>14</v>
      </c>
      <c r="N1385" s="45">
        <f t="shared" si="623"/>
        <v>126.12612612612612</v>
      </c>
      <c r="O1385" s="18">
        <f t="shared" si="624"/>
        <v>0.19305010099270556</v>
      </c>
      <c r="P1385" s="37">
        <f t="shared" si="625"/>
        <v>28.571428571428569</v>
      </c>
      <c r="Q1385" s="37">
        <f t="shared" si="626"/>
        <v>2.7970418512717856</v>
      </c>
      <c r="R1385" s="37">
        <f t="shared" si="627"/>
        <v>179.70418512717856</v>
      </c>
    </row>
    <row r="1386" spans="1:18" x14ac:dyDescent="0.25">
      <c r="A1386" s="1" t="s">
        <v>637</v>
      </c>
      <c r="B1386" s="1" t="str">
        <f>VLOOKUP(A1386,[2]PROY_COVID!$1:$1048576,5,FALSE)</f>
        <v>Ayapango</v>
      </c>
      <c r="C1386" s="130">
        <f>VLOOKUP(A1386,[2]PROY_COVID!$1:$1048576,7,FALSE)</f>
        <v>11081</v>
      </c>
      <c r="D1386" s="43">
        <v>1</v>
      </c>
      <c r="E1386" s="43">
        <f t="shared" si="628"/>
        <v>9.0244562765093406</v>
      </c>
      <c r="F1386" s="6">
        <f t="shared" si="629"/>
        <v>0.13522376707301129</v>
      </c>
      <c r="G1386" s="44">
        <v>1</v>
      </c>
      <c r="H1386" s="44">
        <f>((G1386/($C1386/100000)))</f>
        <v>9.0244562765093406</v>
      </c>
      <c r="I1386" s="14">
        <f>((G1386/$C1386)/(G$2257/$C$2257))</f>
        <v>0.24265278630718892</v>
      </c>
      <c r="J1386" s="49">
        <v>22</v>
      </c>
      <c r="K1386" s="49">
        <f t="shared" si="630"/>
        <v>198.53803808320546</v>
      </c>
      <c r="L1386" s="50">
        <f t="shared" si="631"/>
        <v>0.3613687796377128</v>
      </c>
      <c r="M1386" s="45">
        <v>24</v>
      </c>
      <c r="N1386" s="45">
        <f t="shared" si="623"/>
        <v>216.58695063622415</v>
      </c>
      <c r="O1386" s="18">
        <f t="shared" si="624"/>
        <v>0.33151048064548561</v>
      </c>
      <c r="P1386" s="37">
        <f t="shared" si="625"/>
        <v>4.1666666666666661</v>
      </c>
      <c r="Q1386" s="37">
        <f t="shared" si="626"/>
        <v>0.40790193664380209</v>
      </c>
      <c r="R1386" s="37">
        <f t="shared" si="627"/>
        <v>-59.209806335619788</v>
      </c>
    </row>
    <row r="1387" spans="1:18" x14ac:dyDescent="0.25">
      <c r="A1387" s="1" t="s">
        <v>1391</v>
      </c>
      <c r="B1387" s="1" t="str">
        <f>VLOOKUP(A1387,[2]PROY_COVID!$1:$1048576,5,FALSE)</f>
        <v>San Felipe Teotlalcingo</v>
      </c>
      <c r="C1387" s="130">
        <f>VLOOKUP(A1387,[2]PROY_COVID!$1:$1048576,7,FALSE)</f>
        <v>11025</v>
      </c>
      <c r="D1387" s="43">
        <v>6</v>
      </c>
      <c r="E1387" s="43">
        <f t="shared" si="628"/>
        <v>54.42176870748299</v>
      </c>
      <c r="F1387" s="6">
        <f t="shared" si="629"/>
        <v>0.81546370772029275</v>
      </c>
      <c r="G1387" s="44"/>
      <c r="H1387" s="44"/>
      <c r="I1387" s="14"/>
      <c r="J1387" s="49">
        <v>25</v>
      </c>
      <c r="K1387" s="49">
        <f t="shared" si="630"/>
        <v>226.75736961451247</v>
      </c>
      <c r="L1387" s="50">
        <f t="shared" si="631"/>
        <v>0.41273216317929246</v>
      </c>
      <c r="M1387" s="45">
        <v>31</v>
      </c>
      <c r="N1387" s="45">
        <f t="shared" si="623"/>
        <v>281.17913832199548</v>
      </c>
      <c r="O1387" s="18">
        <f t="shared" si="624"/>
        <v>0.43037602689724641</v>
      </c>
      <c r="P1387" s="37">
        <f t="shared" si="625"/>
        <v>19.35483870967742</v>
      </c>
      <c r="Q1387" s="37">
        <f t="shared" si="626"/>
        <v>1.8947702863454035</v>
      </c>
      <c r="R1387" s="37">
        <f t="shared" si="627"/>
        <v>89.477028634540346</v>
      </c>
    </row>
    <row r="1388" spans="1:18" x14ac:dyDescent="0.25">
      <c r="A1388" s="1" t="s">
        <v>41</v>
      </c>
      <c r="B1388" s="1" t="str">
        <f>VLOOKUP(A1388,[2]PROY_COVID!$1:$1048576,5,FALSE)</f>
        <v>Jiménez</v>
      </c>
      <c r="C1388" s="130">
        <f>VLOOKUP(A1388,[2]PROY_COVID!$1:$1048576,7,FALSE)</f>
        <v>10994</v>
      </c>
      <c r="D1388" s="43">
        <v>7</v>
      </c>
      <c r="E1388" s="43">
        <f t="shared" si="628"/>
        <v>63.671093323631077</v>
      </c>
      <c r="F1388" s="6">
        <f t="shared" si="629"/>
        <v>0.95405693474188336</v>
      </c>
      <c r="G1388" s="44"/>
      <c r="H1388" s="44"/>
      <c r="I1388" s="14"/>
      <c r="J1388" s="49">
        <v>25</v>
      </c>
      <c r="K1388" s="49">
        <f t="shared" si="630"/>
        <v>227.39676187011096</v>
      </c>
      <c r="L1388" s="50">
        <f t="shared" si="631"/>
        <v>0.41389595225138254</v>
      </c>
      <c r="M1388" s="45">
        <v>32</v>
      </c>
      <c r="N1388" s="45">
        <f t="shared" si="623"/>
        <v>291.06785519374205</v>
      </c>
      <c r="O1388" s="18">
        <f t="shared" si="624"/>
        <v>0.44551181080985097</v>
      </c>
      <c r="P1388" s="37">
        <f t="shared" si="625"/>
        <v>21.875</v>
      </c>
      <c r="Q1388" s="37">
        <f t="shared" si="626"/>
        <v>2.1414851673799613</v>
      </c>
      <c r="R1388" s="37">
        <f t="shared" si="627"/>
        <v>114.14851673799613</v>
      </c>
    </row>
    <row r="1389" spans="1:18" x14ac:dyDescent="0.25">
      <c r="A1389" s="1" t="s">
        <v>538</v>
      </c>
      <c r="B1389" s="1" t="str">
        <f>VLOOKUP(A1389,[2]PROY_COVID!$1:$1048576,5,FALSE)</f>
        <v>Hostotipaquillo</v>
      </c>
      <c r="C1389" s="130">
        <f>VLOOKUP(A1389,[2]PROY_COVID!$1:$1048576,7,FALSE)</f>
        <v>10988</v>
      </c>
      <c r="D1389" s="43">
        <v>1</v>
      </c>
      <c r="E1389" s="43">
        <f t="shared" si="628"/>
        <v>9.1008372770294859</v>
      </c>
      <c r="F1389" s="6">
        <f t="shared" si="629"/>
        <v>0.13636827110812141</v>
      </c>
      <c r="G1389" s="44"/>
      <c r="H1389" s="44"/>
      <c r="I1389" s="14"/>
      <c r="J1389" s="49"/>
      <c r="K1389" s="49"/>
      <c r="L1389" s="50"/>
      <c r="M1389" s="45">
        <v>1</v>
      </c>
      <c r="N1389" s="45">
        <f t="shared" ref="N1389:N1411" si="632">((M1389/($C1389/100000)))</f>
        <v>9.1008372770294859</v>
      </c>
      <c r="O1389" s="18">
        <f t="shared" ref="O1389:O1411" si="633">((M1389/$C1389)/(M$2257/$C$2257))</f>
        <v>1.3929846332486296E-2</v>
      </c>
      <c r="P1389" s="37">
        <f t="shared" ref="P1389:P1411" si="634">D1389/M1389*100</f>
        <v>100</v>
      </c>
      <c r="Q1389" s="37">
        <f t="shared" ref="Q1389:Q1411" si="635">P1389/P$2257</f>
        <v>9.7896464794512514</v>
      </c>
      <c r="R1389" s="37">
        <f t="shared" ref="R1389:R1411" si="636">(Q1389-1)*100</f>
        <v>878.96464794512519</v>
      </c>
    </row>
    <row r="1390" spans="1:18" x14ac:dyDescent="0.25">
      <c r="A1390" s="1" t="s">
        <v>2048</v>
      </c>
      <c r="B1390" s="1" t="str">
        <f>VLOOKUP(A1390,[2]PROY_COVID!$1:$1048576,5,FALSE)</f>
        <v>Tekit</v>
      </c>
      <c r="C1390" s="130">
        <f>VLOOKUP(A1390,[2]PROY_COVID!$1:$1048576,7,FALSE)</f>
        <v>10974</v>
      </c>
      <c r="D1390" s="43">
        <v>2</v>
      </c>
      <c r="E1390" s="43">
        <f t="shared" si="628"/>
        <v>18.224895206852558</v>
      </c>
      <c r="F1390" s="6">
        <f t="shared" si="629"/>
        <v>0.27308448385931078</v>
      </c>
      <c r="G1390" s="44"/>
      <c r="H1390" s="44"/>
      <c r="I1390" s="14"/>
      <c r="J1390" s="49">
        <v>15</v>
      </c>
      <c r="K1390" s="49">
        <f t="shared" ref="K1390:K1411" si="637">((J1390/($C1390/100000)))</f>
        <v>136.6867140513942</v>
      </c>
      <c r="L1390" s="50">
        <f t="shared" ref="L1390:L1411" si="638">((J1390/$C1390)/(J$2257/$C$2257))</f>
        <v>0.24879016397220882</v>
      </c>
      <c r="M1390" s="45">
        <v>17</v>
      </c>
      <c r="N1390" s="45">
        <f t="shared" si="632"/>
        <v>154.91160925824676</v>
      </c>
      <c r="O1390" s="18">
        <f t="shared" si="633"/>
        <v>0.237109492939959</v>
      </c>
      <c r="P1390" s="37">
        <f t="shared" si="634"/>
        <v>11.76470588235294</v>
      </c>
      <c r="Q1390" s="37">
        <f t="shared" si="635"/>
        <v>1.1517231152295588</v>
      </c>
      <c r="R1390" s="37">
        <f t="shared" si="636"/>
        <v>15.172311522955884</v>
      </c>
    </row>
    <row r="1391" spans="1:18" x14ac:dyDescent="0.25">
      <c r="A1391" s="1" t="s">
        <v>1808</v>
      </c>
      <c r="B1391" s="1" t="str">
        <f>VLOOKUP(A1391,[2]PROY_COVID!$1:$1048576,5,FALSE)</f>
        <v>Coacoatzintla</v>
      </c>
      <c r="C1391" s="130">
        <f>VLOOKUP(A1391,[2]PROY_COVID!$1:$1048576,7,FALSE)</f>
        <v>10965</v>
      </c>
      <c r="D1391" s="43">
        <v>2</v>
      </c>
      <c r="E1391" s="43">
        <f t="shared" si="628"/>
        <v>18.239854081167351</v>
      </c>
      <c r="F1391" s="6">
        <f t="shared" si="629"/>
        <v>0.27330862981049486</v>
      </c>
      <c r="G1391" s="44">
        <v>3</v>
      </c>
      <c r="H1391" s="44">
        <f>((G1391/($C1391/100000)))</f>
        <v>27.359781121751027</v>
      </c>
      <c r="I1391" s="14">
        <f>((G1391/$C1391)/(G$2257/$C$2257))</f>
        <v>0.73565951438302613</v>
      </c>
      <c r="J1391" s="49">
        <v>19</v>
      </c>
      <c r="K1391" s="49">
        <f t="shared" si="637"/>
        <v>173.27861377108982</v>
      </c>
      <c r="L1391" s="50">
        <f t="shared" si="638"/>
        <v>0.31539286778652909</v>
      </c>
      <c r="M1391" s="45">
        <v>24</v>
      </c>
      <c r="N1391" s="45">
        <f t="shared" si="632"/>
        <v>218.87824897400822</v>
      </c>
      <c r="O1391" s="18">
        <f t="shared" si="633"/>
        <v>0.3350175682656294</v>
      </c>
      <c r="P1391" s="37">
        <f t="shared" si="634"/>
        <v>8.3333333333333321</v>
      </c>
      <c r="Q1391" s="37">
        <f t="shared" si="635"/>
        <v>0.81580387328760418</v>
      </c>
      <c r="R1391" s="37">
        <f t="shared" si="636"/>
        <v>-18.419612671239584</v>
      </c>
    </row>
    <row r="1392" spans="1:18" x14ac:dyDescent="0.25">
      <c r="A1392" s="1" t="s">
        <v>745</v>
      </c>
      <c r="B1392" s="1" t="str">
        <f>VLOOKUP(A1392,[2]PROY_COVID!$1:$1048576,5,FALSE)</f>
        <v>Tonanitla</v>
      </c>
      <c r="C1392" s="130">
        <f>VLOOKUP(A1392,[2]PROY_COVID!$1:$1048576,7,FALSE)</f>
        <v>10960</v>
      </c>
      <c r="D1392" s="43">
        <v>8</v>
      </c>
      <c r="E1392" s="43">
        <f t="shared" si="628"/>
        <v>72.992700729927009</v>
      </c>
      <c r="F1392" s="6">
        <f t="shared" si="629"/>
        <v>1.093733257617546</v>
      </c>
      <c r="G1392" s="44">
        <v>1</v>
      </c>
      <c r="H1392" s="44">
        <f>((G1392/($C1392/100000)))</f>
        <v>9.1240875912408761</v>
      </c>
      <c r="I1392" s="14">
        <f>((G1392/$C1392)/(G$2257/$C$2257))</f>
        <v>0.24533170849178471</v>
      </c>
      <c r="J1392" s="49">
        <v>33</v>
      </c>
      <c r="K1392" s="49">
        <f t="shared" si="637"/>
        <v>301.09489051094891</v>
      </c>
      <c r="L1392" s="50">
        <f t="shared" si="638"/>
        <v>0.5480375155792192</v>
      </c>
      <c r="M1392" s="45">
        <v>42</v>
      </c>
      <c r="N1392" s="45">
        <f t="shared" si="632"/>
        <v>383.21167883211677</v>
      </c>
      <c r="O1392" s="18">
        <f t="shared" si="633"/>
        <v>0.58654820830812915</v>
      </c>
      <c r="P1392" s="37">
        <f t="shared" si="634"/>
        <v>19.047619047619047</v>
      </c>
      <c r="Q1392" s="37">
        <f t="shared" si="635"/>
        <v>1.8646945675145239</v>
      </c>
      <c r="R1392" s="37">
        <f t="shared" si="636"/>
        <v>86.469456751452384</v>
      </c>
    </row>
    <row r="1393" spans="1:18" x14ac:dyDescent="0.25">
      <c r="A1393" s="1" t="s">
        <v>1231</v>
      </c>
      <c r="B1393" s="1" t="str">
        <f>VLOOKUP(A1393,[2]PROY_COVID!$1:$1048576,5,FALSE)</f>
        <v>Santiago Suchilquitongo</v>
      </c>
      <c r="C1393" s="130">
        <f>VLOOKUP(A1393,[2]PROY_COVID!$1:$1048576,7,FALSE)</f>
        <v>10950</v>
      </c>
      <c r="D1393" s="43">
        <v>6</v>
      </c>
      <c r="E1393" s="43">
        <f t="shared" si="628"/>
        <v>54.794520547945204</v>
      </c>
      <c r="F1393" s="6">
        <f t="shared" si="629"/>
        <v>0.82104907558139062</v>
      </c>
      <c r="G1393" s="44">
        <v>4</v>
      </c>
      <c r="H1393" s="44">
        <f>((G1393/($C1393/100000)))</f>
        <v>36.529680365296805</v>
      </c>
      <c r="I1393" s="14">
        <f>((G1393/$C1393)/(G$2257/$C$2257))</f>
        <v>0.98222302285660656</v>
      </c>
      <c r="J1393" s="49">
        <v>39</v>
      </c>
      <c r="K1393" s="49">
        <f t="shared" si="637"/>
        <v>356.16438356164383</v>
      </c>
      <c r="L1393" s="50">
        <f t="shared" si="638"/>
        <v>0.64827218945394072</v>
      </c>
      <c r="M1393" s="45">
        <v>49</v>
      </c>
      <c r="N1393" s="45">
        <f t="shared" si="632"/>
        <v>447.48858447488584</v>
      </c>
      <c r="O1393" s="18">
        <f t="shared" si="633"/>
        <v>0.6849311802343937</v>
      </c>
      <c r="P1393" s="37">
        <f t="shared" si="634"/>
        <v>12.244897959183673</v>
      </c>
      <c r="Q1393" s="37">
        <f t="shared" si="635"/>
        <v>1.1987322219736225</v>
      </c>
      <c r="R1393" s="37">
        <f t="shared" si="636"/>
        <v>19.873222197362249</v>
      </c>
    </row>
    <row r="1394" spans="1:18" x14ac:dyDescent="0.25">
      <c r="A1394" s="1" t="s">
        <v>817</v>
      </c>
      <c r="B1394" s="1" t="str">
        <f>VLOOKUP(A1394,[2]PROY_COVID!$1:$1048576,5,FALSE)</f>
        <v>Cojumatlán de Régules</v>
      </c>
      <c r="C1394" s="130">
        <f>VLOOKUP(A1394,[2]PROY_COVID!$1:$1048576,7,FALSE)</f>
        <v>10935</v>
      </c>
      <c r="D1394" s="43">
        <v>2</v>
      </c>
      <c r="E1394" s="43">
        <f t="shared" si="628"/>
        <v>18.289894833104711</v>
      </c>
      <c r="F1394" s="6">
        <f t="shared" si="629"/>
        <v>0.27405844772492693</v>
      </c>
      <c r="G1394" s="44"/>
      <c r="H1394" s="44"/>
      <c r="I1394" s="14"/>
      <c r="J1394" s="49">
        <v>25</v>
      </c>
      <c r="K1394" s="49">
        <f t="shared" si="637"/>
        <v>228.62368541380886</v>
      </c>
      <c r="L1394" s="50">
        <f t="shared" si="638"/>
        <v>0.41612913571574761</v>
      </c>
      <c r="M1394" s="45">
        <v>27</v>
      </c>
      <c r="N1394" s="45">
        <f t="shared" si="632"/>
        <v>246.91358024691357</v>
      </c>
      <c r="O1394" s="18">
        <f t="shared" si="633"/>
        <v>0.37792876913915907</v>
      </c>
      <c r="P1394" s="37">
        <f t="shared" si="634"/>
        <v>7.4074074074074066</v>
      </c>
      <c r="Q1394" s="37">
        <f t="shared" si="635"/>
        <v>0.72515899847787035</v>
      </c>
      <c r="R1394" s="37">
        <f t="shared" si="636"/>
        <v>-27.484100152212964</v>
      </c>
    </row>
    <row r="1395" spans="1:18" x14ac:dyDescent="0.25">
      <c r="A1395" s="1" t="s">
        <v>486</v>
      </c>
      <c r="B1395" s="1" t="str">
        <f>VLOOKUP(A1395,[2]PROY_COVID!$1:$1048576,5,FALSE)</f>
        <v>Tlahuiltepa</v>
      </c>
      <c r="C1395" s="130">
        <f>VLOOKUP(A1395,[2]PROY_COVID!$1:$1048576,7,FALSE)</f>
        <v>10933</v>
      </c>
      <c r="D1395" s="43"/>
      <c r="E1395" s="43"/>
      <c r="F1395" s="6"/>
      <c r="G1395" s="44">
        <v>2</v>
      </c>
      <c r="H1395" s="44">
        <f>((G1395/($C1395/100000)))</f>
        <v>18.293240647580721</v>
      </c>
      <c r="I1395" s="14">
        <f>((G1395/$C1395)/(G$2257/$C$2257))</f>
        <v>0.49187515321868847</v>
      </c>
      <c r="J1395" s="49">
        <v>4</v>
      </c>
      <c r="K1395" s="49">
        <f t="shared" si="637"/>
        <v>36.586481295161441</v>
      </c>
      <c r="L1395" s="50">
        <f t="shared" si="638"/>
        <v>6.6592841475191789E-2</v>
      </c>
      <c r="M1395" s="45">
        <v>6</v>
      </c>
      <c r="N1395" s="45">
        <f t="shared" si="632"/>
        <v>54.879721942742158</v>
      </c>
      <c r="O1395" s="18">
        <f t="shared" si="633"/>
        <v>8.3999534346305374E-2</v>
      </c>
      <c r="P1395" s="37">
        <f t="shared" si="634"/>
        <v>0</v>
      </c>
      <c r="Q1395" s="37">
        <f t="shared" si="635"/>
        <v>0</v>
      </c>
      <c r="R1395" s="37">
        <f t="shared" si="636"/>
        <v>-100</v>
      </c>
    </row>
    <row r="1396" spans="1:18" x14ac:dyDescent="0.25">
      <c r="A1396" s="1" t="s">
        <v>594</v>
      </c>
      <c r="B1396" s="1" t="str">
        <f>VLOOKUP(A1396,[2]PROY_COVID!$1:$1048576,5,FALSE)</f>
        <v>Tolimán</v>
      </c>
      <c r="C1396" s="130">
        <f>VLOOKUP(A1396,[2]PROY_COVID!$1:$1048576,7,FALSE)</f>
        <v>10926</v>
      </c>
      <c r="D1396" s="43">
        <v>5</v>
      </c>
      <c r="E1396" s="43">
        <f>((D1396/($C1396/100000)))</f>
        <v>45.762401610836541</v>
      </c>
      <c r="F1396" s="6">
        <f>((D1396/$C1396)/(D$2257/$C$2257))</f>
        <v>0.68571049008605067</v>
      </c>
      <c r="G1396" s="44"/>
      <c r="H1396" s="44"/>
      <c r="I1396" s="14"/>
      <c r="J1396" s="49">
        <v>11</v>
      </c>
      <c r="K1396" s="49">
        <f t="shared" si="637"/>
        <v>100.67728354384039</v>
      </c>
      <c r="L1396" s="50">
        <f t="shared" si="638"/>
        <v>0.18324764081848322</v>
      </c>
      <c r="M1396" s="45">
        <v>16</v>
      </c>
      <c r="N1396" s="45">
        <f t="shared" si="632"/>
        <v>146.43968515467694</v>
      </c>
      <c r="O1396" s="18">
        <f t="shared" si="633"/>
        <v>0.22414226835271378</v>
      </c>
      <c r="P1396" s="37">
        <f t="shared" si="634"/>
        <v>31.25</v>
      </c>
      <c r="Q1396" s="37">
        <f t="shared" si="635"/>
        <v>3.059264524828516</v>
      </c>
      <c r="R1396" s="37">
        <f t="shared" si="636"/>
        <v>205.9264524828516</v>
      </c>
    </row>
    <row r="1397" spans="1:18" x14ac:dyDescent="0.25">
      <c r="A1397" s="1" t="s">
        <v>1314</v>
      </c>
      <c r="B1397" s="1" t="str">
        <f>VLOOKUP(A1397,[2]PROY_COVID!$1:$1048576,5,FALSE)</f>
        <v>Cuautinchán</v>
      </c>
      <c r="C1397" s="130">
        <f>VLOOKUP(A1397,[2]PROY_COVID!$1:$1048576,7,FALSE)</f>
        <v>10918</v>
      </c>
      <c r="D1397" s="43">
        <v>4</v>
      </c>
      <c r="E1397" s="43">
        <f>((D1397/($C1397/100000)))</f>
        <v>36.636746656896868</v>
      </c>
      <c r="F1397" s="6">
        <f>((D1397/$C1397)/(D$2257/$C$2257))</f>
        <v>0.54897034729292471</v>
      </c>
      <c r="G1397" s="44"/>
      <c r="H1397" s="44"/>
      <c r="I1397" s="14"/>
      <c r="J1397" s="49">
        <v>8</v>
      </c>
      <c r="K1397" s="49">
        <f t="shared" si="637"/>
        <v>73.273493313793736</v>
      </c>
      <c r="L1397" s="50">
        <f t="shared" si="638"/>
        <v>0.1333686638300553</v>
      </c>
      <c r="M1397" s="45">
        <v>12</v>
      </c>
      <c r="N1397" s="45">
        <f t="shared" si="632"/>
        <v>109.9102399706906</v>
      </c>
      <c r="O1397" s="18">
        <f t="shared" si="633"/>
        <v>0.16822987891704644</v>
      </c>
      <c r="P1397" s="37">
        <f t="shared" si="634"/>
        <v>33.333333333333329</v>
      </c>
      <c r="Q1397" s="37">
        <f t="shared" si="635"/>
        <v>3.2632154931504167</v>
      </c>
      <c r="R1397" s="37">
        <f t="shared" si="636"/>
        <v>226.32154931504166</v>
      </c>
    </row>
    <row r="1398" spans="1:18" x14ac:dyDescent="0.25">
      <c r="A1398" s="1" t="s">
        <v>2465</v>
      </c>
      <c r="B1398" s="1" t="str">
        <f>VLOOKUP(A1398,[2]PROY_COVID!$1:$1048576,5,FALSE)</f>
        <v>La Misión</v>
      </c>
      <c r="C1398" s="130">
        <f>VLOOKUP(A1398,[2]PROY_COVID!$1:$1048576,7,FALSE)</f>
        <v>10915</v>
      </c>
      <c r="D1398" s="43">
        <v>2</v>
      </c>
      <c r="E1398" s="43">
        <f>((D1398/($C1398/100000)))</f>
        <v>18.323408153916628</v>
      </c>
      <c r="F1398" s="6">
        <f>((D1398/$C1398)/(D$2257/$C$2257))</f>
        <v>0.27456061620449623</v>
      </c>
      <c r="G1398" s="44"/>
      <c r="H1398" s="44"/>
      <c r="I1398" s="14"/>
      <c r="J1398" s="49">
        <v>3</v>
      </c>
      <c r="K1398" s="49">
        <f t="shared" si="637"/>
        <v>27.485112230874943</v>
      </c>
      <c r="L1398" s="50">
        <f t="shared" si="638"/>
        <v>5.0026995133871183E-2</v>
      </c>
      <c r="M1398" s="45">
        <v>5</v>
      </c>
      <c r="N1398" s="45">
        <f t="shared" si="632"/>
        <v>45.808520384791571</v>
      </c>
      <c r="O1398" s="18">
        <f t="shared" si="633"/>
        <v>7.0115048786696943E-2</v>
      </c>
      <c r="P1398" s="37">
        <f t="shared" si="634"/>
        <v>40</v>
      </c>
      <c r="Q1398" s="37">
        <f t="shared" si="635"/>
        <v>3.9158585917805002</v>
      </c>
      <c r="R1398" s="37">
        <f t="shared" si="636"/>
        <v>291.58585917805004</v>
      </c>
    </row>
    <row r="1399" spans="1:18" x14ac:dyDescent="0.25">
      <c r="A1399" s="1" t="s">
        <v>1269</v>
      </c>
      <c r="B1399" s="1" t="str">
        <f>VLOOKUP(A1399,[2]PROY_COVID!$1:$1048576,5,FALSE)</f>
        <v>Tlalixtac de Cabrera</v>
      </c>
      <c r="C1399" s="130">
        <f>VLOOKUP(A1399,[2]PROY_COVID!$1:$1048576,7,FALSE)</f>
        <v>10912</v>
      </c>
      <c r="D1399" s="43"/>
      <c r="E1399" s="43"/>
      <c r="F1399" s="6"/>
      <c r="G1399" s="44">
        <v>12</v>
      </c>
      <c r="H1399" s="44">
        <f>((G1399/($C1399/100000)))</f>
        <v>109.97067448680352</v>
      </c>
      <c r="I1399" s="14">
        <f>((G1399/$C1399)/(G$2257/$C$2257))</f>
        <v>2.9569305627602205</v>
      </c>
      <c r="J1399" s="49">
        <v>70</v>
      </c>
      <c r="K1399" s="49">
        <f t="shared" si="637"/>
        <v>641.49560117302053</v>
      </c>
      <c r="L1399" s="50">
        <f t="shared" si="638"/>
        <v>1.1676174740968437</v>
      </c>
      <c r="M1399" s="45">
        <v>82</v>
      </c>
      <c r="N1399" s="45">
        <f t="shared" si="632"/>
        <v>751.46627565982408</v>
      </c>
      <c r="O1399" s="18">
        <f t="shared" si="633"/>
        <v>1.1502029346693066</v>
      </c>
      <c r="P1399" s="37">
        <f t="shared" si="634"/>
        <v>0</v>
      </c>
      <c r="Q1399" s="37">
        <f t="shared" si="635"/>
        <v>0</v>
      </c>
      <c r="R1399" s="37">
        <f t="shared" si="636"/>
        <v>-100</v>
      </c>
    </row>
    <row r="1400" spans="1:18" x14ac:dyDescent="0.25">
      <c r="A1400" s="1" t="s">
        <v>973</v>
      </c>
      <c r="B1400" s="1" t="str">
        <f>VLOOKUP(A1400,[2]PROY_COVID!$1:$1048576,5,FALSE)</f>
        <v>Candelaria Loxicha</v>
      </c>
      <c r="C1400" s="130">
        <f>VLOOKUP(A1400,[2]PROY_COVID!$1:$1048576,7,FALSE)</f>
        <v>10829</v>
      </c>
      <c r="D1400" s="43">
        <v>2</v>
      </c>
      <c r="E1400" s="43">
        <f>((D1400/($C1400/100000)))</f>
        <v>18.468926031951241</v>
      </c>
      <c r="F1400" s="6">
        <f>((D1400/$C1400)/(D$2257/$C$2257))</f>
        <v>0.27674107728064234</v>
      </c>
      <c r="G1400" s="44">
        <v>1</v>
      </c>
      <c r="H1400" s="44">
        <f>((G1400/($C1400/100000)))</f>
        <v>9.2344630159756207</v>
      </c>
      <c r="I1400" s="14">
        <f>((G1400/$C1400)/(G$2257/$C$2257))</f>
        <v>0.24829952212299941</v>
      </c>
      <c r="J1400" s="49">
        <v>6</v>
      </c>
      <c r="K1400" s="49">
        <f t="shared" si="637"/>
        <v>55.406778095853724</v>
      </c>
      <c r="L1400" s="50">
        <f t="shared" si="638"/>
        <v>0.10084858285828867</v>
      </c>
      <c r="M1400" s="45">
        <v>9</v>
      </c>
      <c r="N1400" s="45">
        <f t="shared" si="632"/>
        <v>83.110167143780586</v>
      </c>
      <c r="O1400" s="18">
        <f t="shared" si="633"/>
        <v>0.12720937884497505</v>
      </c>
      <c r="P1400" s="37">
        <f t="shared" si="634"/>
        <v>22.222222222222221</v>
      </c>
      <c r="Q1400" s="37">
        <f t="shared" si="635"/>
        <v>2.1754769954336113</v>
      </c>
      <c r="R1400" s="37">
        <f t="shared" si="636"/>
        <v>117.54769954336113</v>
      </c>
    </row>
    <row r="1401" spans="1:18" x14ac:dyDescent="0.25">
      <c r="A1401" s="1" t="s">
        <v>260</v>
      </c>
      <c r="B1401" s="1" t="str">
        <f>VLOOKUP(A1401,[2]PROY_COVID!$1:$1048576,5,FALSE)</f>
        <v>General Simón Bolívar</v>
      </c>
      <c r="C1401" s="130">
        <f>VLOOKUP(A1401,[2]PROY_COVID!$1:$1048576,7,FALSE)</f>
        <v>10812</v>
      </c>
      <c r="D1401" s="43"/>
      <c r="E1401" s="43"/>
      <c r="F1401" s="6"/>
      <c r="G1401" s="44"/>
      <c r="H1401" s="44"/>
      <c r="I1401" s="14"/>
      <c r="J1401" s="49">
        <v>5</v>
      </c>
      <c r="K1401" s="49">
        <f t="shared" si="637"/>
        <v>46.244913059563451</v>
      </c>
      <c r="L1401" s="50">
        <f t="shared" si="638"/>
        <v>8.4172624843723634E-2</v>
      </c>
      <c r="M1401" s="45">
        <v>5</v>
      </c>
      <c r="N1401" s="45">
        <f t="shared" si="632"/>
        <v>46.244913059563451</v>
      </c>
      <c r="O1401" s="18">
        <f t="shared" si="633"/>
        <v>7.078299643977036E-2</v>
      </c>
      <c r="P1401" s="37">
        <f t="shared" si="634"/>
        <v>0</v>
      </c>
      <c r="Q1401" s="37">
        <f t="shared" si="635"/>
        <v>0</v>
      </c>
      <c r="R1401" s="37">
        <f t="shared" si="636"/>
        <v>-100</v>
      </c>
    </row>
    <row r="1402" spans="1:18" x14ac:dyDescent="0.25">
      <c r="A1402" s="1" t="s">
        <v>1535</v>
      </c>
      <c r="B1402" s="1" t="str">
        <f>VLOOKUP(A1402,[2]PROY_COVID!$1:$1048576,5,FALSE)</f>
        <v>San Ciro de Acosta</v>
      </c>
      <c r="C1402" s="130">
        <f>VLOOKUP(A1402,[2]PROY_COVID!$1:$1048576,7,FALSE)</f>
        <v>10793</v>
      </c>
      <c r="D1402" s="43">
        <v>5</v>
      </c>
      <c r="E1402" s="43">
        <f>((D1402/($C1402/100000)))</f>
        <v>46.326322616510701</v>
      </c>
      <c r="F1402" s="6">
        <f>((D1402/$C1402)/(D$2257/$C$2257))</f>
        <v>0.6941603645585277</v>
      </c>
      <c r="G1402" s="44"/>
      <c r="H1402" s="44"/>
      <c r="I1402" s="14"/>
      <c r="J1402" s="49">
        <v>29</v>
      </c>
      <c r="K1402" s="49">
        <f t="shared" si="637"/>
        <v>268.69267117576209</v>
      </c>
      <c r="L1402" s="50">
        <f t="shared" si="638"/>
        <v>0.48906065365514423</v>
      </c>
      <c r="M1402" s="45">
        <v>34</v>
      </c>
      <c r="N1402" s="45">
        <f t="shared" si="632"/>
        <v>315.01899379227279</v>
      </c>
      <c r="O1402" s="18">
        <f t="shared" si="633"/>
        <v>0.48217169934644866</v>
      </c>
      <c r="P1402" s="37">
        <f t="shared" si="634"/>
        <v>14.705882352941178</v>
      </c>
      <c r="Q1402" s="37">
        <f t="shared" si="635"/>
        <v>1.4396538940369488</v>
      </c>
      <c r="R1402" s="37">
        <f t="shared" si="636"/>
        <v>43.965389403694878</v>
      </c>
    </row>
    <row r="1403" spans="1:18" x14ac:dyDescent="0.25">
      <c r="A1403" s="1" t="s">
        <v>768</v>
      </c>
      <c r="B1403" s="1" t="str">
        <f>VLOOKUP(A1403,[2]PROY_COVID!$1:$1048576,5,FALSE)</f>
        <v>Chavinda</v>
      </c>
      <c r="C1403" s="130">
        <f>VLOOKUP(A1403,[2]PROY_COVID!$1:$1048576,7,FALSE)</f>
        <v>10785</v>
      </c>
      <c r="D1403" s="43"/>
      <c r="E1403" s="43"/>
      <c r="F1403" s="6"/>
      <c r="G1403" s="44"/>
      <c r="H1403" s="44"/>
      <c r="I1403" s="14"/>
      <c r="J1403" s="49">
        <v>5</v>
      </c>
      <c r="K1403" s="49">
        <f t="shared" si="637"/>
        <v>46.360686138154847</v>
      </c>
      <c r="L1403" s="50">
        <f t="shared" si="638"/>
        <v>8.4383349078381076E-2</v>
      </c>
      <c r="M1403" s="45">
        <v>5</v>
      </c>
      <c r="N1403" s="45">
        <f t="shared" si="632"/>
        <v>46.360686138154847</v>
      </c>
      <c r="O1403" s="18">
        <f t="shared" si="633"/>
        <v>7.0960200046990926E-2</v>
      </c>
      <c r="P1403" s="37">
        <f t="shared" si="634"/>
        <v>0</v>
      </c>
      <c r="Q1403" s="37">
        <f t="shared" si="635"/>
        <v>0</v>
      </c>
      <c r="R1403" s="37">
        <f t="shared" si="636"/>
        <v>-100</v>
      </c>
    </row>
    <row r="1404" spans="1:18" x14ac:dyDescent="0.25">
      <c r="A1404" s="1" t="s">
        <v>2528</v>
      </c>
      <c r="B1404" s="1" t="str">
        <f>VLOOKUP(A1404,[2]PROY_COVID!$1:$1048576,5,FALSE)</f>
        <v>Amatenango del Valle</v>
      </c>
      <c r="C1404" s="130">
        <f>VLOOKUP(A1404,[2]PROY_COVID!$1:$1048576,7,FALSE)</f>
        <v>10779</v>
      </c>
      <c r="D1404" s="43"/>
      <c r="E1404" s="43"/>
      <c r="F1404" s="6"/>
      <c r="G1404" s="44"/>
      <c r="H1404" s="44"/>
      <c r="I1404" s="14"/>
      <c r="J1404" s="49">
        <v>1</v>
      </c>
      <c r="K1404" s="49">
        <f t="shared" si="637"/>
        <v>9.2772984506911591</v>
      </c>
      <c r="L1404" s="50">
        <f t="shared" si="638"/>
        <v>1.6886064009840242E-2</v>
      </c>
      <c r="M1404" s="45">
        <v>1</v>
      </c>
      <c r="N1404" s="45">
        <f t="shared" si="632"/>
        <v>9.2772984506911591</v>
      </c>
      <c r="O1404" s="18">
        <f t="shared" si="633"/>
        <v>1.4199939836845664E-2</v>
      </c>
      <c r="P1404" s="37">
        <f t="shared" si="634"/>
        <v>0</v>
      </c>
      <c r="Q1404" s="37">
        <f t="shared" si="635"/>
        <v>0</v>
      </c>
      <c r="R1404" s="37">
        <f t="shared" si="636"/>
        <v>-100</v>
      </c>
    </row>
    <row r="1405" spans="1:18" x14ac:dyDescent="0.25">
      <c r="A1405" s="1" t="s">
        <v>870</v>
      </c>
      <c r="B1405" s="1" t="str">
        <f>VLOOKUP(A1405,[2]PROY_COVID!$1:$1048576,5,FALSE)</f>
        <v>Mazatepec</v>
      </c>
      <c r="C1405" s="130">
        <f>VLOOKUP(A1405,[2]PROY_COVID!$1:$1048576,7,FALSE)</f>
        <v>10691</v>
      </c>
      <c r="D1405" s="43">
        <v>3</v>
      </c>
      <c r="E1405" s="43">
        <f>((D1405/($C1405/100000)))</f>
        <v>28.060985875970442</v>
      </c>
      <c r="F1405" s="6">
        <f>((D1405/$C1405)/(D$2257/$C$2257))</f>
        <v>0.42046989886896585</v>
      </c>
      <c r="G1405" s="44">
        <v>1</v>
      </c>
      <c r="H1405" s="44">
        <f>((G1405/($C1405/100000)))</f>
        <v>9.3536619586568133</v>
      </c>
      <c r="I1405" s="14">
        <f>((G1405/$C1405)/(G$2257/$C$2257))</f>
        <v>0.2515045856393191</v>
      </c>
      <c r="J1405" s="49">
        <v>17</v>
      </c>
      <c r="K1405" s="49">
        <f t="shared" si="637"/>
        <v>159.01225329716584</v>
      </c>
      <c r="L1405" s="50">
        <f t="shared" si="638"/>
        <v>0.289425968324306</v>
      </c>
      <c r="M1405" s="45">
        <v>21</v>
      </c>
      <c r="N1405" s="45">
        <f t="shared" si="632"/>
        <v>196.4269011317931</v>
      </c>
      <c r="O1405" s="18">
        <f t="shared" si="633"/>
        <v>0.30065327673075931</v>
      </c>
      <c r="P1405" s="37">
        <f t="shared" si="634"/>
        <v>14.285714285714285</v>
      </c>
      <c r="Q1405" s="37">
        <f t="shared" si="635"/>
        <v>1.3985209256358928</v>
      </c>
      <c r="R1405" s="37">
        <f t="shared" si="636"/>
        <v>39.852092563589281</v>
      </c>
    </row>
    <row r="1406" spans="1:18" x14ac:dyDescent="0.25">
      <c r="A1406" s="1" t="s">
        <v>1312</v>
      </c>
      <c r="B1406" s="1" t="str">
        <f>VLOOKUP(A1406,[2]PROY_COVID!$1:$1048576,5,FALSE)</f>
        <v>Cuapiaxtla de Madero</v>
      </c>
      <c r="C1406" s="130">
        <f>VLOOKUP(A1406,[2]PROY_COVID!$1:$1048576,7,FALSE)</f>
        <v>10686</v>
      </c>
      <c r="D1406" s="43">
        <v>4</v>
      </c>
      <c r="E1406" s="43">
        <f>((D1406/($C1406/100000)))</f>
        <v>37.43215422047539</v>
      </c>
      <c r="F1406" s="6">
        <f>((D1406/$C1406)/(D$2257/$C$2257))</f>
        <v>0.56088885006028</v>
      </c>
      <c r="G1406" s="44">
        <v>1</v>
      </c>
      <c r="H1406" s="44">
        <f>((G1406/($C1406/100000)))</f>
        <v>9.3580385551188474</v>
      </c>
      <c r="I1406" s="14">
        <f>((G1406/$C1406)/(G$2257/$C$2257))</f>
        <v>0.2516222651197792</v>
      </c>
      <c r="J1406" s="49">
        <v>13</v>
      </c>
      <c r="K1406" s="49">
        <f t="shared" si="637"/>
        <v>121.65450121654501</v>
      </c>
      <c r="L1406" s="50">
        <f t="shared" si="638"/>
        <v>0.22142929922392698</v>
      </c>
      <c r="M1406" s="45">
        <v>18</v>
      </c>
      <c r="N1406" s="45">
        <f t="shared" si="632"/>
        <v>168.44469399213926</v>
      </c>
      <c r="O1406" s="18">
        <f t="shared" si="633"/>
        <v>0.25782338826730955</v>
      </c>
      <c r="P1406" s="37">
        <f t="shared" si="634"/>
        <v>22.222222222222221</v>
      </c>
      <c r="Q1406" s="37">
        <f t="shared" si="635"/>
        <v>2.1754769954336113</v>
      </c>
      <c r="R1406" s="37">
        <f t="shared" si="636"/>
        <v>117.54769954336113</v>
      </c>
    </row>
    <row r="1407" spans="1:18" x14ac:dyDescent="0.25">
      <c r="A1407" s="1" t="s">
        <v>1560</v>
      </c>
      <c r="B1407" s="1" t="str">
        <f>VLOOKUP(A1407,[2]PROY_COVID!$1:$1048576,5,FALSE)</f>
        <v>Villa Juárez</v>
      </c>
      <c r="C1407" s="130">
        <f>VLOOKUP(A1407,[2]PROY_COVID!$1:$1048576,7,FALSE)</f>
        <v>10605</v>
      </c>
      <c r="D1407" s="43"/>
      <c r="E1407" s="43"/>
      <c r="F1407" s="6"/>
      <c r="G1407" s="44"/>
      <c r="H1407" s="44"/>
      <c r="I1407" s="14"/>
      <c r="J1407" s="49">
        <v>15</v>
      </c>
      <c r="K1407" s="49">
        <f t="shared" si="637"/>
        <v>141.44271570014143</v>
      </c>
      <c r="L1407" s="50">
        <f t="shared" si="638"/>
        <v>0.25744679485441019</v>
      </c>
      <c r="M1407" s="45">
        <v>15</v>
      </c>
      <c r="N1407" s="45">
        <f t="shared" si="632"/>
        <v>141.44271570014143</v>
      </c>
      <c r="O1407" s="18">
        <f t="shared" si="633"/>
        <v>0.21649384936543059</v>
      </c>
      <c r="P1407" s="37">
        <f t="shared" si="634"/>
        <v>0</v>
      </c>
      <c r="Q1407" s="37">
        <f t="shared" si="635"/>
        <v>0</v>
      </c>
      <c r="R1407" s="37">
        <f t="shared" si="636"/>
        <v>-100</v>
      </c>
    </row>
    <row r="1408" spans="1:18" x14ac:dyDescent="0.25">
      <c r="A1408" s="1" t="s">
        <v>1732</v>
      </c>
      <c r="B1408" s="1" t="str">
        <f>VLOOKUP(A1408,[2]PROY_COVID!$1:$1048576,5,FALSE)</f>
        <v>Sanctórum de Lázaro Cárdenas</v>
      </c>
      <c r="C1408" s="130">
        <f>VLOOKUP(A1408,[2]PROY_COVID!$1:$1048576,7,FALSE)</f>
        <v>10588</v>
      </c>
      <c r="D1408" s="43">
        <v>4</v>
      </c>
      <c r="E1408" s="43">
        <f>((D1408/($C1408/100000)))</f>
        <v>37.778617302606726</v>
      </c>
      <c r="F1408" s="6">
        <f>((D1408/$C1408)/(D$2257/$C$2257))</f>
        <v>0.56608030333813297</v>
      </c>
      <c r="G1408" s="44">
        <v>1</v>
      </c>
      <c r="H1408" s="44">
        <f>((G1408/($C1408/100000)))</f>
        <v>9.4446543256516815</v>
      </c>
      <c r="I1408" s="14">
        <f>((G1408/$C1408)/(G$2257/$C$2257))</f>
        <v>0.25395122072817911</v>
      </c>
      <c r="J1408" s="49">
        <v>18</v>
      </c>
      <c r="K1408" s="49">
        <f t="shared" si="637"/>
        <v>170.00377786173027</v>
      </c>
      <c r="L1408" s="50">
        <f t="shared" si="638"/>
        <v>0.3094321790061601</v>
      </c>
      <c r="M1408" s="45">
        <v>23</v>
      </c>
      <c r="N1408" s="45">
        <f t="shared" si="632"/>
        <v>217.22704948998867</v>
      </c>
      <c r="O1408" s="18">
        <f t="shared" si="633"/>
        <v>0.33249022332180456</v>
      </c>
      <c r="P1408" s="37">
        <f t="shared" si="634"/>
        <v>17.391304347826086</v>
      </c>
      <c r="Q1408" s="37">
        <f t="shared" si="635"/>
        <v>1.7025472138176088</v>
      </c>
      <c r="R1408" s="37">
        <f t="shared" si="636"/>
        <v>70.254721381760874</v>
      </c>
    </row>
    <row r="1409" spans="1:18" x14ac:dyDescent="0.25">
      <c r="A1409" s="1" t="s">
        <v>145</v>
      </c>
      <c r="B1409" s="1" t="str">
        <f>VLOOKUP(A1409,[2]PROY_COVID!$1:$1048576,5,FALSE)</f>
        <v>Rayón</v>
      </c>
      <c r="C1409" s="130">
        <f>VLOOKUP(A1409,[2]PROY_COVID!$1:$1048576,7,FALSE)</f>
        <v>10564</v>
      </c>
      <c r="D1409" s="43"/>
      <c r="E1409" s="43"/>
      <c r="F1409" s="6"/>
      <c r="G1409" s="44"/>
      <c r="H1409" s="44"/>
      <c r="I1409" s="14"/>
      <c r="J1409" s="49">
        <v>1</v>
      </c>
      <c r="K1409" s="49">
        <f t="shared" si="637"/>
        <v>9.4661113214691408</v>
      </c>
      <c r="L1409" s="50">
        <f t="shared" si="638"/>
        <v>1.7229731537492236E-2</v>
      </c>
      <c r="M1409" s="45">
        <v>1</v>
      </c>
      <c r="N1409" s="45">
        <f t="shared" si="632"/>
        <v>9.4661113214691408</v>
      </c>
      <c r="O1409" s="18">
        <f t="shared" si="633"/>
        <v>1.4488938991041216E-2</v>
      </c>
      <c r="P1409" s="37">
        <f t="shared" si="634"/>
        <v>0</v>
      </c>
      <c r="Q1409" s="37">
        <f t="shared" si="635"/>
        <v>0</v>
      </c>
      <c r="R1409" s="37">
        <f t="shared" si="636"/>
        <v>-100</v>
      </c>
    </row>
    <row r="1410" spans="1:18" x14ac:dyDescent="0.25">
      <c r="A1410" s="1" t="s">
        <v>1780</v>
      </c>
      <c r="B1410" s="1" t="str">
        <f>VLOOKUP(A1410,[2]PROY_COVID!$1:$1048576,5,FALSE)</f>
        <v>Alpatláhuac</v>
      </c>
      <c r="C1410" s="130">
        <f>VLOOKUP(A1410,[2]PROY_COVID!$1:$1048576,7,FALSE)</f>
        <v>10563</v>
      </c>
      <c r="D1410" s="43"/>
      <c r="E1410" s="43"/>
      <c r="F1410" s="6"/>
      <c r="G1410" s="44"/>
      <c r="H1410" s="44"/>
      <c r="I1410" s="14"/>
      <c r="J1410" s="49">
        <v>3</v>
      </c>
      <c r="K1410" s="49">
        <f t="shared" si="637"/>
        <v>28.401022436807725</v>
      </c>
      <c r="L1410" s="50">
        <f t="shared" si="638"/>
        <v>5.1694088032396474E-2</v>
      </c>
      <c r="M1410" s="45">
        <v>3</v>
      </c>
      <c r="N1410" s="45">
        <f t="shared" si="632"/>
        <v>28.401022436807725</v>
      </c>
      <c r="O1410" s="18">
        <f t="shared" si="633"/>
        <v>4.3470931979937351E-2</v>
      </c>
      <c r="P1410" s="37">
        <f t="shared" si="634"/>
        <v>0</v>
      </c>
      <c r="Q1410" s="37">
        <f t="shared" si="635"/>
        <v>0</v>
      </c>
      <c r="R1410" s="37">
        <f t="shared" si="636"/>
        <v>-100</v>
      </c>
    </row>
    <row r="1411" spans="1:18" x14ac:dyDescent="0.25">
      <c r="A1411" s="1" t="s">
        <v>460</v>
      </c>
      <c r="B1411" s="1" t="str">
        <f>VLOOKUP(A1411,[2]PROY_COVID!$1:$1048576,5,FALSE)</f>
        <v>Omitlán de Juárez</v>
      </c>
      <c r="C1411" s="130">
        <f>VLOOKUP(A1411,[2]PROY_COVID!$1:$1048576,7,FALSE)</f>
        <v>10555</v>
      </c>
      <c r="D1411" s="43">
        <v>4</v>
      </c>
      <c r="E1411" s="43">
        <f>((D1411/($C1411/100000)))</f>
        <v>37.896731406916153</v>
      </c>
      <c r="F1411" s="6">
        <f>((D1411/$C1411)/(D$2257/$C$2257))</f>
        <v>0.56785014227798691</v>
      </c>
      <c r="G1411" s="44">
        <v>3</v>
      </c>
      <c r="H1411" s="44">
        <f>((G1411/($C1411/100000)))</f>
        <v>28.422548555187113</v>
      </c>
      <c r="I1411" s="14">
        <f>((G1411/$C1411)/(G$2257/$C$2257))</f>
        <v>0.76423558268212988</v>
      </c>
      <c r="J1411" s="49">
        <v>17</v>
      </c>
      <c r="K1411" s="49">
        <f t="shared" si="637"/>
        <v>161.06110847939365</v>
      </c>
      <c r="L1411" s="50">
        <f t="shared" si="638"/>
        <v>0.29315518970678878</v>
      </c>
      <c r="M1411" s="45">
        <v>24</v>
      </c>
      <c r="N1411" s="45">
        <f t="shared" si="632"/>
        <v>227.3803884414969</v>
      </c>
      <c r="O1411" s="18">
        <f t="shared" si="633"/>
        <v>0.34803104083681913</v>
      </c>
      <c r="P1411" s="37">
        <f t="shared" si="634"/>
        <v>16.666666666666664</v>
      </c>
      <c r="Q1411" s="37">
        <f t="shared" si="635"/>
        <v>1.6316077465752084</v>
      </c>
      <c r="R1411" s="37">
        <f t="shared" si="636"/>
        <v>63.160774657520832</v>
      </c>
    </row>
    <row r="1412" spans="1:18" x14ac:dyDescent="0.25">
      <c r="A1412" s="1" t="s">
        <v>2120</v>
      </c>
      <c r="B1412" s="1" t="str">
        <f>VLOOKUP(A1412,[2]PROY_COVID!$1:$1048576,5,FALSE)</f>
        <v>Vetagrande</v>
      </c>
      <c r="C1412" s="130">
        <f>VLOOKUP(A1412,[2]PROY_COVID!$1:$1048576,7,FALSE)</f>
        <v>10536</v>
      </c>
      <c r="D1412" s="43">
        <v>10</v>
      </c>
      <c r="E1412" s="43"/>
      <c r="F1412" s="6"/>
      <c r="G1412" s="44">
        <v>6</v>
      </c>
      <c r="H1412" s="44"/>
      <c r="I1412" s="14"/>
      <c r="J1412" s="49">
        <v>27</v>
      </c>
      <c r="K1412" s="49"/>
      <c r="L1412" s="50"/>
      <c r="M1412" s="45">
        <v>43</v>
      </c>
      <c r="N1412" s="45"/>
      <c r="O1412" s="18"/>
      <c r="P1412" s="37"/>
      <c r="Q1412" s="37"/>
      <c r="R1412" s="37"/>
    </row>
    <row r="1413" spans="1:18" x14ac:dyDescent="0.25">
      <c r="A1413" s="1" t="s">
        <v>2469</v>
      </c>
      <c r="B1413" s="1" t="str">
        <f>VLOOKUP(A1413,[2]PROY_COVID!$1:$1048576,5,FALSE)</f>
        <v>Guanaceví</v>
      </c>
      <c r="C1413" s="130">
        <f>VLOOKUP(A1413,[2]PROY_COVID!$1:$1048576,7,FALSE)</f>
        <v>10512</v>
      </c>
      <c r="D1413" s="43">
        <v>2</v>
      </c>
      <c r="E1413" s="43">
        <f>((D1413/($C1413/100000)))</f>
        <v>19.025875190258752</v>
      </c>
      <c r="F1413" s="6">
        <f>((D1413/$C1413)/(D$2257/$C$2257))</f>
        <v>0.28508648457687175</v>
      </c>
      <c r="G1413" s="44">
        <v>1</v>
      </c>
      <c r="H1413" s="44">
        <f>((G1413/($C1413/100000)))</f>
        <v>9.512937595129376</v>
      </c>
      <c r="I1413" s="14">
        <f>((G1413/$C1413)/(G$2257/$C$2257))</f>
        <v>0.25578724553557458</v>
      </c>
      <c r="J1413" s="49">
        <v>1</v>
      </c>
      <c r="K1413" s="49">
        <f t="shared" ref="K1413:K1418" si="639">((J1413/($C1413/100000)))</f>
        <v>9.512937595129376</v>
      </c>
      <c r="L1413" s="50">
        <f t="shared" ref="L1413:L1418" si="640">((J1413/$C1413)/(J$2257/$C$2257))</f>
        <v>1.7314962325158674E-2</v>
      </c>
      <c r="M1413" s="45">
        <v>4</v>
      </c>
      <c r="N1413" s="45">
        <f t="shared" ref="N1413:N1455" si="641">((M1413/($C1413/100000)))</f>
        <v>38.051750380517504</v>
      </c>
      <c r="O1413" s="18">
        <f t="shared" ref="O1413:O1455" si="642">((M1413/$C1413)/(M$2257/$C$2257))</f>
        <v>5.8242447298843002E-2</v>
      </c>
      <c r="P1413" s="37">
        <f t="shared" ref="P1413:P1455" si="643">D1413/M1413*100</f>
        <v>50</v>
      </c>
      <c r="Q1413" s="37">
        <f t="shared" ref="Q1413:Q1455" si="644">P1413/P$2257</f>
        <v>4.8948232397256257</v>
      </c>
      <c r="R1413" s="37">
        <f t="shared" ref="R1413:R1455" si="645">(Q1413-1)*100</f>
        <v>389.4823239725626</v>
      </c>
    </row>
    <row r="1414" spans="1:18" x14ac:dyDescent="0.25">
      <c r="A1414" s="1" t="s">
        <v>1370</v>
      </c>
      <c r="B1414" s="1" t="str">
        <f>VLOOKUP(A1414,[2]PROY_COVID!$1:$1048576,5,FALSE)</f>
        <v>Naupan</v>
      </c>
      <c r="C1414" s="130">
        <f>VLOOKUP(A1414,[2]PROY_COVID!$1:$1048576,7,FALSE)</f>
        <v>10494</v>
      </c>
      <c r="D1414" s="43">
        <v>3</v>
      </c>
      <c r="E1414" s="43">
        <f>((D1414/($C1414/100000)))</f>
        <v>28.58776443682104</v>
      </c>
      <c r="F1414" s="6">
        <f>((D1414/$C1414)/(D$2257/$C$2257))</f>
        <v>0.42836322553917611</v>
      </c>
      <c r="G1414" s="44">
        <v>1</v>
      </c>
      <c r="H1414" s="44">
        <f>((G1414/($C1414/100000)))</f>
        <v>9.5292548122736793</v>
      </c>
      <c r="I1414" s="14">
        <f>((G1414/$C1414)/(G$2257/$C$2257))</f>
        <v>0.25622598866685348</v>
      </c>
      <c r="J1414" s="49">
        <v>7</v>
      </c>
      <c r="K1414" s="49">
        <f t="shared" si="639"/>
        <v>66.704783685915757</v>
      </c>
      <c r="L1414" s="50">
        <f t="shared" si="640"/>
        <v>0.12141263462306803</v>
      </c>
      <c r="M1414" s="45">
        <v>11</v>
      </c>
      <c r="N1414" s="45">
        <f t="shared" si="641"/>
        <v>104.82180293501048</v>
      </c>
      <c r="O1414" s="18">
        <f t="shared" si="642"/>
        <v>0.16044145859681283</v>
      </c>
      <c r="P1414" s="37">
        <f t="shared" si="643"/>
        <v>27.27272727272727</v>
      </c>
      <c r="Q1414" s="37">
        <f t="shared" si="644"/>
        <v>2.6699035853048865</v>
      </c>
      <c r="R1414" s="37">
        <f t="shared" si="645"/>
        <v>166.99035853048863</v>
      </c>
    </row>
    <row r="1415" spans="1:18" x14ac:dyDescent="0.25">
      <c r="A1415" s="1" t="s">
        <v>1405</v>
      </c>
      <c r="B1415" s="1" t="str">
        <f>VLOOKUP(A1415,[2]PROY_COVID!$1:$1048576,5,FALSE)</f>
        <v>San Nicolás Buenos Aires</v>
      </c>
      <c r="C1415" s="130">
        <f>VLOOKUP(A1415,[2]PROY_COVID!$1:$1048576,7,FALSE)</f>
        <v>10491</v>
      </c>
      <c r="D1415" s="43">
        <v>6</v>
      </c>
      <c r="E1415" s="43">
        <f>((D1415/($C1415/100000)))</f>
        <v>57.19187875321704</v>
      </c>
      <c r="F1415" s="6">
        <f>((D1415/$C1415)/(D$2257/$C$2257))</f>
        <v>0.85697144005492598</v>
      </c>
      <c r="G1415" s="44"/>
      <c r="H1415" s="44"/>
      <c r="I1415" s="14"/>
      <c r="J1415" s="49">
        <v>15</v>
      </c>
      <c r="K1415" s="49">
        <f t="shared" si="639"/>
        <v>142.97969688304261</v>
      </c>
      <c r="L1415" s="50">
        <f t="shared" si="640"/>
        <v>0.26024432937098652</v>
      </c>
      <c r="M1415" s="45">
        <v>21</v>
      </c>
      <c r="N1415" s="45">
        <f t="shared" si="641"/>
        <v>200.17157563625963</v>
      </c>
      <c r="O1415" s="18">
        <f t="shared" si="642"/>
        <v>0.30638491864727363</v>
      </c>
      <c r="P1415" s="37">
        <f t="shared" si="643"/>
        <v>28.571428571428569</v>
      </c>
      <c r="Q1415" s="37">
        <f t="shared" si="644"/>
        <v>2.7970418512717856</v>
      </c>
      <c r="R1415" s="37">
        <f t="shared" si="645"/>
        <v>179.70418512717856</v>
      </c>
    </row>
    <row r="1416" spans="1:18" x14ac:dyDescent="0.25">
      <c r="A1416" s="1" t="s">
        <v>861</v>
      </c>
      <c r="B1416" s="1" t="str">
        <f>VLOOKUP(A1416,[2]PROY_COVID!$1:$1048576,5,FALSE)</f>
        <v>Coatlán del Río</v>
      </c>
      <c r="C1416" s="130">
        <f>VLOOKUP(A1416,[2]PROY_COVID!$1:$1048576,7,FALSE)</f>
        <v>10479</v>
      </c>
      <c r="D1416" s="43">
        <v>6</v>
      </c>
      <c r="E1416" s="43">
        <f>((D1416/($C1416/100000)))</f>
        <v>57.257371886630409</v>
      </c>
      <c r="F1416" s="6">
        <f>((D1416/$C1416)/(D$2257/$C$2257))</f>
        <v>0.85795279870371477</v>
      </c>
      <c r="G1416" s="44"/>
      <c r="H1416" s="44"/>
      <c r="I1416" s="14"/>
      <c r="J1416" s="49">
        <v>14</v>
      </c>
      <c r="K1416" s="49">
        <f t="shared" si="639"/>
        <v>133.60053440213761</v>
      </c>
      <c r="L1416" s="50">
        <f t="shared" si="640"/>
        <v>0.24317285766475349</v>
      </c>
      <c r="M1416" s="45">
        <v>20</v>
      </c>
      <c r="N1416" s="45">
        <f t="shared" si="641"/>
        <v>190.85790628876802</v>
      </c>
      <c r="O1416" s="18">
        <f t="shared" si="642"/>
        <v>0.29212930909697382</v>
      </c>
      <c r="P1416" s="37">
        <f t="shared" si="643"/>
        <v>30</v>
      </c>
      <c r="Q1416" s="37">
        <f t="shared" si="644"/>
        <v>2.9368939438353752</v>
      </c>
      <c r="R1416" s="37">
        <f t="shared" si="645"/>
        <v>193.68939438353752</v>
      </c>
    </row>
    <row r="1417" spans="1:18" x14ac:dyDescent="0.25">
      <c r="A1417" s="1" t="s">
        <v>399</v>
      </c>
      <c r="B1417" s="1" t="str">
        <f>VLOOKUP(A1417,[2]PROY_COVID!$1:$1048576,5,FALSE)</f>
        <v>Tlacoapa</v>
      </c>
      <c r="C1417" s="130">
        <f>VLOOKUP(A1417,[2]PROY_COVID!$1:$1048576,7,FALSE)</f>
        <v>10420</v>
      </c>
      <c r="D1417" s="43"/>
      <c r="E1417" s="43"/>
      <c r="F1417" s="6"/>
      <c r="G1417" s="44"/>
      <c r="H1417" s="44"/>
      <c r="I1417" s="14"/>
      <c r="J1417" s="49">
        <v>4</v>
      </c>
      <c r="K1417" s="49">
        <f t="shared" si="639"/>
        <v>38.387715930902111</v>
      </c>
      <c r="L1417" s="50">
        <f t="shared" si="640"/>
        <v>6.987135660731976E-2</v>
      </c>
      <c r="M1417" s="45">
        <v>4</v>
      </c>
      <c r="N1417" s="45">
        <f t="shared" si="641"/>
        <v>38.387715930902111</v>
      </c>
      <c r="O1417" s="18">
        <f t="shared" si="642"/>
        <v>5.8756680038909569E-2</v>
      </c>
      <c r="P1417" s="37">
        <f t="shared" si="643"/>
        <v>0</v>
      </c>
      <c r="Q1417" s="37">
        <f t="shared" si="644"/>
        <v>0</v>
      </c>
      <c r="R1417" s="37">
        <f t="shared" si="645"/>
        <v>-100</v>
      </c>
    </row>
    <row r="1418" spans="1:18" x14ac:dyDescent="0.25">
      <c r="A1418" s="1" t="s">
        <v>1675</v>
      </c>
      <c r="B1418" s="1" t="str">
        <f>VLOOKUP(A1418,[2]PROY_COVID!$1:$1048576,5,FALSE)</f>
        <v>Antiguo Morelos</v>
      </c>
      <c r="C1418" s="130">
        <f>VLOOKUP(A1418,[2]PROY_COVID!$1:$1048576,7,FALSE)</f>
        <v>10384</v>
      </c>
      <c r="D1418" s="43"/>
      <c r="E1418" s="43"/>
      <c r="F1418" s="6"/>
      <c r="G1418" s="44"/>
      <c r="H1418" s="44"/>
      <c r="I1418" s="14"/>
      <c r="J1418" s="49">
        <v>15</v>
      </c>
      <c r="K1418" s="49">
        <f t="shared" si="639"/>
        <v>144.45300462249614</v>
      </c>
      <c r="L1418" s="50">
        <f t="shared" si="640"/>
        <v>0.26292596874335705</v>
      </c>
      <c r="M1418" s="45">
        <v>15</v>
      </c>
      <c r="N1418" s="45">
        <f t="shared" si="641"/>
        <v>144.45300462249614</v>
      </c>
      <c r="O1418" s="18">
        <f t="shared" si="642"/>
        <v>0.22110143225350454</v>
      </c>
      <c r="P1418" s="37">
        <f t="shared" si="643"/>
        <v>0</v>
      </c>
      <c r="Q1418" s="37">
        <f t="shared" si="644"/>
        <v>0</v>
      </c>
      <c r="R1418" s="37">
        <f t="shared" si="645"/>
        <v>-100</v>
      </c>
    </row>
    <row r="1419" spans="1:18" x14ac:dyDescent="0.25">
      <c r="A1419" s="1" t="s">
        <v>977</v>
      </c>
      <c r="B1419" s="1" t="str">
        <f>VLOOKUP(A1419,[2]PROY_COVID!$1:$1048576,5,FALSE)</f>
        <v>Coicoyán de las Flores</v>
      </c>
      <c r="C1419" s="130">
        <f>VLOOKUP(A1419,[2]PROY_COVID!$1:$1048576,7,FALSE)</f>
        <v>10372</v>
      </c>
      <c r="D1419" s="43">
        <v>1</v>
      </c>
      <c r="E1419" s="43">
        <f t="shared" ref="E1419:E1426" si="646">((D1419/($C1419/100000)))</f>
        <v>9.6413420748168139</v>
      </c>
      <c r="F1419" s="6">
        <f t="shared" ref="F1419:F1426" si="647">((D1419/$C1419)/(D$2257/$C$2257))</f>
        <v>0.1444672737115347</v>
      </c>
      <c r="G1419" s="44"/>
      <c r="H1419" s="44"/>
      <c r="I1419" s="14"/>
      <c r="J1419" s="49"/>
      <c r="K1419" s="49"/>
      <c r="L1419" s="50"/>
      <c r="M1419" s="45">
        <v>1</v>
      </c>
      <c r="N1419" s="45">
        <f t="shared" si="641"/>
        <v>9.6413420748168139</v>
      </c>
      <c r="O1419" s="18">
        <f t="shared" si="642"/>
        <v>1.4757149199899674E-2</v>
      </c>
      <c r="P1419" s="37">
        <f t="shared" si="643"/>
        <v>100</v>
      </c>
      <c r="Q1419" s="37">
        <f t="shared" si="644"/>
        <v>9.7896464794512514</v>
      </c>
      <c r="R1419" s="37">
        <f t="shared" si="645"/>
        <v>878.96464794512519</v>
      </c>
    </row>
    <row r="1420" spans="1:18" x14ac:dyDescent="0.25">
      <c r="A1420" s="1" t="s">
        <v>2036</v>
      </c>
      <c r="B1420" s="1" t="str">
        <f>VLOOKUP(A1420,[2]PROY_COVID!$1:$1048576,5,FALSE)</f>
        <v>Seyé</v>
      </c>
      <c r="C1420" s="130">
        <f>VLOOKUP(A1420,[2]PROY_COVID!$1:$1048576,7,FALSE)</f>
        <v>10360</v>
      </c>
      <c r="D1420" s="43">
        <v>9</v>
      </c>
      <c r="E1420" s="43">
        <f t="shared" si="646"/>
        <v>86.872586872586879</v>
      </c>
      <c r="F1420" s="6">
        <f t="shared" si="647"/>
        <v>1.3017114928981024</v>
      </c>
      <c r="G1420" s="44">
        <v>1</v>
      </c>
      <c r="H1420" s="44">
        <f>((G1420/($C1420/100000)))</f>
        <v>9.6525096525096519</v>
      </c>
      <c r="I1420" s="14">
        <f>((G1420/$C1420)/(G$2257/$C$2257))</f>
        <v>0.25954010859748655</v>
      </c>
      <c r="J1420" s="49">
        <v>27</v>
      </c>
      <c r="K1420" s="49">
        <f t="shared" ref="K1420:K1441" si="648">((J1420/($C1420/100000)))</f>
        <v>260.61776061776061</v>
      </c>
      <c r="L1420" s="50">
        <f t="shared" ref="L1420:L1441" si="649">((J1420/$C1420)/(J$2257/$C$2257))</f>
        <v>0.4743631145729571</v>
      </c>
      <c r="M1420" s="45">
        <v>37</v>
      </c>
      <c r="N1420" s="45">
        <f t="shared" si="641"/>
        <v>357.14285714285717</v>
      </c>
      <c r="O1420" s="18">
        <f t="shared" si="642"/>
        <v>0.5466469696477122</v>
      </c>
      <c r="P1420" s="37">
        <f t="shared" si="643"/>
        <v>24.324324324324326</v>
      </c>
      <c r="Q1420" s="37">
        <f t="shared" si="644"/>
        <v>2.3812653598665205</v>
      </c>
      <c r="R1420" s="37">
        <f t="shared" si="645"/>
        <v>138.12653598665204</v>
      </c>
    </row>
    <row r="1421" spans="1:18" x14ac:dyDescent="0.25">
      <c r="A1421" s="1" t="s">
        <v>1066</v>
      </c>
      <c r="B1421" s="1" t="str">
        <f>VLOOKUP(A1421,[2]PROY_COVID!$1:$1048576,5,FALSE)</f>
        <v>San Juan Bautista Cuicatlán</v>
      </c>
      <c r="C1421" s="130">
        <f>VLOOKUP(A1421,[2]PROY_COVID!$1:$1048576,7,FALSE)</f>
        <v>10341</v>
      </c>
      <c r="D1421" s="43">
        <v>3</v>
      </c>
      <c r="E1421" s="43">
        <f t="shared" si="646"/>
        <v>29.010733971569479</v>
      </c>
      <c r="F1421" s="6">
        <f t="shared" si="647"/>
        <v>0.43470106264462954</v>
      </c>
      <c r="G1421" s="44"/>
      <c r="H1421" s="44"/>
      <c r="I1421" s="14"/>
      <c r="J1421" s="49">
        <v>47</v>
      </c>
      <c r="K1421" s="49">
        <f t="shared" si="648"/>
        <v>454.50149888792185</v>
      </c>
      <c r="L1421" s="50">
        <f t="shared" si="649"/>
        <v>0.82726037580671075</v>
      </c>
      <c r="M1421" s="45">
        <v>50</v>
      </c>
      <c r="N1421" s="45">
        <f t="shared" si="641"/>
        <v>483.51223285949135</v>
      </c>
      <c r="O1421" s="18">
        <f t="shared" si="642"/>
        <v>0.74006939126467175</v>
      </c>
      <c r="P1421" s="37">
        <f t="shared" si="643"/>
        <v>6</v>
      </c>
      <c r="Q1421" s="37">
        <f t="shared" si="644"/>
        <v>0.58737878876707506</v>
      </c>
      <c r="R1421" s="37">
        <f t="shared" si="645"/>
        <v>-41.262121123292495</v>
      </c>
    </row>
    <row r="1422" spans="1:18" x14ac:dyDescent="0.25">
      <c r="A1422" s="1" t="s">
        <v>1262</v>
      </c>
      <c r="B1422" s="1" t="str">
        <f>VLOOKUP(A1422,[2]PROY_COVID!$1:$1048576,5,FALSE)</f>
        <v>Teotitlán de Flores Magón</v>
      </c>
      <c r="C1422" s="130">
        <f>VLOOKUP(A1422,[2]PROY_COVID!$1:$1048576,7,FALSE)</f>
        <v>10338</v>
      </c>
      <c r="D1422" s="43">
        <v>2</v>
      </c>
      <c r="E1422" s="43">
        <f t="shared" si="646"/>
        <v>19.346101760495259</v>
      </c>
      <c r="F1422" s="6">
        <f t="shared" si="647"/>
        <v>0.2898848061396862</v>
      </c>
      <c r="G1422" s="44"/>
      <c r="H1422" s="44"/>
      <c r="I1422" s="14"/>
      <c r="J1422" s="49">
        <v>19</v>
      </c>
      <c r="K1422" s="49">
        <f t="shared" si="648"/>
        <v>183.78796672470497</v>
      </c>
      <c r="L1422" s="50">
        <f t="shared" si="649"/>
        <v>0.33452145437021585</v>
      </c>
      <c r="M1422" s="45">
        <v>21</v>
      </c>
      <c r="N1422" s="45">
        <f t="shared" si="641"/>
        <v>203.13406848520023</v>
      </c>
      <c r="O1422" s="18">
        <f t="shared" si="642"/>
        <v>0.31091934431500751</v>
      </c>
      <c r="P1422" s="37">
        <f t="shared" si="643"/>
        <v>9.5238095238095237</v>
      </c>
      <c r="Q1422" s="37">
        <f t="shared" si="644"/>
        <v>0.93234728375726195</v>
      </c>
      <c r="R1422" s="37">
        <f t="shared" si="645"/>
        <v>-6.7652716242738054</v>
      </c>
    </row>
    <row r="1423" spans="1:18" x14ac:dyDescent="0.25">
      <c r="A1423" s="1" t="s">
        <v>270</v>
      </c>
      <c r="B1423" s="1" t="str">
        <f>VLOOKUP(A1423,[2]PROY_COVID!$1:$1048576,5,FALSE)</f>
        <v>Ocampo</v>
      </c>
      <c r="C1423" s="130">
        <f>VLOOKUP(A1423,[2]PROY_COVID!$1:$1048576,7,FALSE)</f>
        <v>10333</v>
      </c>
      <c r="D1423" s="43">
        <v>1</v>
      </c>
      <c r="E1423" s="43">
        <f t="shared" si="646"/>
        <v>9.6777315397270876</v>
      </c>
      <c r="F1423" s="6">
        <f t="shared" si="647"/>
        <v>0.14501253875312475</v>
      </c>
      <c r="G1423" s="44">
        <v>1</v>
      </c>
      <c r="H1423" s="44">
        <f>((G1423/($C1423/100000)))</f>
        <v>9.6777315397270876</v>
      </c>
      <c r="I1423" s="14">
        <f>((G1423/$C1423)/(G$2257/$C$2257))</f>
        <v>0.26021828366108202</v>
      </c>
      <c r="J1423" s="49">
        <v>23</v>
      </c>
      <c r="K1423" s="49">
        <f t="shared" si="648"/>
        <v>222.58782541372301</v>
      </c>
      <c r="L1423" s="50">
        <f t="shared" si="649"/>
        <v>0.4051429721404784</v>
      </c>
      <c r="M1423" s="45">
        <v>25</v>
      </c>
      <c r="N1423" s="45">
        <f t="shared" si="641"/>
        <v>241.94328849317719</v>
      </c>
      <c r="O1423" s="18">
        <f t="shared" si="642"/>
        <v>0.37032118334791303</v>
      </c>
      <c r="P1423" s="37">
        <f t="shared" si="643"/>
        <v>4</v>
      </c>
      <c r="Q1423" s="37">
        <f t="shared" si="644"/>
        <v>0.39158585917805006</v>
      </c>
      <c r="R1423" s="37">
        <f t="shared" si="645"/>
        <v>-60.841414082194987</v>
      </c>
    </row>
    <row r="1424" spans="1:18" x14ac:dyDescent="0.25">
      <c r="A1424" s="1" t="s">
        <v>452</v>
      </c>
      <c r="B1424" s="1" t="str">
        <f>VLOOKUP(A1424,[2]PROY_COVID!$1:$1048576,5,FALSE)</f>
        <v>San Agustín Metzquititlán</v>
      </c>
      <c r="C1424" s="130">
        <f>VLOOKUP(A1424,[2]PROY_COVID!$1:$1048576,7,FALSE)</f>
        <v>10333</v>
      </c>
      <c r="D1424" s="43">
        <v>2</v>
      </c>
      <c r="E1424" s="43">
        <f t="shared" si="646"/>
        <v>19.355463079454175</v>
      </c>
      <c r="F1424" s="6">
        <f t="shared" si="647"/>
        <v>0.29002507750624951</v>
      </c>
      <c r="G1424" s="44"/>
      <c r="H1424" s="44"/>
      <c r="I1424" s="14"/>
      <c r="J1424" s="49">
        <v>7</v>
      </c>
      <c r="K1424" s="49">
        <f t="shared" si="648"/>
        <v>67.744120778089609</v>
      </c>
      <c r="L1424" s="50">
        <f t="shared" si="649"/>
        <v>0.123304382825363</v>
      </c>
      <c r="M1424" s="45">
        <v>9</v>
      </c>
      <c r="N1424" s="45">
        <f t="shared" si="641"/>
        <v>87.099583857543792</v>
      </c>
      <c r="O1424" s="18">
        <f t="shared" si="642"/>
        <v>0.13331562600524868</v>
      </c>
      <c r="P1424" s="37">
        <f t="shared" si="643"/>
        <v>22.222222222222221</v>
      </c>
      <c r="Q1424" s="37">
        <f t="shared" si="644"/>
        <v>2.1754769954336113</v>
      </c>
      <c r="R1424" s="37">
        <f t="shared" si="645"/>
        <v>117.54769954336113</v>
      </c>
    </row>
    <row r="1425" spans="1:18" x14ac:dyDescent="0.25">
      <c r="A1425" s="1" t="s">
        <v>1071</v>
      </c>
      <c r="B1425" s="1" t="str">
        <f>VLOOKUP(A1425,[2]PROY_COVID!$1:$1048576,5,FALSE)</f>
        <v>San Juan Colorado</v>
      </c>
      <c r="C1425" s="130">
        <f>VLOOKUP(A1425,[2]PROY_COVID!$1:$1048576,7,FALSE)</f>
        <v>10329</v>
      </c>
      <c r="D1425" s="43">
        <v>1</v>
      </c>
      <c r="E1425" s="43">
        <f t="shared" si="646"/>
        <v>9.6814793300416291</v>
      </c>
      <c r="F1425" s="6">
        <f t="shared" si="647"/>
        <v>0.14506869618898616</v>
      </c>
      <c r="G1425" s="44"/>
      <c r="H1425" s="44"/>
      <c r="I1425" s="14"/>
      <c r="J1425" s="49">
        <v>3</v>
      </c>
      <c r="K1425" s="49">
        <f t="shared" si="648"/>
        <v>29.044437990124891</v>
      </c>
      <c r="L1425" s="50">
        <f t="shared" si="649"/>
        <v>5.286520010516061E-2</v>
      </c>
      <c r="M1425" s="45">
        <v>4</v>
      </c>
      <c r="N1425" s="45">
        <f t="shared" si="641"/>
        <v>38.725917320166516</v>
      </c>
      <c r="O1425" s="18">
        <f t="shared" si="642"/>
        <v>5.9274334979711268E-2</v>
      </c>
      <c r="P1425" s="37">
        <f t="shared" si="643"/>
        <v>25</v>
      </c>
      <c r="Q1425" s="37">
        <f t="shared" si="644"/>
        <v>2.4474116198628129</v>
      </c>
      <c r="R1425" s="37">
        <f t="shared" si="645"/>
        <v>144.7411619862813</v>
      </c>
    </row>
    <row r="1426" spans="1:18" x14ac:dyDescent="0.25">
      <c r="A1426" s="1" t="s">
        <v>590</v>
      </c>
      <c r="B1426" s="1" t="str">
        <f>VLOOKUP(A1426,[2]PROY_COVID!$1:$1048576,5,FALSE)</f>
        <v>Teuchitlán</v>
      </c>
      <c r="C1426" s="130">
        <f>VLOOKUP(A1426,[2]PROY_COVID!$1:$1048576,7,FALSE)</f>
        <v>10327</v>
      </c>
      <c r="D1426" s="43">
        <v>3</v>
      </c>
      <c r="E1426" s="43">
        <f t="shared" si="646"/>
        <v>29.050062941803041</v>
      </c>
      <c r="F1426" s="6">
        <f t="shared" si="647"/>
        <v>0.43529037366206197</v>
      </c>
      <c r="G1426" s="44">
        <v>2</v>
      </c>
      <c r="H1426" s="44">
        <f>((G1426/($C1426/100000)))</f>
        <v>19.366708627868693</v>
      </c>
      <c r="I1426" s="14">
        <f>((G1426/$C1426)/(G$2257/$C$2257))</f>
        <v>0.52073894162292245</v>
      </c>
      <c r="J1426" s="49">
        <v>9</v>
      </c>
      <c r="K1426" s="49">
        <f t="shared" si="648"/>
        <v>87.150188825409117</v>
      </c>
      <c r="L1426" s="50">
        <f t="shared" si="649"/>
        <v>0.15862631506329156</v>
      </c>
      <c r="M1426" s="45">
        <v>14</v>
      </c>
      <c r="N1426" s="45">
        <f t="shared" si="641"/>
        <v>135.56696039508086</v>
      </c>
      <c r="O1426" s="18">
        <f t="shared" si="642"/>
        <v>0.20750035063610262</v>
      </c>
      <c r="P1426" s="37">
        <f t="shared" si="643"/>
        <v>21.428571428571427</v>
      </c>
      <c r="Q1426" s="37">
        <f t="shared" si="644"/>
        <v>2.0977813884538392</v>
      </c>
      <c r="R1426" s="37">
        <f t="shared" si="645"/>
        <v>109.77813884538392</v>
      </c>
    </row>
    <row r="1427" spans="1:18" x14ac:dyDescent="0.25">
      <c r="A1427" s="1" t="s">
        <v>1494</v>
      </c>
      <c r="B1427" s="1" t="str">
        <f>VLOOKUP(A1427,[2]PROY_COVID!$1:$1048576,5,FALSE)</f>
        <v>San Joaquín</v>
      </c>
      <c r="C1427" s="130">
        <f>VLOOKUP(A1427,[2]PROY_COVID!$1:$1048576,7,FALSE)</f>
        <v>10323</v>
      </c>
      <c r="D1427" s="43"/>
      <c r="E1427" s="43"/>
      <c r="F1427" s="6"/>
      <c r="G1427" s="44"/>
      <c r="H1427" s="44"/>
      <c r="I1427" s="14"/>
      <c r="J1427" s="49">
        <v>4</v>
      </c>
      <c r="K1427" s="49">
        <f t="shared" si="648"/>
        <v>38.748425845200039</v>
      </c>
      <c r="L1427" s="50">
        <f t="shared" si="649"/>
        <v>7.0527902339268811E-2</v>
      </c>
      <c r="M1427" s="45">
        <v>4</v>
      </c>
      <c r="N1427" s="45">
        <f t="shared" si="641"/>
        <v>38.748425845200039</v>
      </c>
      <c r="O1427" s="18">
        <f t="shared" si="642"/>
        <v>5.9308786787313536E-2</v>
      </c>
      <c r="P1427" s="37">
        <f t="shared" si="643"/>
        <v>0</v>
      </c>
      <c r="Q1427" s="37">
        <f t="shared" si="644"/>
        <v>0</v>
      </c>
      <c r="R1427" s="37">
        <f t="shared" si="645"/>
        <v>-100</v>
      </c>
    </row>
    <row r="1428" spans="1:18" x14ac:dyDescent="0.25">
      <c r="A1428" s="1" t="s">
        <v>1589</v>
      </c>
      <c r="B1428" s="1" t="str">
        <f>VLOOKUP(A1428,[2]PROY_COVID!$1:$1048576,5,FALSE)</f>
        <v>Altar</v>
      </c>
      <c r="C1428" s="130">
        <f>VLOOKUP(A1428,[2]PROY_COVID!$1:$1048576,7,FALSE)</f>
        <v>10309</v>
      </c>
      <c r="D1428" s="43">
        <v>2</v>
      </c>
      <c r="E1428" s="43">
        <f>((D1428/($C1428/100000)))</f>
        <v>19.400523814142982</v>
      </c>
      <c r="F1428" s="6">
        <f>((D1428/$C1428)/(D$2257/$C$2257))</f>
        <v>0.29070027411699256</v>
      </c>
      <c r="G1428" s="44">
        <v>2</v>
      </c>
      <c r="H1428" s="44">
        <f>((G1428/($C1428/100000)))</f>
        <v>19.400523814142982</v>
      </c>
      <c r="I1428" s="14">
        <f>((G1428/$C1428)/(G$2257/$C$2257))</f>
        <v>0.52164817636433425</v>
      </c>
      <c r="J1428" s="49">
        <v>45</v>
      </c>
      <c r="K1428" s="49">
        <f t="shared" si="648"/>
        <v>436.51178581821711</v>
      </c>
      <c r="L1428" s="50">
        <f t="shared" si="649"/>
        <v>0.79451642043777859</v>
      </c>
      <c r="M1428" s="45">
        <v>49</v>
      </c>
      <c r="N1428" s="45">
        <f t="shared" si="641"/>
        <v>475.31283344650308</v>
      </c>
      <c r="O1428" s="18">
        <f t="shared" si="642"/>
        <v>0.72751929610695631</v>
      </c>
      <c r="P1428" s="37">
        <f t="shared" si="643"/>
        <v>4.0816326530612246</v>
      </c>
      <c r="Q1428" s="37">
        <f t="shared" si="644"/>
        <v>0.39957740732454089</v>
      </c>
      <c r="R1428" s="37">
        <f t="shared" si="645"/>
        <v>-60.042259267545916</v>
      </c>
    </row>
    <row r="1429" spans="1:18" x14ac:dyDescent="0.25">
      <c r="A1429" s="1" t="s">
        <v>803</v>
      </c>
      <c r="B1429" s="1" t="str">
        <f>VLOOKUP(A1429,[2]PROY_COVID!$1:$1048576,5,FALSE)</f>
        <v>Numarán</v>
      </c>
      <c r="C1429" s="130">
        <f>VLOOKUP(A1429,[2]PROY_COVID!$1:$1048576,7,FALSE)</f>
        <v>10290</v>
      </c>
      <c r="D1429" s="43">
        <v>9</v>
      </c>
      <c r="E1429" s="43">
        <f>((D1429/($C1429/100000)))</f>
        <v>87.463556851311949</v>
      </c>
      <c r="F1429" s="6">
        <f>((D1429/$C1429)/(D$2257/$C$2257))</f>
        <v>1.3105666731218992</v>
      </c>
      <c r="G1429" s="44">
        <v>2</v>
      </c>
      <c r="H1429" s="44">
        <f>((G1429/($C1429/100000)))</f>
        <v>19.436345966958211</v>
      </c>
      <c r="I1429" s="14">
        <f>((G1429/$C1429)/(G$2257/$C$2257))</f>
        <v>0.52261137513507494</v>
      </c>
      <c r="J1429" s="49">
        <v>49</v>
      </c>
      <c r="K1429" s="49">
        <f t="shared" si="648"/>
        <v>476.19047619047615</v>
      </c>
      <c r="L1429" s="50">
        <f t="shared" si="649"/>
        <v>0.86673754267651426</v>
      </c>
      <c r="M1429" s="45">
        <v>60</v>
      </c>
      <c r="N1429" s="45">
        <f t="shared" si="641"/>
        <v>583.09037900874637</v>
      </c>
      <c r="O1429" s="18">
        <f t="shared" si="642"/>
        <v>0.8924848484044281</v>
      </c>
      <c r="P1429" s="37">
        <f t="shared" si="643"/>
        <v>15</v>
      </c>
      <c r="Q1429" s="37">
        <f t="shared" si="644"/>
        <v>1.4684469719176876</v>
      </c>
      <c r="R1429" s="37">
        <f t="shared" si="645"/>
        <v>46.844697191768759</v>
      </c>
    </row>
    <row r="1430" spans="1:18" x14ac:dyDescent="0.25">
      <c r="A1430" s="1" t="s">
        <v>698</v>
      </c>
      <c r="B1430" s="1" t="str">
        <f>VLOOKUP(A1430,[2]PROY_COVID!$1:$1048576,5,FALSE)</f>
        <v>Santo Tomás</v>
      </c>
      <c r="C1430" s="130">
        <f>VLOOKUP(A1430,[2]PROY_COVID!$1:$1048576,7,FALSE)</f>
        <v>10262</v>
      </c>
      <c r="D1430" s="43"/>
      <c r="E1430" s="43"/>
      <c r="F1430" s="6"/>
      <c r="G1430" s="44"/>
      <c r="H1430" s="44"/>
      <c r="I1430" s="14"/>
      <c r="J1430" s="49">
        <v>29</v>
      </c>
      <c r="K1430" s="49">
        <f t="shared" si="648"/>
        <v>282.59598518807252</v>
      </c>
      <c r="L1430" s="50">
        <f t="shared" si="649"/>
        <v>0.51436675452153302</v>
      </c>
      <c r="M1430" s="45">
        <v>29</v>
      </c>
      <c r="N1430" s="45">
        <f t="shared" si="641"/>
        <v>282.59598518807252</v>
      </c>
      <c r="O1430" s="18">
        <f t="shared" si="642"/>
        <v>0.43254466902547489</v>
      </c>
      <c r="P1430" s="37">
        <f t="shared" si="643"/>
        <v>0</v>
      </c>
      <c r="Q1430" s="37">
        <f t="shared" si="644"/>
        <v>0</v>
      </c>
      <c r="R1430" s="37">
        <f t="shared" si="645"/>
        <v>-100</v>
      </c>
    </row>
    <row r="1431" spans="1:18" x14ac:dyDescent="0.25">
      <c r="A1431" s="1" t="s">
        <v>1137</v>
      </c>
      <c r="B1431" s="1" t="str">
        <f>VLOOKUP(A1431,[2]PROY_COVID!$1:$1048576,5,FALSE)</f>
        <v>San Pedro Huamelula</v>
      </c>
      <c r="C1431" s="130">
        <f>VLOOKUP(A1431,[2]PROY_COVID!$1:$1048576,7,FALSE)</f>
        <v>10259</v>
      </c>
      <c r="D1431" s="43">
        <v>6</v>
      </c>
      <c r="E1431" s="43">
        <f>((D1431/($C1431/100000)))</f>
        <v>58.485232478799105</v>
      </c>
      <c r="F1431" s="6">
        <f>((D1431/$C1431)/(D$2257/$C$2257))</f>
        <v>0.87635124062932335</v>
      </c>
      <c r="G1431" s="44">
        <v>1</v>
      </c>
      <c r="H1431" s="44">
        <f>((G1431/($C1431/100000)))</f>
        <v>9.7475387464665175</v>
      </c>
      <c r="I1431" s="14">
        <f>((G1431/$C1431)/(G$2257/$C$2257))</f>
        <v>0.2620952846349508</v>
      </c>
      <c r="J1431" s="49">
        <v>15</v>
      </c>
      <c r="K1431" s="49">
        <f t="shared" si="648"/>
        <v>146.21308119699776</v>
      </c>
      <c r="L1431" s="50">
        <f t="shared" si="649"/>
        <v>0.26612957007807969</v>
      </c>
      <c r="M1431" s="45">
        <v>22</v>
      </c>
      <c r="N1431" s="45">
        <f t="shared" si="641"/>
        <v>214.44585242226339</v>
      </c>
      <c r="O1431" s="18">
        <f t="shared" si="642"/>
        <v>0.32823329106442217</v>
      </c>
      <c r="P1431" s="37">
        <f t="shared" si="643"/>
        <v>27.27272727272727</v>
      </c>
      <c r="Q1431" s="37">
        <f t="shared" si="644"/>
        <v>2.6699035853048865</v>
      </c>
      <c r="R1431" s="37">
        <f t="shared" si="645"/>
        <v>166.99035853048863</v>
      </c>
    </row>
    <row r="1432" spans="1:18" x14ac:dyDescent="0.25">
      <c r="A1432" s="1" t="s">
        <v>450</v>
      </c>
      <c r="B1432" s="1" t="str">
        <f>VLOOKUP(A1432,[2]PROY_COVID!$1:$1048576,5,FALSE)</f>
        <v>Lolotla</v>
      </c>
      <c r="C1432" s="130">
        <f>VLOOKUP(A1432,[2]PROY_COVID!$1:$1048576,7,FALSE)</f>
        <v>10256</v>
      </c>
      <c r="D1432" s="43">
        <v>3</v>
      </c>
      <c r="E1432" s="43">
        <f>((D1432/($C1432/100000)))</f>
        <v>29.251170046801871</v>
      </c>
      <c r="F1432" s="6">
        <f>((D1432/$C1432)/(D$2257/$C$2257))</f>
        <v>0.43830379181046358</v>
      </c>
      <c r="G1432" s="44">
        <v>1</v>
      </c>
      <c r="H1432" s="44">
        <f>((G1432/($C1432/100000)))</f>
        <v>9.7503900156006242</v>
      </c>
      <c r="I1432" s="14">
        <f>((G1432/$C1432)/(G$2257/$C$2257))</f>
        <v>0.26217195057234405</v>
      </c>
      <c r="J1432" s="49">
        <v>2</v>
      </c>
      <c r="K1432" s="49">
        <f t="shared" si="648"/>
        <v>19.500780031201248</v>
      </c>
      <c r="L1432" s="50">
        <f t="shared" si="649"/>
        <v>3.5494322145489074E-2</v>
      </c>
      <c r="M1432" s="45">
        <v>6</v>
      </c>
      <c r="N1432" s="45">
        <f t="shared" si="641"/>
        <v>58.502340093603742</v>
      </c>
      <c r="O1432" s="18">
        <f t="shared" si="642"/>
        <v>8.9544355402511364E-2</v>
      </c>
      <c r="P1432" s="37">
        <f t="shared" si="643"/>
        <v>50</v>
      </c>
      <c r="Q1432" s="37">
        <f t="shared" si="644"/>
        <v>4.8948232397256257</v>
      </c>
      <c r="R1432" s="37">
        <f t="shared" si="645"/>
        <v>389.4823239725626</v>
      </c>
    </row>
    <row r="1433" spans="1:18" x14ac:dyDescent="0.25">
      <c r="A1433" s="1" t="s">
        <v>1229</v>
      </c>
      <c r="B1433" s="1" t="str">
        <f>VLOOKUP(A1433,[2]PROY_COVID!$1:$1048576,5,FALSE)</f>
        <v>Santiago Matatlán</v>
      </c>
      <c r="C1433" s="130">
        <f>VLOOKUP(A1433,[2]PROY_COVID!$1:$1048576,7,FALSE)</f>
        <v>10252</v>
      </c>
      <c r="D1433" s="43">
        <v>2</v>
      </c>
      <c r="E1433" s="43">
        <f>((D1433/($C1433/100000)))</f>
        <v>19.508388607101054</v>
      </c>
      <c r="F1433" s="6">
        <f>((D1433/$C1433)/(D$2257/$C$2257))</f>
        <v>0.29231653588295708</v>
      </c>
      <c r="G1433" s="44">
        <v>1</v>
      </c>
      <c r="H1433" s="44">
        <f>((G1433/($C1433/100000)))</f>
        <v>9.754194303550527</v>
      </c>
      <c r="I1433" s="14">
        <f>((G1433/$C1433)/(G$2257/$C$2257))</f>
        <v>0.262274241618217</v>
      </c>
      <c r="J1433" s="49">
        <v>9</v>
      </c>
      <c r="K1433" s="49">
        <f t="shared" si="648"/>
        <v>87.787748731954736</v>
      </c>
      <c r="L1433" s="50">
        <f t="shared" si="649"/>
        <v>0.15978676898737923</v>
      </c>
      <c r="M1433" s="45">
        <v>12</v>
      </c>
      <c r="N1433" s="45">
        <f t="shared" si="641"/>
        <v>117.05033164260632</v>
      </c>
      <c r="O1433" s="18">
        <f t="shared" si="642"/>
        <v>0.1791585854483333</v>
      </c>
      <c r="P1433" s="37">
        <f t="shared" si="643"/>
        <v>16.666666666666664</v>
      </c>
      <c r="Q1433" s="37">
        <f t="shared" si="644"/>
        <v>1.6316077465752084</v>
      </c>
      <c r="R1433" s="37">
        <f t="shared" si="645"/>
        <v>63.160774657520832</v>
      </c>
    </row>
    <row r="1434" spans="1:18" x14ac:dyDescent="0.25">
      <c r="A1434" s="1" t="s">
        <v>1381</v>
      </c>
      <c r="B1434" s="1" t="str">
        <f>VLOOKUP(A1434,[2]PROY_COVID!$1:$1048576,5,FALSE)</f>
        <v>Petlalcingo</v>
      </c>
      <c r="C1434" s="130">
        <f>VLOOKUP(A1434,[2]PROY_COVID!$1:$1048576,7,FALSE)</f>
        <v>10239</v>
      </c>
      <c r="D1434" s="43">
        <v>2</v>
      </c>
      <c r="E1434" s="43">
        <f>((D1434/($C1434/100000)))</f>
        <v>19.533157534915521</v>
      </c>
      <c r="F1434" s="6">
        <f>((D1434/$C1434)/(D$2257/$C$2257))</f>
        <v>0.29268767710441218</v>
      </c>
      <c r="G1434" s="44"/>
      <c r="H1434" s="44"/>
      <c r="I1434" s="14"/>
      <c r="J1434" s="49">
        <v>8</v>
      </c>
      <c r="K1434" s="49">
        <f t="shared" si="648"/>
        <v>78.132630139662083</v>
      </c>
      <c r="L1434" s="50">
        <f t="shared" si="649"/>
        <v>0.14221301608521769</v>
      </c>
      <c r="M1434" s="45">
        <v>10</v>
      </c>
      <c r="N1434" s="45">
        <f t="shared" si="641"/>
        <v>97.665787674577601</v>
      </c>
      <c r="O1434" s="18">
        <f t="shared" si="642"/>
        <v>0.14948837923758124</v>
      </c>
      <c r="P1434" s="37">
        <f t="shared" si="643"/>
        <v>20</v>
      </c>
      <c r="Q1434" s="37">
        <f t="shared" si="644"/>
        <v>1.9579292958902501</v>
      </c>
      <c r="R1434" s="37">
        <f t="shared" si="645"/>
        <v>95.792929589025007</v>
      </c>
    </row>
    <row r="1435" spans="1:18" x14ac:dyDescent="0.25">
      <c r="A1435" s="1" t="s">
        <v>1514</v>
      </c>
      <c r="B1435" s="1" t="str">
        <f>VLOOKUP(A1435,[2]PROY_COVID!$1:$1048576,5,FALSE)</f>
        <v>Catorce</v>
      </c>
      <c r="C1435" s="130">
        <f>VLOOKUP(A1435,[2]PROY_COVID!$1:$1048576,7,FALSE)</f>
        <v>10209</v>
      </c>
      <c r="D1435" s="43">
        <v>4</v>
      </c>
      <c r="E1435" s="43">
        <f>((D1435/($C1435/100000)))</f>
        <v>39.181114702713295</v>
      </c>
      <c r="F1435" s="6">
        <f>((D1435/$C1435)/(D$2257/$C$2257))</f>
        <v>0.58709552862612913</v>
      </c>
      <c r="G1435" s="44"/>
      <c r="H1435" s="44"/>
      <c r="I1435" s="14"/>
      <c r="J1435" s="49">
        <v>22</v>
      </c>
      <c r="K1435" s="49">
        <f t="shared" si="648"/>
        <v>215.49613086492312</v>
      </c>
      <c r="L1435" s="50">
        <f t="shared" si="649"/>
        <v>0.39223503253653597</v>
      </c>
      <c r="M1435" s="45">
        <v>26</v>
      </c>
      <c r="N1435" s="45">
        <f t="shared" si="641"/>
        <v>254.67724556763639</v>
      </c>
      <c r="O1435" s="18">
        <f t="shared" si="642"/>
        <v>0.38981192467776909</v>
      </c>
      <c r="P1435" s="37">
        <f t="shared" si="643"/>
        <v>15.384615384615385</v>
      </c>
      <c r="Q1435" s="37">
        <f t="shared" si="644"/>
        <v>1.5060994583771157</v>
      </c>
      <c r="R1435" s="37">
        <f t="shared" si="645"/>
        <v>50.609945837711564</v>
      </c>
    </row>
    <row r="1436" spans="1:18" x14ac:dyDescent="0.25">
      <c r="A1436" s="1" t="s">
        <v>1555</v>
      </c>
      <c r="B1436" s="1" t="str">
        <f>VLOOKUP(A1436,[2]PROY_COVID!$1:$1048576,5,FALSE)</f>
        <v>Villa de Guadalupe</v>
      </c>
      <c r="C1436" s="130">
        <f>VLOOKUP(A1436,[2]PROY_COVID!$1:$1048576,7,FALSE)</f>
        <v>10198</v>
      </c>
      <c r="D1436" s="43"/>
      <c r="E1436" s="43"/>
      <c r="F1436" s="6"/>
      <c r="G1436" s="44">
        <v>1</v>
      </c>
      <c r="H1436" s="44">
        <f t="shared" ref="H1436:H1441" si="650">((G1436/($C1436/100000)))</f>
        <v>9.8058442831927835</v>
      </c>
      <c r="I1436" s="14">
        <f t="shared" ref="I1436:I1441" si="651">((G1436/$C1436)/(G$2257/$C$2257))</f>
        <v>0.26366302461952934</v>
      </c>
      <c r="J1436" s="49">
        <v>6</v>
      </c>
      <c r="K1436" s="49">
        <f t="shared" si="648"/>
        <v>58.835065699156694</v>
      </c>
      <c r="L1436" s="50">
        <f t="shared" si="649"/>
        <v>0.10708857656132653</v>
      </c>
      <c r="M1436" s="45">
        <v>7</v>
      </c>
      <c r="N1436" s="45">
        <f t="shared" si="641"/>
        <v>68.640909982349484</v>
      </c>
      <c r="O1436" s="18">
        <f t="shared" si="642"/>
        <v>0.10506256721999567</v>
      </c>
      <c r="P1436" s="37">
        <f t="shared" si="643"/>
        <v>0</v>
      </c>
      <c r="Q1436" s="37">
        <f t="shared" si="644"/>
        <v>0</v>
      </c>
      <c r="R1436" s="37">
        <f t="shared" si="645"/>
        <v>-100</v>
      </c>
    </row>
    <row r="1437" spans="1:18" x14ac:dyDescent="0.25">
      <c r="A1437" s="1" t="s">
        <v>1036</v>
      </c>
      <c r="B1437" s="1" t="str">
        <f>VLOOKUP(A1437,[2]PROY_COVID!$1:$1048576,5,FALSE)</f>
        <v>San Bartolo Coyotepec</v>
      </c>
      <c r="C1437" s="130">
        <f>VLOOKUP(A1437,[2]PROY_COVID!$1:$1048576,7,FALSE)</f>
        <v>10186</v>
      </c>
      <c r="D1437" s="43">
        <v>7</v>
      </c>
      <c r="E1437" s="43">
        <f t="shared" ref="E1437:E1445" si="652">((D1437/($C1437/100000)))</f>
        <v>68.721774985273896</v>
      </c>
      <c r="F1437" s="6">
        <f t="shared" ref="F1437:F1445" si="653">((D1437/$C1437)/(D$2257/$C$2257))</f>
        <v>1.0297370842874796</v>
      </c>
      <c r="G1437" s="44">
        <v>11</v>
      </c>
      <c r="H1437" s="44">
        <f t="shared" si="650"/>
        <v>107.99136069114471</v>
      </c>
      <c r="I1437" s="14">
        <f t="shared" si="651"/>
        <v>2.9037100702699359</v>
      </c>
      <c r="J1437" s="49">
        <v>121</v>
      </c>
      <c r="K1437" s="49">
        <f t="shared" si="648"/>
        <v>1187.9049676025918</v>
      </c>
      <c r="L1437" s="50">
        <f t="shared" si="649"/>
        <v>2.1621638483614989</v>
      </c>
      <c r="M1437" s="45">
        <v>139</v>
      </c>
      <c r="N1437" s="45">
        <f t="shared" si="641"/>
        <v>1364.6181032790103</v>
      </c>
      <c r="O1437" s="18">
        <f t="shared" si="642"/>
        <v>2.0887001824748634</v>
      </c>
      <c r="P1437" s="37">
        <f t="shared" si="643"/>
        <v>5.0359712230215825</v>
      </c>
      <c r="Q1437" s="37">
        <f t="shared" si="644"/>
        <v>0.49300377954071045</v>
      </c>
      <c r="R1437" s="37">
        <f t="shared" si="645"/>
        <v>-50.699622045928948</v>
      </c>
    </row>
    <row r="1438" spans="1:18" x14ac:dyDescent="0.25">
      <c r="A1438" s="1" t="s">
        <v>888</v>
      </c>
      <c r="B1438" s="1" t="str">
        <f>VLOOKUP(A1438,[2]PROY_COVID!$1:$1048576,5,FALSE)</f>
        <v>Zacualpan</v>
      </c>
      <c r="C1438" s="130">
        <f>VLOOKUP(A1438,[2]PROY_COVID!$1:$1048576,7,FALSE)</f>
        <v>10182</v>
      </c>
      <c r="D1438" s="43">
        <v>2</v>
      </c>
      <c r="E1438" s="43">
        <f t="shared" si="652"/>
        <v>19.642506383814577</v>
      </c>
      <c r="F1438" s="6">
        <f t="shared" si="653"/>
        <v>0.29432617618071855</v>
      </c>
      <c r="G1438" s="44">
        <v>1</v>
      </c>
      <c r="H1438" s="44">
        <f t="shared" si="650"/>
        <v>9.8212531919072887</v>
      </c>
      <c r="I1438" s="14">
        <f t="shared" si="651"/>
        <v>0.26407734483107054</v>
      </c>
      <c r="J1438" s="49">
        <v>13</v>
      </c>
      <c r="K1438" s="49">
        <f t="shared" si="648"/>
        <v>127.67629149479474</v>
      </c>
      <c r="L1438" s="50">
        <f t="shared" si="649"/>
        <v>0.23238985381132229</v>
      </c>
      <c r="M1438" s="45">
        <v>16</v>
      </c>
      <c r="N1438" s="45">
        <f t="shared" si="641"/>
        <v>157.14005107051662</v>
      </c>
      <c r="O1438" s="18">
        <f t="shared" si="642"/>
        <v>0.24052037163835699</v>
      </c>
      <c r="P1438" s="37">
        <f t="shared" si="643"/>
        <v>12.5</v>
      </c>
      <c r="Q1438" s="37">
        <f t="shared" si="644"/>
        <v>1.2237058099314064</v>
      </c>
      <c r="R1438" s="37">
        <f t="shared" si="645"/>
        <v>22.370580993140642</v>
      </c>
    </row>
    <row r="1439" spans="1:18" x14ac:dyDescent="0.25">
      <c r="A1439" s="1" t="s">
        <v>1630</v>
      </c>
      <c r="B1439" s="1" t="str">
        <f>VLOOKUP(A1439,[2]PROY_COVID!$1:$1048576,5,FALSE)</f>
        <v>Pitiquito</v>
      </c>
      <c r="C1439" s="130">
        <f>VLOOKUP(A1439,[2]PROY_COVID!$1:$1048576,7,FALSE)</f>
        <v>10159</v>
      </c>
      <c r="D1439" s="43">
        <v>5</v>
      </c>
      <c r="E1439" s="43">
        <f t="shared" si="652"/>
        <v>49.2174426616793</v>
      </c>
      <c r="F1439" s="6">
        <f t="shared" si="653"/>
        <v>0.73748132834729696</v>
      </c>
      <c r="G1439" s="44">
        <v>5</v>
      </c>
      <c r="H1439" s="44">
        <f t="shared" si="650"/>
        <v>49.2174426616793</v>
      </c>
      <c r="I1439" s="14">
        <f t="shared" si="651"/>
        <v>1.3233760828181711</v>
      </c>
      <c r="J1439" s="49">
        <v>114</v>
      </c>
      <c r="K1439" s="49">
        <f t="shared" si="648"/>
        <v>1122.1576926862881</v>
      </c>
      <c r="L1439" s="50">
        <f t="shared" si="649"/>
        <v>2.0424940222143664</v>
      </c>
      <c r="M1439" s="45">
        <v>124</v>
      </c>
      <c r="N1439" s="45">
        <f t="shared" si="641"/>
        <v>1220.5925780096466</v>
      </c>
      <c r="O1439" s="18">
        <f t="shared" si="642"/>
        <v>1.8682530550416938</v>
      </c>
      <c r="P1439" s="37">
        <f t="shared" si="643"/>
        <v>4.032258064516129</v>
      </c>
      <c r="Q1439" s="37">
        <f t="shared" si="644"/>
        <v>0.39474380965529238</v>
      </c>
      <c r="R1439" s="37">
        <f t="shared" si="645"/>
        <v>-60.525619034470758</v>
      </c>
    </row>
    <row r="1440" spans="1:18" x14ac:dyDescent="0.25">
      <c r="A1440" s="1" t="s">
        <v>1021</v>
      </c>
      <c r="B1440" s="1" t="str">
        <f>VLOOKUP(A1440,[2]PROY_COVID!$1:$1048576,5,FALSE)</f>
        <v>San Agustín de las Juntas</v>
      </c>
      <c r="C1440" s="130">
        <f>VLOOKUP(A1440,[2]PROY_COVID!$1:$1048576,7,FALSE)</f>
        <v>10151</v>
      </c>
      <c r="D1440" s="43">
        <v>5</v>
      </c>
      <c r="E1440" s="43">
        <f t="shared" si="652"/>
        <v>49.256230913210523</v>
      </c>
      <c r="F1440" s="6">
        <f t="shared" si="653"/>
        <v>0.73806253715694914</v>
      </c>
      <c r="G1440" s="44">
        <v>4</v>
      </c>
      <c r="H1440" s="44">
        <f t="shared" si="650"/>
        <v>39.404984730568415</v>
      </c>
      <c r="I1440" s="14">
        <f t="shared" si="651"/>
        <v>1.059535228083917</v>
      </c>
      <c r="J1440" s="49">
        <v>81</v>
      </c>
      <c r="K1440" s="49">
        <f t="shared" si="648"/>
        <v>797.95094079401042</v>
      </c>
      <c r="L1440" s="50">
        <f t="shared" si="649"/>
        <v>1.4523894789604479</v>
      </c>
      <c r="M1440" s="45">
        <v>90</v>
      </c>
      <c r="N1440" s="45">
        <f t="shared" si="641"/>
        <v>886.61215643778939</v>
      </c>
      <c r="O1440" s="18">
        <f t="shared" si="642"/>
        <v>1.3570587759947148</v>
      </c>
      <c r="P1440" s="37">
        <f t="shared" si="643"/>
        <v>5.5555555555555554</v>
      </c>
      <c r="Q1440" s="37">
        <f t="shared" si="644"/>
        <v>0.54386924885840282</v>
      </c>
      <c r="R1440" s="37">
        <f t="shared" si="645"/>
        <v>-45.61307511415972</v>
      </c>
    </row>
    <row r="1441" spans="1:18" x14ac:dyDescent="0.25">
      <c r="A1441" s="1" t="s">
        <v>547</v>
      </c>
      <c r="B1441" s="1" t="str">
        <f>VLOOKUP(A1441,[2]PROY_COVID!$1:$1048576,5,FALSE)</f>
        <v>Jilotlán de los Dolores</v>
      </c>
      <c r="C1441" s="130">
        <f>VLOOKUP(A1441,[2]PROY_COVID!$1:$1048576,7,FALSE)</f>
        <v>10149</v>
      </c>
      <c r="D1441" s="43">
        <v>1</v>
      </c>
      <c r="E1441" s="43">
        <f t="shared" si="652"/>
        <v>9.8531875061582426</v>
      </c>
      <c r="F1441" s="6">
        <f t="shared" si="653"/>
        <v>0.14764159650566933</v>
      </c>
      <c r="G1441" s="44">
        <v>2</v>
      </c>
      <c r="H1441" s="44">
        <f t="shared" si="650"/>
        <v>19.706375012316485</v>
      </c>
      <c r="I1441" s="14">
        <f t="shared" si="651"/>
        <v>0.52987201203467538</v>
      </c>
      <c r="J1441" s="49">
        <v>14</v>
      </c>
      <c r="K1441" s="49">
        <f t="shared" si="648"/>
        <v>137.94462508621538</v>
      </c>
      <c r="L1441" s="50">
        <f t="shared" si="649"/>
        <v>0.25107974928258464</v>
      </c>
      <c r="M1441" s="45">
        <v>17</v>
      </c>
      <c r="N1441" s="45">
        <f t="shared" si="641"/>
        <v>167.50418760469012</v>
      </c>
      <c r="O1441" s="18">
        <f t="shared" si="642"/>
        <v>0.25638383836073603</v>
      </c>
      <c r="P1441" s="37">
        <f t="shared" si="643"/>
        <v>5.8823529411764701</v>
      </c>
      <c r="Q1441" s="37">
        <f t="shared" si="644"/>
        <v>0.57586155761477942</v>
      </c>
      <c r="R1441" s="37">
        <f t="shared" si="645"/>
        <v>-42.41384423852206</v>
      </c>
    </row>
    <row r="1442" spans="1:18" x14ac:dyDescent="0.25">
      <c r="A1442" s="1" t="s">
        <v>1930</v>
      </c>
      <c r="B1442" s="1" t="str">
        <f>VLOOKUP(A1442,[2]PROY_COVID!$1:$1048576,5,FALSE)</f>
        <v>Tepetlán</v>
      </c>
      <c r="C1442" s="130">
        <f>VLOOKUP(A1442,[2]PROY_COVID!$1:$1048576,7,FALSE)</f>
        <v>10147</v>
      </c>
      <c r="D1442" s="43">
        <v>2</v>
      </c>
      <c r="E1442" s="43">
        <f t="shared" si="652"/>
        <v>19.710259189908346</v>
      </c>
      <c r="F1442" s="6">
        <f t="shared" si="653"/>
        <v>0.29534139409402543</v>
      </c>
      <c r="G1442" s="44"/>
      <c r="H1442" s="44"/>
      <c r="I1442" s="14"/>
      <c r="J1442" s="49"/>
      <c r="K1442" s="49"/>
      <c r="L1442" s="50"/>
      <c r="M1442" s="45">
        <v>2</v>
      </c>
      <c r="N1442" s="45">
        <f t="shared" si="641"/>
        <v>19.710259189908346</v>
      </c>
      <c r="O1442" s="18">
        <f t="shared" si="642"/>
        <v>3.0168749679976237E-2</v>
      </c>
      <c r="P1442" s="37">
        <f t="shared" si="643"/>
        <v>100</v>
      </c>
      <c r="Q1442" s="37">
        <f t="shared" si="644"/>
        <v>9.7896464794512514</v>
      </c>
      <c r="R1442" s="37">
        <f t="shared" si="645"/>
        <v>878.96464794512519</v>
      </c>
    </row>
    <row r="1443" spans="1:18" x14ac:dyDescent="0.25">
      <c r="A1443" s="1" t="s">
        <v>654</v>
      </c>
      <c r="B1443" s="1" t="str">
        <f>VLOOKUP(A1443,[2]PROY_COVID!$1:$1048576,5,FALSE)</f>
        <v>Ecatzingo</v>
      </c>
      <c r="C1443" s="130">
        <f>VLOOKUP(A1443,[2]PROY_COVID!$1:$1048576,7,FALSE)</f>
        <v>10090</v>
      </c>
      <c r="D1443" s="43">
        <v>4</v>
      </c>
      <c r="E1443" s="43">
        <f t="shared" si="652"/>
        <v>39.643211100099109</v>
      </c>
      <c r="F1443" s="6">
        <f t="shared" si="653"/>
        <v>0.59401964833936094</v>
      </c>
      <c r="G1443" s="44"/>
      <c r="H1443" s="44"/>
      <c r="I1443" s="14"/>
      <c r="J1443" s="49">
        <v>20</v>
      </c>
      <c r="K1443" s="49">
        <f t="shared" ref="K1443:K1455" si="654">((J1443/($C1443/100000)))</f>
        <v>198.21605550049554</v>
      </c>
      <c r="L1443" s="50">
        <f t="shared" ref="L1443:L1455" si="655">((J1443/$C1443)/(J$2257/$C$2257))</f>
        <v>0.36078272341341522</v>
      </c>
      <c r="M1443" s="45">
        <v>24</v>
      </c>
      <c r="N1443" s="45">
        <f t="shared" si="641"/>
        <v>237.85926660059465</v>
      </c>
      <c r="O1443" s="18">
        <f t="shared" si="642"/>
        <v>0.36407013241155861</v>
      </c>
      <c r="P1443" s="37">
        <f t="shared" si="643"/>
        <v>16.666666666666664</v>
      </c>
      <c r="Q1443" s="37">
        <f t="shared" si="644"/>
        <v>1.6316077465752084</v>
      </c>
      <c r="R1443" s="37">
        <f t="shared" si="645"/>
        <v>63.160774657520832</v>
      </c>
    </row>
    <row r="1444" spans="1:18" x14ac:dyDescent="0.25">
      <c r="A1444" s="1" t="s">
        <v>197</v>
      </c>
      <c r="B1444" s="1" t="str">
        <f>VLOOKUP(A1444,[2]PROY_COVID!$1:$1048576,5,FALSE)</f>
        <v>Carichí</v>
      </c>
      <c r="C1444" s="130">
        <f>VLOOKUP(A1444,[2]PROY_COVID!$1:$1048576,7,FALSE)</f>
        <v>10083</v>
      </c>
      <c r="D1444" s="43">
        <v>2</v>
      </c>
      <c r="E1444" s="43">
        <f t="shared" si="652"/>
        <v>19.835366458395317</v>
      </c>
      <c r="F1444" s="6">
        <f t="shared" si="653"/>
        <v>0.2972160196243257</v>
      </c>
      <c r="G1444" s="44"/>
      <c r="H1444" s="44"/>
      <c r="I1444" s="14"/>
      <c r="J1444" s="49">
        <v>3</v>
      </c>
      <c r="K1444" s="49">
        <f t="shared" si="654"/>
        <v>29.753049687592977</v>
      </c>
      <c r="L1444" s="50">
        <f t="shared" si="655"/>
        <v>5.415497886404879E-2</v>
      </c>
      <c r="M1444" s="45">
        <v>5</v>
      </c>
      <c r="N1444" s="45">
        <f t="shared" si="641"/>
        <v>49.588416145988298</v>
      </c>
      <c r="O1444" s="18">
        <f t="shared" si="642"/>
        <v>7.5900600764335718E-2</v>
      </c>
      <c r="P1444" s="37">
        <f t="shared" si="643"/>
        <v>40</v>
      </c>
      <c r="Q1444" s="37">
        <f t="shared" si="644"/>
        <v>3.9158585917805002</v>
      </c>
      <c r="R1444" s="37">
        <f t="shared" si="645"/>
        <v>291.58585917805004</v>
      </c>
    </row>
    <row r="1445" spans="1:18" x14ac:dyDescent="0.25">
      <c r="A1445" s="1" t="s">
        <v>1639</v>
      </c>
      <c r="B1445" s="1" t="str">
        <f>VLOOKUP(A1445,[2]PROY_COVID!$1:$1048576,5,FALSE)</f>
        <v>San Miguel de Horcasitas</v>
      </c>
      <c r="C1445" s="130">
        <f>VLOOKUP(A1445,[2]PROY_COVID!$1:$1048576,7,FALSE)</f>
        <v>10070</v>
      </c>
      <c r="D1445" s="43">
        <v>4</v>
      </c>
      <c r="E1445" s="43">
        <f t="shared" si="652"/>
        <v>39.721946375372397</v>
      </c>
      <c r="F1445" s="6">
        <f t="shared" si="653"/>
        <v>0.59519942917022362</v>
      </c>
      <c r="G1445" s="44"/>
      <c r="H1445" s="44"/>
      <c r="I1445" s="14"/>
      <c r="J1445" s="49">
        <v>13</v>
      </c>
      <c r="K1445" s="49">
        <f t="shared" si="654"/>
        <v>129.09632571996028</v>
      </c>
      <c r="L1445" s="50">
        <f t="shared" si="655"/>
        <v>0.23497452745847902</v>
      </c>
      <c r="M1445" s="45">
        <v>17</v>
      </c>
      <c r="N1445" s="45">
        <f t="shared" si="641"/>
        <v>168.81827209533267</v>
      </c>
      <c r="O1445" s="18">
        <f t="shared" si="642"/>
        <v>0.25839519121381432</v>
      </c>
      <c r="P1445" s="37">
        <f t="shared" si="643"/>
        <v>23.52941176470588</v>
      </c>
      <c r="Q1445" s="37">
        <f t="shared" si="644"/>
        <v>2.3034462304591177</v>
      </c>
      <c r="R1445" s="37">
        <f t="shared" si="645"/>
        <v>130.34462304591176</v>
      </c>
    </row>
    <row r="1446" spans="1:18" x14ac:dyDescent="0.25">
      <c r="A1446" s="1" t="s">
        <v>93</v>
      </c>
      <c r="B1446" s="1" t="str">
        <f>VLOOKUP(A1446,[2]PROY_COVID!$1:$1048576,5,FALSE)</f>
        <v>Coapilla</v>
      </c>
      <c r="C1446" s="130">
        <f>VLOOKUP(A1446,[2]PROY_COVID!$1:$1048576,7,FALSE)</f>
        <v>10035</v>
      </c>
      <c r="D1446" s="43"/>
      <c r="E1446" s="43"/>
      <c r="F1446" s="6"/>
      <c r="G1446" s="44">
        <v>1</v>
      </c>
      <c r="H1446" s="44">
        <f>((G1446/($C1446/100000)))</f>
        <v>9.9651220727453911</v>
      </c>
      <c r="I1446" s="14">
        <f>((G1446/$C1446)/(G$2257/$C$2257))</f>
        <v>0.26794574240856606</v>
      </c>
      <c r="J1446" s="49">
        <v>2</v>
      </c>
      <c r="K1446" s="49">
        <f t="shared" si="654"/>
        <v>19.930244145490782</v>
      </c>
      <c r="L1446" s="50">
        <f t="shared" si="655"/>
        <v>3.6276010754771888E-2</v>
      </c>
      <c r="M1446" s="45">
        <v>3</v>
      </c>
      <c r="N1446" s="45">
        <f t="shared" si="641"/>
        <v>29.895366218236173</v>
      </c>
      <c r="O1446" s="18">
        <f t="shared" si="642"/>
        <v>4.5758191779180696E-2</v>
      </c>
      <c r="P1446" s="37">
        <f t="shared" si="643"/>
        <v>0</v>
      </c>
      <c r="Q1446" s="37">
        <f t="shared" si="644"/>
        <v>0</v>
      </c>
      <c r="R1446" s="37">
        <f t="shared" si="645"/>
        <v>-100</v>
      </c>
    </row>
    <row r="1447" spans="1:18" x14ac:dyDescent="0.25">
      <c r="A1447" s="1" t="s">
        <v>1457</v>
      </c>
      <c r="B1447" s="1" t="str">
        <f>VLOOKUP(A1447,[2]PROY_COVID!$1:$1048576,5,FALSE)</f>
        <v>Tulcingo</v>
      </c>
      <c r="C1447" s="130">
        <f>VLOOKUP(A1447,[2]PROY_COVID!$1:$1048576,7,FALSE)</f>
        <v>9993</v>
      </c>
      <c r="D1447" s="43">
        <v>5</v>
      </c>
      <c r="E1447" s="43">
        <f>((D1447/($C1447/100000)))</f>
        <v>50.035024517162014</v>
      </c>
      <c r="F1447" s="6">
        <f>((D1447/$C1447)/(D$2257/$C$2257))</f>
        <v>0.7497320939337726</v>
      </c>
      <c r="G1447" s="44">
        <v>6</v>
      </c>
      <c r="H1447" s="44">
        <f>((G1447/($C1447/100000)))</f>
        <v>60.04202942059441</v>
      </c>
      <c r="I1447" s="14">
        <f>((G1447/$C1447)/(G$2257/$C$2257))</f>
        <v>1.6144314170339</v>
      </c>
      <c r="J1447" s="49">
        <v>35</v>
      </c>
      <c r="K1447" s="49">
        <f t="shared" si="654"/>
        <v>350.2451716201341</v>
      </c>
      <c r="L1447" s="50">
        <f t="shared" si="655"/>
        <v>0.6374983427071329</v>
      </c>
      <c r="M1447" s="45">
        <v>46</v>
      </c>
      <c r="N1447" s="45">
        <f t="shared" si="641"/>
        <v>460.32222555789048</v>
      </c>
      <c r="O1447" s="18">
        <f t="shared" si="642"/>
        <v>0.70457449905559222</v>
      </c>
      <c r="P1447" s="37">
        <f t="shared" si="643"/>
        <v>10.869565217391305</v>
      </c>
      <c r="Q1447" s="37">
        <f t="shared" si="644"/>
        <v>1.0640920086360055</v>
      </c>
      <c r="R1447" s="37">
        <f t="shared" si="645"/>
        <v>6.4092008636005504</v>
      </c>
    </row>
    <row r="1448" spans="1:18" x14ac:dyDescent="0.25">
      <c r="A1448" s="1" t="s">
        <v>506</v>
      </c>
      <c r="B1448" s="1" t="str">
        <f>VLOOKUP(A1448,[2]PROY_COVID!$1:$1048576,5,FALSE)</f>
        <v>San Juanito de Escobedo</v>
      </c>
      <c r="C1448" s="130">
        <f>VLOOKUP(A1448,[2]PROY_COVID!$1:$1048576,7,FALSE)</f>
        <v>9961</v>
      </c>
      <c r="D1448" s="43">
        <v>4</v>
      </c>
      <c r="E1448" s="43">
        <f>((D1448/($C1448/100000)))</f>
        <v>40.156610782049995</v>
      </c>
      <c r="F1448" s="6">
        <f>((D1448/$C1448)/(D$2257/$C$2257))</f>
        <v>0.60171250393978037</v>
      </c>
      <c r="G1448" s="44">
        <v>1</v>
      </c>
      <c r="H1448" s="44">
        <f>((G1448/($C1448/100000)))</f>
        <v>10.039152695512499</v>
      </c>
      <c r="I1448" s="14">
        <f>((G1448/$C1448)/(G$2257/$C$2257))</f>
        <v>0.26993630409295855</v>
      </c>
      <c r="J1448" s="49">
        <v>5</v>
      </c>
      <c r="K1448" s="49">
        <f t="shared" si="654"/>
        <v>50.195763477562494</v>
      </c>
      <c r="L1448" s="50">
        <f t="shared" si="655"/>
        <v>9.1363760647559467E-2</v>
      </c>
      <c r="M1448" s="45">
        <v>10</v>
      </c>
      <c r="N1448" s="45">
        <f t="shared" si="641"/>
        <v>100.39152695512499</v>
      </c>
      <c r="O1448" s="18">
        <f t="shared" si="642"/>
        <v>0.15366042716731193</v>
      </c>
      <c r="P1448" s="37">
        <f t="shared" si="643"/>
        <v>40</v>
      </c>
      <c r="Q1448" s="37">
        <f t="shared" si="644"/>
        <v>3.9158585917805002</v>
      </c>
      <c r="R1448" s="37">
        <f t="shared" si="645"/>
        <v>291.58585917805004</v>
      </c>
    </row>
    <row r="1449" spans="1:18" x14ac:dyDescent="0.25">
      <c r="A1449" s="1" t="s">
        <v>1313</v>
      </c>
      <c r="B1449" s="1" t="str">
        <f>VLOOKUP(A1449,[2]PROY_COVID!$1:$1048576,5,FALSE)</f>
        <v>Cuautempan</v>
      </c>
      <c r="C1449" s="130">
        <f>VLOOKUP(A1449,[2]PROY_COVID!$1:$1048576,7,FALSE)</f>
        <v>9886</v>
      </c>
      <c r="D1449" s="43">
        <v>2</v>
      </c>
      <c r="E1449" s="43">
        <f>((D1449/($C1449/100000)))</f>
        <v>20.230629172567266</v>
      </c>
      <c r="F1449" s="6">
        <f>((D1449/$C1449)/(D$2257/$C$2257))</f>
        <v>0.30313869369533442</v>
      </c>
      <c r="G1449" s="44"/>
      <c r="H1449" s="44"/>
      <c r="I1449" s="14"/>
      <c r="J1449" s="49">
        <v>2</v>
      </c>
      <c r="K1449" s="49">
        <f t="shared" si="654"/>
        <v>20.230629172567266</v>
      </c>
      <c r="L1449" s="50">
        <f t="shared" si="655"/>
        <v>3.6822756213244587E-2</v>
      </c>
      <c r="M1449" s="45">
        <v>4</v>
      </c>
      <c r="N1449" s="45">
        <f t="shared" si="641"/>
        <v>40.461258345134532</v>
      </c>
      <c r="O1449" s="18">
        <f t="shared" si="642"/>
        <v>6.19304679350028E-2</v>
      </c>
      <c r="P1449" s="37">
        <f t="shared" si="643"/>
        <v>50</v>
      </c>
      <c r="Q1449" s="37">
        <f t="shared" si="644"/>
        <v>4.8948232397256257</v>
      </c>
      <c r="R1449" s="37">
        <f t="shared" si="645"/>
        <v>389.4823239725626</v>
      </c>
    </row>
    <row r="1450" spans="1:18" x14ac:dyDescent="0.25">
      <c r="A1450" s="1" t="s">
        <v>25</v>
      </c>
      <c r="B1450" s="1" t="str">
        <f>VLOOKUP(A1450,[2]PROY_COVID!$1:$1048576,5,FALSE)</f>
        <v>Palizada</v>
      </c>
      <c r="C1450" s="130">
        <f>VLOOKUP(A1450,[2]PROY_COVID!$1:$1048576,7,FALSE)</f>
        <v>9868</v>
      </c>
      <c r="D1450" s="43">
        <v>3</v>
      </c>
      <c r="E1450" s="43">
        <f>((D1450/($C1450/100000)))</f>
        <v>30.401297122010536</v>
      </c>
      <c r="F1450" s="6">
        <f>((D1450/$C1450)/(D$2257/$C$2257))</f>
        <v>0.45553746339766055</v>
      </c>
      <c r="G1450" s="44"/>
      <c r="H1450" s="44"/>
      <c r="I1450" s="14"/>
      <c r="J1450" s="49">
        <v>46</v>
      </c>
      <c r="K1450" s="49">
        <f t="shared" si="654"/>
        <v>466.15322253749491</v>
      </c>
      <c r="L1450" s="50">
        <f t="shared" si="655"/>
        <v>0.84846824708706192</v>
      </c>
      <c r="M1450" s="45">
        <v>49</v>
      </c>
      <c r="N1450" s="45">
        <f t="shared" si="641"/>
        <v>496.55451965950544</v>
      </c>
      <c r="O1450" s="18">
        <f t="shared" si="642"/>
        <v>0.76003206562288317</v>
      </c>
      <c r="P1450" s="37">
        <f t="shared" si="643"/>
        <v>6.1224489795918364</v>
      </c>
      <c r="Q1450" s="37">
        <f t="shared" si="644"/>
        <v>0.59936611098681125</v>
      </c>
      <c r="R1450" s="37">
        <f t="shared" si="645"/>
        <v>-40.063388901318874</v>
      </c>
    </row>
    <row r="1451" spans="1:18" x14ac:dyDescent="0.25">
      <c r="A1451" s="1" t="s">
        <v>288</v>
      </c>
      <c r="B1451" s="1" t="str">
        <f>VLOOKUP(A1451,[2]PROY_COVID!$1:$1048576,5,FALSE)</f>
        <v>Topia</v>
      </c>
      <c r="C1451" s="130">
        <f>VLOOKUP(A1451,[2]PROY_COVID!$1:$1048576,7,FALSE)</f>
        <v>9849</v>
      </c>
      <c r="D1451" s="43"/>
      <c r="E1451" s="43"/>
      <c r="F1451" s="6"/>
      <c r="G1451" s="44"/>
      <c r="H1451" s="44"/>
      <c r="I1451" s="14"/>
      <c r="J1451" s="49">
        <v>1</v>
      </c>
      <c r="K1451" s="49">
        <f t="shared" si="654"/>
        <v>10.15331505736623</v>
      </c>
      <c r="L1451" s="50">
        <f t="shared" si="655"/>
        <v>1.8480544619968318E-2</v>
      </c>
      <c r="M1451" s="45">
        <v>1</v>
      </c>
      <c r="N1451" s="45">
        <f t="shared" si="641"/>
        <v>10.15331505736623</v>
      </c>
      <c r="O1451" s="18">
        <f t="shared" si="642"/>
        <v>1.5540780942365664E-2</v>
      </c>
      <c r="P1451" s="37">
        <f t="shared" si="643"/>
        <v>0</v>
      </c>
      <c r="Q1451" s="37">
        <f t="shared" si="644"/>
        <v>0</v>
      </c>
      <c r="R1451" s="37">
        <f t="shared" si="645"/>
        <v>-100</v>
      </c>
    </row>
    <row r="1452" spans="1:18" x14ac:dyDescent="0.25">
      <c r="A1452" s="1" t="s">
        <v>1126</v>
      </c>
      <c r="B1452" s="1" t="str">
        <f>VLOOKUP(A1452,[2]PROY_COVID!$1:$1048576,5,FALSE)</f>
        <v>San Pablo Huixtepec</v>
      </c>
      <c r="C1452" s="130">
        <f>VLOOKUP(A1452,[2]PROY_COVID!$1:$1048576,7,FALSE)</f>
        <v>9784</v>
      </c>
      <c r="D1452" s="43">
        <v>2</v>
      </c>
      <c r="E1452" s="43">
        <f>((D1452/($C1452/100000)))</f>
        <v>20.441537203597711</v>
      </c>
      <c r="F1452" s="6">
        <f>((D1452/$C1452)/(D$2257/$C$2257))</f>
        <v>0.30629897034669623</v>
      </c>
      <c r="G1452" s="44">
        <v>4</v>
      </c>
      <c r="H1452" s="44">
        <f>((G1452/($C1452/100000)))</f>
        <v>40.883074407195423</v>
      </c>
      <c r="I1452" s="14">
        <f>((G1452/$C1452)/(G$2257/$C$2257))</f>
        <v>1.0992786284014557</v>
      </c>
      <c r="J1452" s="49">
        <v>33</v>
      </c>
      <c r="K1452" s="49">
        <f t="shared" si="654"/>
        <v>337.28536385936223</v>
      </c>
      <c r="L1452" s="50">
        <f t="shared" si="655"/>
        <v>0.61390956364965688</v>
      </c>
      <c r="M1452" s="45">
        <v>39</v>
      </c>
      <c r="N1452" s="45">
        <f t="shared" si="641"/>
        <v>398.60997547015535</v>
      </c>
      <c r="O1452" s="18">
        <f t="shared" si="642"/>
        <v>0.6101170184539062</v>
      </c>
      <c r="P1452" s="37">
        <f t="shared" si="643"/>
        <v>5.1282051282051277</v>
      </c>
      <c r="Q1452" s="37">
        <f t="shared" si="644"/>
        <v>0.50203315279237182</v>
      </c>
      <c r="R1452" s="37">
        <f t="shared" si="645"/>
        <v>-49.796684720762819</v>
      </c>
    </row>
    <row r="1453" spans="1:18" x14ac:dyDescent="0.25">
      <c r="A1453" s="1" t="s">
        <v>1534</v>
      </c>
      <c r="B1453" s="1" t="str">
        <f>VLOOKUP(A1453,[2]PROY_COVID!$1:$1048576,5,FALSE)</f>
        <v>San Antonio</v>
      </c>
      <c r="C1453" s="130">
        <f>VLOOKUP(A1453,[2]PROY_COVID!$1:$1048576,7,FALSE)</f>
        <v>9765</v>
      </c>
      <c r="D1453" s="43"/>
      <c r="E1453" s="43"/>
      <c r="F1453" s="6"/>
      <c r="G1453" s="44"/>
      <c r="H1453" s="44"/>
      <c r="I1453" s="14"/>
      <c r="J1453" s="49">
        <v>18</v>
      </c>
      <c r="K1453" s="49">
        <f t="shared" si="654"/>
        <v>184.33179723502303</v>
      </c>
      <c r="L1453" s="50">
        <f t="shared" si="655"/>
        <v>0.33551130684252162</v>
      </c>
      <c r="M1453" s="45">
        <v>18</v>
      </c>
      <c r="N1453" s="45">
        <f t="shared" si="641"/>
        <v>184.33179723502303</v>
      </c>
      <c r="O1453" s="18">
        <f t="shared" si="642"/>
        <v>0.28214037143107729</v>
      </c>
      <c r="P1453" s="37">
        <f t="shared" si="643"/>
        <v>0</v>
      </c>
      <c r="Q1453" s="37">
        <f t="shared" si="644"/>
        <v>0</v>
      </c>
      <c r="R1453" s="37">
        <f t="shared" si="645"/>
        <v>-100</v>
      </c>
    </row>
    <row r="1454" spans="1:18" x14ac:dyDescent="0.25">
      <c r="A1454" s="1" t="s">
        <v>681</v>
      </c>
      <c r="B1454" s="1" t="str">
        <f>VLOOKUP(A1454,[2]PROY_COVID!$1:$1048576,5,FALSE)</f>
        <v>Nopaltepec</v>
      </c>
      <c r="C1454" s="130">
        <f>VLOOKUP(A1454,[2]PROY_COVID!$1:$1048576,7,FALSE)</f>
        <v>9753</v>
      </c>
      <c r="D1454" s="43">
        <v>3</v>
      </c>
      <c r="E1454" s="43">
        <f>((D1454/($C1454/100000)))</f>
        <v>30.759766225776684</v>
      </c>
      <c r="F1454" s="6">
        <f>((D1454/$C1454)/(D$2257/$C$2257))</f>
        <v>0.46090881665211875</v>
      </c>
      <c r="G1454" s="44"/>
      <c r="H1454" s="44"/>
      <c r="I1454" s="14"/>
      <c r="J1454" s="49">
        <v>90</v>
      </c>
      <c r="K1454" s="49">
        <f t="shared" si="654"/>
        <v>922.79298677330053</v>
      </c>
      <c r="L1454" s="50">
        <f t="shared" si="655"/>
        <v>1.6796205840855241</v>
      </c>
      <c r="M1454" s="45">
        <v>93</v>
      </c>
      <c r="N1454" s="45">
        <f t="shared" si="641"/>
        <v>953.55275299907714</v>
      </c>
      <c r="O1454" s="18">
        <f t="shared" si="642"/>
        <v>1.4595188239133012</v>
      </c>
      <c r="P1454" s="37">
        <f t="shared" si="643"/>
        <v>3.225806451612903</v>
      </c>
      <c r="Q1454" s="37">
        <f t="shared" si="644"/>
        <v>0.31579504772423389</v>
      </c>
      <c r="R1454" s="37">
        <f t="shared" si="645"/>
        <v>-68.420495227576609</v>
      </c>
    </row>
    <row r="1455" spans="1:18" x14ac:dyDescent="0.25">
      <c r="A1455" s="1" t="s">
        <v>1302</v>
      </c>
      <c r="B1455" s="1" t="str">
        <f>VLOOKUP(A1455,[2]PROY_COVID!$1:$1048576,5,FALSE)</f>
        <v>Atzitzintla</v>
      </c>
      <c r="C1455" s="130">
        <f>VLOOKUP(A1455,[2]PROY_COVID!$1:$1048576,7,FALSE)</f>
        <v>9727</v>
      </c>
      <c r="D1455" s="43"/>
      <c r="E1455" s="43"/>
      <c r="F1455" s="6"/>
      <c r="G1455" s="44">
        <v>1</v>
      </c>
      <c r="H1455" s="44">
        <f>((G1455/($C1455/100000)))</f>
        <v>10.280662074637608</v>
      </c>
      <c r="I1455" s="14">
        <f>((G1455/$C1455)/(G$2257/$C$2257))</f>
        <v>0.27643009407525038</v>
      </c>
      <c r="J1455" s="49">
        <v>2</v>
      </c>
      <c r="K1455" s="49">
        <f t="shared" si="654"/>
        <v>20.561324149275215</v>
      </c>
      <c r="L1455" s="50">
        <f t="shared" si="655"/>
        <v>3.7424670291367944E-2</v>
      </c>
      <c r="M1455" s="45">
        <v>3</v>
      </c>
      <c r="N1455" s="45">
        <f t="shared" si="641"/>
        <v>30.841986223912823</v>
      </c>
      <c r="O1455" s="18">
        <f t="shared" si="642"/>
        <v>4.7207099260211598E-2</v>
      </c>
      <c r="P1455" s="37">
        <f t="shared" si="643"/>
        <v>0</v>
      </c>
      <c r="Q1455" s="37">
        <f t="shared" si="644"/>
        <v>0</v>
      </c>
      <c r="R1455" s="37">
        <f t="shared" si="645"/>
        <v>-100</v>
      </c>
    </row>
    <row r="1456" spans="1:18" x14ac:dyDescent="0.25">
      <c r="A1456" s="1" t="s">
        <v>2103</v>
      </c>
      <c r="B1456" s="1" t="str">
        <f>VLOOKUP(A1456,[2]PROY_COVID!$1:$1048576,5,FALSE)</f>
        <v>Monte Escobedo</v>
      </c>
      <c r="C1456" s="130">
        <f>VLOOKUP(A1456,[2]PROY_COVID!$1:$1048576,7,FALSE)</f>
        <v>9708</v>
      </c>
      <c r="D1456" s="43"/>
      <c r="E1456" s="43"/>
      <c r="F1456" s="6"/>
      <c r="G1456" s="44">
        <v>1</v>
      </c>
      <c r="H1456" s="44"/>
      <c r="I1456" s="14"/>
      <c r="J1456" s="49">
        <v>6</v>
      </c>
      <c r="K1456" s="49"/>
      <c r="L1456" s="50"/>
      <c r="M1456" s="45">
        <v>7</v>
      </c>
      <c r="N1456" s="45"/>
      <c r="O1456" s="18"/>
      <c r="P1456" s="37"/>
      <c r="Q1456" s="37"/>
      <c r="R1456" s="37"/>
    </row>
    <row r="1457" spans="1:18" x14ac:dyDescent="0.25">
      <c r="A1457" s="1" t="s">
        <v>421</v>
      </c>
      <c r="B1457" s="1" t="str">
        <f>VLOOKUP(A1457,[2]PROY_COVID!$1:$1048576,5,FALSE)</f>
        <v>Agua Blanca de Iturbide</v>
      </c>
      <c r="C1457" s="130">
        <f>VLOOKUP(A1457,[2]PROY_COVID!$1:$1048576,7,FALSE)</f>
        <v>9705</v>
      </c>
      <c r="D1457" s="43">
        <v>3</v>
      </c>
      <c r="E1457" s="43">
        <f>((D1457/($C1457/100000)))</f>
        <v>30.91190108191654</v>
      </c>
      <c r="F1457" s="6">
        <f>((D1457/$C1457)/(D$2257/$C$2257))</f>
        <v>0.4631884274918201</v>
      </c>
      <c r="G1457" s="44">
        <v>4</v>
      </c>
      <c r="H1457" s="44">
        <f>((G1457/($C1457/100000)))</f>
        <v>41.21586810922205</v>
      </c>
      <c r="I1457" s="14">
        <f>((G1457/$C1457)/(G$2257/$C$2257))</f>
        <v>1.1082269036867431</v>
      </c>
      <c r="J1457" s="49">
        <v>21</v>
      </c>
      <c r="K1457" s="49">
        <f t="shared" ref="K1457:K1493" si="656">((J1457/($C1457/100000)))</f>
        <v>216.38330757341578</v>
      </c>
      <c r="L1457" s="50">
        <f t="shared" ref="L1457:L1493" si="657">((J1457/$C1457)/(J$2257/$C$2257))</f>
        <v>0.39384982619303738</v>
      </c>
      <c r="M1457" s="45">
        <v>28</v>
      </c>
      <c r="N1457" s="45">
        <f t="shared" ref="N1457:N1493" si="658">((M1457/($C1457/100000)))</f>
        <v>288.51107676455439</v>
      </c>
      <c r="O1457" s="18">
        <f t="shared" ref="O1457:O1493" si="659">((M1457/$C1457)/(M$2257/$C$2257))</f>
        <v>0.44159837630479792</v>
      </c>
      <c r="P1457" s="37">
        <f t="shared" ref="P1457:P1493" si="660">D1457/M1457*100</f>
        <v>10.714285714285714</v>
      </c>
      <c r="Q1457" s="37">
        <f t="shared" ref="Q1457:Q1493" si="661">P1457/P$2257</f>
        <v>1.0488906942269196</v>
      </c>
      <c r="R1457" s="37">
        <f t="shared" ref="R1457:R1493" si="662">(Q1457-1)*100</f>
        <v>4.8890694226919607</v>
      </c>
    </row>
    <row r="1458" spans="1:18" x14ac:dyDescent="0.25">
      <c r="A1458" s="1" t="s">
        <v>1281</v>
      </c>
      <c r="B1458" s="1" t="str">
        <f>VLOOKUP(A1458,[2]PROY_COVID!$1:$1048576,5,FALSE)</f>
        <v>Acateno</v>
      </c>
      <c r="C1458" s="130">
        <f>VLOOKUP(A1458,[2]PROY_COVID!$1:$1048576,7,FALSE)</f>
        <v>9700</v>
      </c>
      <c r="D1458" s="43">
        <v>4</v>
      </c>
      <c r="E1458" s="43">
        <f>((D1458/($C1458/100000)))</f>
        <v>41.237113402061851</v>
      </c>
      <c r="F1458" s="6">
        <f>((D1458/$C1458)/(D$2257/$C$2257))</f>
        <v>0.61790291255094354</v>
      </c>
      <c r="G1458" s="44"/>
      <c r="H1458" s="44"/>
      <c r="I1458" s="14"/>
      <c r="J1458" s="49">
        <v>5</v>
      </c>
      <c r="K1458" s="49">
        <f t="shared" si="656"/>
        <v>51.546391752577321</v>
      </c>
      <c r="L1458" s="50">
        <f t="shared" si="657"/>
        <v>9.3822105135086584E-2</v>
      </c>
      <c r="M1458" s="45">
        <v>9</v>
      </c>
      <c r="N1458" s="45">
        <f t="shared" si="658"/>
        <v>92.783505154639172</v>
      </c>
      <c r="O1458" s="18">
        <f t="shared" si="659"/>
        <v>0.14201550139301389</v>
      </c>
      <c r="P1458" s="37">
        <f t="shared" si="660"/>
        <v>44.444444444444443</v>
      </c>
      <c r="Q1458" s="37">
        <f t="shared" si="661"/>
        <v>4.3509539908672226</v>
      </c>
      <c r="R1458" s="37">
        <f t="shared" si="662"/>
        <v>335.09539908672224</v>
      </c>
    </row>
    <row r="1459" spans="1:18" x14ac:dyDescent="0.25">
      <c r="A1459" s="1" t="s">
        <v>1682</v>
      </c>
      <c r="B1459" s="1" t="str">
        <f>VLOOKUP(A1459,[2]PROY_COVID!$1:$1048576,5,FALSE)</f>
        <v>Gómez Farías</v>
      </c>
      <c r="C1459" s="130">
        <f>VLOOKUP(A1459,[2]PROY_COVID!$1:$1048576,7,FALSE)</f>
        <v>9689</v>
      </c>
      <c r="D1459" s="43">
        <v>5</v>
      </c>
      <c r="E1459" s="43">
        <f>((D1459/($C1459/100000)))</f>
        <v>51.604912787697387</v>
      </c>
      <c r="F1459" s="6">
        <f>((D1459/$C1459)/(D$2257/$C$2257))</f>
        <v>0.77325552840129941</v>
      </c>
      <c r="G1459" s="44"/>
      <c r="H1459" s="44"/>
      <c r="I1459" s="14"/>
      <c r="J1459" s="49">
        <v>24</v>
      </c>
      <c r="K1459" s="49">
        <f t="shared" si="656"/>
        <v>247.70358138094747</v>
      </c>
      <c r="L1459" s="50">
        <f t="shared" si="657"/>
        <v>0.4508573862204181</v>
      </c>
      <c r="M1459" s="45">
        <v>29</v>
      </c>
      <c r="N1459" s="45">
        <f t="shared" si="658"/>
        <v>299.30849416864487</v>
      </c>
      <c r="O1459" s="18">
        <f t="shared" si="659"/>
        <v>0.45812502771590702</v>
      </c>
      <c r="P1459" s="37">
        <f t="shared" si="660"/>
        <v>17.241379310344829</v>
      </c>
      <c r="Q1459" s="37">
        <f t="shared" si="661"/>
        <v>1.687870082664009</v>
      </c>
      <c r="R1459" s="37">
        <f t="shared" si="662"/>
        <v>68.787008266400889</v>
      </c>
    </row>
    <row r="1460" spans="1:18" x14ac:dyDescent="0.25">
      <c r="A1460" s="1" t="s">
        <v>74</v>
      </c>
      <c r="B1460" s="1" t="str">
        <f>VLOOKUP(A1460,[2]PROY_COVID!$1:$1048576,5,FALSE)</f>
        <v>Minatitlán</v>
      </c>
      <c r="C1460" s="130">
        <f>VLOOKUP(A1460,[2]PROY_COVID!$1:$1048576,7,FALSE)</f>
        <v>9670</v>
      </c>
      <c r="D1460" s="43">
        <v>5</v>
      </c>
      <c r="E1460" s="43">
        <f>((D1460/($C1460/100000)))</f>
        <v>51.706308169596696</v>
      </c>
      <c r="F1460" s="6">
        <f>((D1460/$C1460)/(D$2257/$C$2257))</f>
        <v>0.77477485156982329</v>
      </c>
      <c r="G1460" s="44"/>
      <c r="H1460" s="44"/>
      <c r="I1460" s="14"/>
      <c r="J1460" s="49">
        <v>35</v>
      </c>
      <c r="K1460" s="49">
        <f t="shared" si="656"/>
        <v>361.94415718717687</v>
      </c>
      <c r="L1460" s="50">
        <f t="shared" si="657"/>
        <v>0.6587922377117249</v>
      </c>
      <c r="M1460" s="45">
        <v>40</v>
      </c>
      <c r="N1460" s="45">
        <f t="shared" si="658"/>
        <v>413.65046535677357</v>
      </c>
      <c r="O1460" s="18">
        <f t="shared" si="659"/>
        <v>0.63313816546580948</v>
      </c>
      <c r="P1460" s="37">
        <f t="shared" si="660"/>
        <v>12.5</v>
      </c>
      <c r="Q1460" s="37">
        <f t="shared" si="661"/>
        <v>1.2237058099314064</v>
      </c>
      <c r="R1460" s="37">
        <f t="shared" si="662"/>
        <v>22.370580993140642</v>
      </c>
    </row>
    <row r="1461" spans="1:18" x14ac:dyDescent="0.25">
      <c r="A1461" s="1" t="s">
        <v>454</v>
      </c>
      <c r="B1461" s="1" t="str">
        <f>VLOOKUP(A1461,[2]PROY_COVID!$1:$1048576,5,FALSE)</f>
        <v>Mineral del Chico</v>
      </c>
      <c r="C1461" s="130">
        <f>VLOOKUP(A1461,[2]PROY_COVID!$1:$1048576,7,FALSE)</f>
        <v>9665</v>
      </c>
      <c r="D1461" s="43"/>
      <c r="E1461" s="43"/>
      <c r="F1461" s="6"/>
      <c r="G1461" s="44">
        <v>1</v>
      </c>
      <c r="H1461" s="44">
        <f>((G1461/($C1461/100000)))</f>
        <v>10.346611484738748</v>
      </c>
      <c r="I1461" s="14">
        <f>((G1461/$C1461)/(G$2257/$C$2257))</f>
        <v>0.27820336524262396</v>
      </c>
      <c r="J1461" s="49">
        <v>18</v>
      </c>
      <c r="K1461" s="49">
        <f t="shared" si="656"/>
        <v>186.23900672529746</v>
      </c>
      <c r="L1461" s="50">
        <f t="shared" si="657"/>
        <v>0.33898271198315816</v>
      </c>
      <c r="M1461" s="45">
        <v>19</v>
      </c>
      <c r="N1461" s="45">
        <f t="shared" si="658"/>
        <v>196.58561821003622</v>
      </c>
      <c r="O1461" s="18">
        <f t="shared" si="659"/>
        <v>0.30089621091834756</v>
      </c>
      <c r="P1461" s="37">
        <f t="shared" si="660"/>
        <v>0</v>
      </c>
      <c r="Q1461" s="37">
        <f t="shared" si="661"/>
        <v>0</v>
      </c>
      <c r="R1461" s="37">
        <f t="shared" si="662"/>
        <v>-100</v>
      </c>
    </row>
    <row r="1462" spans="1:18" x14ac:dyDescent="0.25">
      <c r="A1462" s="1" t="s">
        <v>2</v>
      </c>
      <c r="B1462" s="1" t="str">
        <f>VLOOKUP(A1462,[2]PROY_COVID!$1:$1048576,5,FALSE)</f>
        <v>San José de Gracia</v>
      </c>
      <c r="C1462" s="130">
        <f>VLOOKUP(A1462,[2]PROY_COVID!$1:$1048576,7,FALSE)</f>
        <v>9661</v>
      </c>
      <c r="D1462" s="43">
        <v>1</v>
      </c>
      <c r="E1462" s="43">
        <f>((D1462/($C1462/100000)))</f>
        <v>10.350895352447987</v>
      </c>
      <c r="F1462" s="6">
        <f>((D1462/$C1462)/(D$2257/$C$2257))</f>
        <v>0.15509932335535018</v>
      </c>
      <c r="G1462" s="44"/>
      <c r="H1462" s="44"/>
      <c r="I1462" s="14"/>
      <c r="J1462" s="49">
        <v>57</v>
      </c>
      <c r="K1462" s="49">
        <f t="shared" si="656"/>
        <v>590.00103508953521</v>
      </c>
      <c r="L1462" s="50">
        <f t="shared" si="657"/>
        <v>1.0738896993932177</v>
      </c>
      <c r="M1462" s="45">
        <v>58</v>
      </c>
      <c r="N1462" s="45">
        <f t="shared" si="658"/>
        <v>600.3519304419832</v>
      </c>
      <c r="O1462" s="18">
        <f t="shared" si="659"/>
        <v>0.91890557779513982</v>
      </c>
      <c r="P1462" s="37">
        <f t="shared" si="660"/>
        <v>1.7241379310344827</v>
      </c>
      <c r="Q1462" s="37">
        <f t="shared" si="661"/>
        <v>0.16878700826640086</v>
      </c>
      <c r="R1462" s="37">
        <f t="shared" si="662"/>
        <v>-83.121299173359915</v>
      </c>
    </row>
    <row r="1463" spans="1:18" x14ac:dyDescent="0.25">
      <c r="A1463" s="1" t="s">
        <v>758</v>
      </c>
      <c r="B1463" s="1" t="str">
        <f>VLOOKUP(A1463,[2]PROY_COVID!$1:$1048576,5,FALSE)</f>
        <v>Carácuaro</v>
      </c>
      <c r="C1463" s="130">
        <f>VLOOKUP(A1463,[2]PROY_COVID!$1:$1048576,7,FALSE)</f>
        <v>9652</v>
      </c>
      <c r="D1463" s="43">
        <v>4</v>
      </c>
      <c r="E1463" s="43">
        <f>((D1463/($C1463/100000)))</f>
        <v>41.442188147534189</v>
      </c>
      <c r="F1463" s="6">
        <f>((D1463/$C1463)/(D$2257/$C$2257))</f>
        <v>0.62097578240200491</v>
      </c>
      <c r="G1463" s="44">
        <v>3</v>
      </c>
      <c r="H1463" s="44">
        <f>((G1463/($C1463/100000)))</f>
        <v>31.081641110650644</v>
      </c>
      <c r="I1463" s="14">
        <f>((G1463/$C1463)/(G$2257/$C$2257))</f>
        <v>0.83573420795792386</v>
      </c>
      <c r="J1463" s="49">
        <v>33</v>
      </c>
      <c r="K1463" s="49">
        <f t="shared" si="656"/>
        <v>341.8980522171571</v>
      </c>
      <c r="L1463" s="50">
        <f t="shared" si="657"/>
        <v>0.62230534301162899</v>
      </c>
      <c r="M1463" s="45">
        <v>40</v>
      </c>
      <c r="N1463" s="45">
        <f t="shared" si="658"/>
        <v>414.42188147534193</v>
      </c>
      <c r="O1463" s="18">
        <f t="shared" si="659"/>
        <v>0.63431890385975731</v>
      </c>
      <c r="P1463" s="37">
        <f t="shared" si="660"/>
        <v>10</v>
      </c>
      <c r="Q1463" s="37">
        <f t="shared" si="661"/>
        <v>0.97896464794512505</v>
      </c>
      <c r="R1463" s="37">
        <f t="shared" si="662"/>
        <v>-2.1035352054874945</v>
      </c>
    </row>
    <row r="1464" spans="1:18" x14ac:dyDescent="0.25">
      <c r="A1464" s="1" t="s">
        <v>1210</v>
      </c>
      <c r="B1464" s="1" t="str">
        <f>VLOOKUP(A1464,[2]PROY_COVID!$1:$1048576,5,FALSE)</f>
        <v>Santa María Tlahuitoltepec</v>
      </c>
      <c r="C1464" s="130">
        <f>VLOOKUP(A1464,[2]PROY_COVID!$1:$1048576,7,FALSE)</f>
        <v>9632</v>
      </c>
      <c r="D1464" s="43"/>
      <c r="E1464" s="43"/>
      <c r="F1464" s="6"/>
      <c r="G1464" s="44">
        <v>1</v>
      </c>
      <c r="H1464" s="44">
        <f>((G1464/($C1464/100000)))</f>
        <v>10.382059800664452</v>
      </c>
      <c r="I1464" s="14">
        <f>((G1464/$C1464)/(G$2257/$C$2257))</f>
        <v>0.27915651215427328</v>
      </c>
      <c r="J1464" s="49">
        <v>3</v>
      </c>
      <c r="K1464" s="49">
        <f t="shared" si="656"/>
        <v>31.146179401993354</v>
      </c>
      <c r="L1464" s="50">
        <f t="shared" si="657"/>
        <v>5.6690682297155723E-2</v>
      </c>
      <c r="M1464" s="45">
        <v>4</v>
      </c>
      <c r="N1464" s="45">
        <f t="shared" si="658"/>
        <v>41.528239202657808</v>
      </c>
      <c r="O1464" s="18">
        <f t="shared" si="659"/>
        <v>6.3563601121827004E-2</v>
      </c>
      <c r="P1464" s="37">
        <f t="shared" si="660"/>
        <v>0</v>
      </c>
      <c r="Q1464" s="37">
        <f t="shared" si="661"/>
        <v>0</v>
      </c>
      <c r="R1464" s="37">
        <f t="shared" si="662"/>
        <v>-100</v>
      </c>
    </row>
    <row r="1465" spans="1:18" x14ac:dyDescent="0.25">
      <c r="A1465" s="1" t="s">
        <v>1202</v>
      </c>
      <c r="B1465" s="1" t="str">
        <f>VLOOKUP(A1465,[2]PROY_COVID!$1:$1048576,5,FALSE)</f>
        <v>Santa María Jacatepec</v>
      </c>
      <c r="C1465" s="130">
        <f>VLOOKUP(A1465,[2]PROY_COVID!$1:$1048576,7,FALSE)</f>
        <v>9625</v>
      </c>
      <c r="D1465" s="43">
        <v>3</v>
      </c>
      <c r="E1465" s="43">
        <f t="shared" ref="E1465:E1474" si="663">((D1465/($C1465/100000)))</f>
        <v>31.168831168831169</v>
      </c>
      <c r="F1465" s="6">
        <f t="shared" ref="F1465:F1474" si="664">((D1465/$C1465)/(D$2257/$C$2257))</f>
        <v>0.46703830533071311</v>
      </c>
      <c r="G1465" s="44"/>
      <c r="H1465" s="44"/>
      <c r="I1465" s="14"/>
      <c r="J1465" s="49">
        <v>13</v>
      </c>
      <c r="K1465" s="49">
        <f t="shared" si="656"/>
        <v>135.06493506493507</v>
      </c>
      <c r="L1465" s="50">
        <f t="shared" si="657"/>
        <v>0.24583828483188402</v>
      </c>
      <c r="M1465" s="45">
        <v>16</v>
      </c>
      <c r="N1465" s="45">
        <f t="shared" si="658"/>
        <v>166.23376623376623</v>
      </c>
      <c r="O1465" s="18">
        <f t="shared" si="659"/>
        <v>0.25443931678148063</v>
      </c>
      <c r="P1465" s="37">
        <f t="shared" si="660"/>
        <v>18.75</v>
      </c>
      <c r="Q1465" s="37">
        <f t="shared" si="661"/>
        <v>1.8355587148971095</v>
      </c>
      <c r="R1465" s="37">
        <f t="shared" si="662"/>
        <v>83.555871489710952</v>
      </c>
    </row>
    <row r="1466" spans="1:18" x14ac:dyDescent="0.25">
      <c r="A1466" s="1" t="s">
        <v>1394</v>
      </c>
      <c r="B1466" s="1" t="str">
        <f>VLOOKUP(A1466,[2]PROY_COVID!$1:$1048576,5,FALSE)</f>
        <v>San Gregorio Atzompa</v>
      </c>
      <c r="C1466" s="130">
        <f>VLOOKUP(A1466,[2]PROY_COVID!$1:$1048576,7,FALSE)</f>
        <v>9608</v>
      </c>
      <c r="D1466" s="43">
        <v>5</v>
      </c>
      <c r="E1466" s="43">
        <f t="shared" si="663"/>
        <v>52.039966694421317</v>
      </c>
      <c r="F1466" s="6">
        <f t="shared" si="664"/>
        <v>0.7797744394962729</v>
      </c>
      <c r="G1466" s="44">
        <v>5</v>
      </c>
      <c r="H1466" s="44">
        <f>((G1466/($C1466/100000)))</f>
        <v>52.039966694421317</v>
      </c>
      <c r="I1466" s="14">
        <f>((G1466/$C1466)/(G$2257/$C$2257))</f>
        <v>1.3992691117141758</v>
      </c>
      <c r="J1466" s="49">
        <v>22</v>
      </c>
      <c r="K1466" s="49">
        <f t="shared" si="656"/>
        <v>228.9758534554538</v>
      </c>
      <c r="L1466" s="50">
        <f t="shared" si="657"/>
        <v>0.41677013396809909</v>
      </c>
      <c r="M1466" s="45">
        <v>32</v>
      </c>
      <c r="N1466" s="45">
        <f t="shared" si="658"/>
        <v>333.05578684429645</v>
      </c>
      <c r="O1466" s="18">
        <f t="shared" si="659"/>
        <v>0.50977902248579321</v>
      </c>
      <c r="P1466" s="37">
        <f t="shared" si="660"/>
        <v>15.625</v>
      </c>
      <c r="Q1466" s="37">
        <f t="shared" si="661"/>
        <v>1.529632262414258</v>
      </c>
      <c r="R1466" s="37">
        <f t="shared" si="662"/>
        <v>52.963226241425801</v>
      </c>
    </row>
    <row r="1467" spans="1:18" x14ac:dyDescent="0.25">
      <c r="A1467" s="1" t="s">
        <v>206</v>
      </c>
      <c r="B1467" s="1" t="str">
        <f>VLOOKUP(A1467,[2]PROY_COVID!$1:$1048576,5,FALSE)</f>
        <v>Gómez Farías</v>
      </c>
      <c r="C1467" s="130">
        <f>VLOOKUP(A1467,[2]PROY_COVID!$1:$1048576,7,FALSE)</f>
        <v>9599</v>
      </c>
      <c r="D1467" s="43">
        <v>3</v>
      </c>
      <c r="E1467" s="43">
        <f t="shared" si="663"/>
        <v>31.253255547452859</v>
      </c>
      <c r="F1467" s="6">
        <f t="shared" si="664"/>
        <v>0.46830333251464884</v>
      </c>
      <c r="G1467" s="44"/>
      <c r="H1467" s="44"/>
      <c r="I1467" s="14"/>
      <c r="J1467" s="49">
        <v>19</v>
      </c>
      <c r="K1467" s="49">
        <f t="shared" si="656"/>
        <v>197.9372851338681</v>
      </c>
      <c r="L1467" s="50">
        <f t="shared" si="657"/>
        <v>0.36027531985407768</v>
      </c>
      <c r="M1467" s="45">
        <v>22</v>
      </c>
      <c r="N1467" s="45">
        <f t="shared" si="658"/>
        <v>229.19054068132095</v>
      </c>
      <c r="O1467" s="18">
        <f t="shared" si="659"/>
        <v>0.35080168069902151</v>
      </c>
      <c r="P1467" s="37">
        <f t="shared" si="660"/>
        <v>13.636363636363635</v>
      </c>
      <c r="Q1467" s="37">
        <f t="shared" si="661"/>
        <v>1.3349517926524432</v>
      </c>
      <c r="R1467" s="37">
        <f t="shared" si="662"/>
        <v>33.495179265244325</v>
      </c>
    </row>
    <row r="1468" spans="1:18" x14ac:dyDescent="0.25">
      <c r="A1468" s="1" t="s">
        <v>1551</v>
      </c>
      <c r="B1468" s="1" t="str">
        <f>VLOOKUP(A1468,[2]PROY_COVID!$1:$1048576,5,FALSE)</f>
        <v>Tierra Nueva</v>
      </c>
      <c r="C1468" s="130">
        <f>VLOOKUP(A1468,[2]PROY_COVID!$1:$1048576,7,FALSE)</f>
        <v>9596</v>
      </c>
      <c r="D1468" s="43">
        <v>3</v>
      </c>
      <c r="E1468" s="43">
        <f t="shared" si="663"/>
        <v>31.263026260942059</v>
      </c>
      <c r="F1468" s="6">
        <f t="shared" si="664"/>
        <v>0.46844973830847375</v>
      </c>
      <c r="G1468" s="44"/>
      <c r="H1468" s="44"/>
      <c r="I1468" s="14"/>
      <c r="J1468" s="49">
        <v>13</v>
      </c>
      <c r="K1468" s="49">
        <f t="shared" si="656"/>
        <v>135.47311379741558</v>
      </c>
      <c r="L1468" s="50">
        <f t="shared" si="657"/>
        <v>0.24658123087816627</v>
      </c>
      <c r="M1468" s="45">
        <v>16</v>
      </c>
      <c r="N1468" s="45">
        <f t="shared" si="658"/>
        <v>166.73614005835765</v>
      </c>
      <c r="O1468" s="18">
        <f t="shared" si="659"/>
        <v>0.25520825594224167</v>
      </c>
      <c r="P1468" s="37">
        <f t="shared" si="660"/>
        <v>18.75</v>
      </c>
      <c r="Q1468" s="37">
        <f t="shared" si="661"/>
        <v>1.8355587148971095</v>
      </c>
      <c r="R1468" s="37">
        <f t="shared" si="662"/>
        <v>83.555871489710952</v>
      </c>
    </row>
    <row r="1469" spans="1:18" x14ac:dyDescent="0.25">
      <c r="A1469" s="1" t="s">
        <v>1647</v>
      </c>
      <c r="B1469" s="1" t="str">
        <f>VLOOKUP(A1469,[2]PROY_COVID!$1:$1048576,5,FALSE)</f>
        <v>Ures</v>
      </c>
      <c r="C1469" s="130">
        <f>VLOOKUP(A1469,[2]PROY_COVID!$1:$1048576,7,FALSE)</f>
        <v>9577</v>
      </c>
      <c r="D1469" s="43">
        <v>4</v>
      </c>
      <c r="E1469" s="43">
        <f t="shared" si="663"/>
        <v>41.766732797326931</v>
      </c>
      <c r="F1469" s="6">
        <f t="shared" si="664"/>
        <v>0.62583880669772918</v>
      </c>
      <c r="G1469" s="44"/>
      <c r="H1469" s="44"/>
      <c r="I1469" s="14"/>
      <c r="J1469" s="49">
        <v>37</v>
      </c>
      <c r="K1469" s="49">
        <f t="shared" si="656"/>
        <v>386.34227837527413</v>
      </c>
      <c r="L1469" s="50">
        <f t="shared" si="657"/>
        <v>0.7032004496811648</v>
      </c>
      <c r="M1469" s="45">
        <v>41</v>
      </c>
      <c r="N1469" s="45">
        <f t="shared" si="658"/>
        <v>428.10901117260107</v>
      </c>
      <c r="O1469" s="18">
        <f t="shared" si="659"/>
        <v>0.65526858218186657</v>
      </c>
      <c r="P1469" s="37">
        <f t="shared" si="660"/>
        <v>9.7560975609756095</v>
      </c>
      <c r="Q1469" s="37">
        <f t="shared" si="661"/>
        <v>0.9550874614098781</v>
      </c>
      <c r="R1469" s="37">
        <f t="shared" si="662"/>
        <v>-4.4912538590121898</v>
      </c>
    </row>
    <row r="1470" spans="1:18" x14ac:dyDescent="0.25">
      <c r="A1470" s="1" t="s">
        <v>1977</v>
      </c>
      <c r="B1470" s="1" t="str">
        <f>VLOOKUP(A1470,[2]PROY_COVID!$1:$1048576,5,FALSE)</f>
        <v>Buctzotz</v>
      </c>
      <c r="C1470" s="130">
        <f>VLOOKUP(A1470,[2]PROY_COVID!$1:$1048576,7,FALSE)</f>
        <v>9560</v>
      </c>
      <c r="D1470" s="43">
        <v>2</v>
      </c>
      <c r="E1470" s="43">
        <f t="shared" si="663"/>
        <v>20.920502092050206</v>
      </c>
      <c r="F1470" s="6">
        <f t="shared" si="664"/>
        <v>0.31347584998661882</v>
      </c>
      <c r="G1470" s="44">
        <v>5</v>
      </c>
      <c r="H1470" s="44">
        <f>((G1470/($C1470/100000)))</f>
        <v>52.30125523012552</v>
      </c>
      <c r="I1470" s="14">
        <f>((G1470/$C1470)/(G$2257/$C$2257))</f>
        <v>1.4062947306851257</v>
      </c>
      <c r="J1470" s="49">
        <v>110</v>
      </c>
      <c r="K1470" s="49">
        <f t="shared" si="656"/>
        <v>1150.6276150627614</v>
      </c>
      <c r="L1470" s="50">
        <f t="shared" si="657"/>
        <v>2.0943135183919956</v>
      </c>
      <c r="M1470" s="45">
        <v>117</v>
      </c>
      <c r="N1470" s="45">
        <f t="shared" si="658"/>
        <v>1223.8493723849372</v>
      </c>
      <c r="O1470" s="18">
        <f t="shared" si="659"/>
        <v>1.8732379420145453</v>
      </c>
      <c r="P1470" s="37">
        <f t="shared" si="660"/>
        <v>1.7094017094017095</v>
      </c>
      <c r="Q1470" s="37">
        <f t="shared" si="661"/>
        <v>0.16734438426412396</v>
      </c>
      <c r="R1470" s="37">
        <f t="shared" si="662"/>
        <v>-83.265561573587604</v>
      </c>
    </row>
    <row r="1471" spans="1:18" x14ac:dyDescent="0.25">
      <c r="A1471" s="1" t="s">
        <v>1770</v>
      </c>
      <c r="B1471" s="1" t="str">
        <f>VLOOKUP(A1471,[2]PROY_COVID!$1:$1048576,5,FALSE)</f>
        <v>Santa Catarina Ayometla</v>
      </c>
      <c r="C1471" s="130">
        <f>VLOOKUP(A1471,[2]PROY_COVID!$1:$1048576,7,FALSE)</f>
        <v>9500</v>
      </c>
      <c r="D1471" s="43">
        <v>5</v>
      </c>
      <c r="E1471" s="43">
        <f t="shared" si="663"/>
        <v>52.631578947368418</v>
      </c>
      <c r="F1471" s="6">
        <f t="shared" si="664"/>
        <v>0.78863924365054627</v>
      </c>
      <c r="G1471" s="44">
        <v>1</v>
      </c>
      <c r="H1471" s="44">
        <f>((G1471/($C1471/100000)))</f>
        <v>10.526315789473685</v>
      </c>
      <c r="I1471" s="14">
        <f>((G1471/$C1471)/(G$2257/$C$2257))</f>
        <v>0.28303531842841689</v>
      </c>
      <c r="J1471" s="49">
        <v>37</v>
      </c>
      <c r="K1471" s="49">
        <f t="shared" si="656"/>
        <v>389.4736842105263</v>
      </c>
      <c r="L1471" s="50">
        <f t="shared" si="657"/>
        <v>0.7089000743785806</v>
      </c>
      <c r="M1471" s="45">
        <v>43</v>
      </c>
      <c r="N1471" s="45">
        <f t="shared" si="658"/>
        <v>452.63157894736844</v>
      </c>
      <c r="O1471" s="18">
        <f t="shared" si="659"/>
        <v>0.69280310679562684</v>
      </c>
      <c r="P1471" s="37">
        <f t="shared" si="660"/>
        <v>11.627906976744185</v>
      </c>
      <c r="Q1471" s="37">
        <f t="shared" si="661"/>
        <v>1.1383309859827035</v>
      </c>
      <c r="R1471" s="37">
        <f t="shared" si="662"/>
        <v>13.833098598270354</v>
      </c>
    </row>
    <row r="1472" spans="1:18" x14ac:dyDescent="0.25">
      <c r="A1472" s="1" t="s">
        <v>1243</v>
      </c>
      <c r="B1472" s="1" t="str">
        <f>VLOOKUP(A1472,[2]PROY_COVID!$1:$1048576,5,FALSE)</f>
        <v>Santo Domingo Petapa</v>
      </c>
      <c r="C1472" s="130">
        <f>VLOOKUP(A1472,[2]PROY_COVID!$1:$1048576,7,FALSE)</f>
        <v>9495</v>
      </c>
      <c r="D1472" s="43">
        <v>2</v>
      </c>
      <c r="E1472" s="43">
        <f t="shared" si="663"/>
        <v>21.063717746182199</v>
      </c>
      <c r="F1472" s="6">
        <f t="shared" si="664"/>
        <v>0.31562181420453672</v>
      </c>
      <c r="G1472" s="44">
        <v>1</v>
      </c>
      <c r="H1472" s="44">
        <f>((G1472/($C1472/100000)))</f>
        <v>10.5318588730911</v>
      </c>
      <c r="I1472" s="14">
        <f>((G1472/$C1472)/(G$2257/$C$2257))</f>
        <v>0.28318436282990633</v>
      </c>
      <c r="J1472" s="49">
        <v>4</v>
      </c>
      <c r="K1472" s="49">
        <f t="shared" si="656"/>
        <v>42.127435492364398</v>
      </c>
      <c r="L1472" s="50">
        <f t="shared" si="657"/>
        <v>7.6678202827622111E-2</v>
      </c>
      <c r="M1472" s="45">
        <v>7</v>
      </c>
      <c r="N1472" s="45">
        <f t="shared" si="658"/>
        <v>73.723012111637701</v>
      </c>
      <c r="O1472" s="18">
        <f t="shared" si="659"/>
        <v>0.11284129125955934</v>
      </c>
      <c r="P1472" s="37">
        <f t="shared" si="660"/>
        <v>28.571428571428569</v>
      </c>
      <c r="Q1472" s="37">
        <f t="shared" si="661"/>
        <v>2.7970418512717856</v>
      </c>
      <c r="R1472" s="37">
        <f t="shared" si="662"/>
        <v>179.70418512717856</v>
      </c>
    </row>
    <row r="1473" spans="1:18" x14ac:dyDescent="0.25">
      <c r="A1473" s="1" t="s">
        <v>763</v>
      </c>
      <c r="B1473" s="1" t="str">
        <f>VLOOKUP(A1473,[2]PROY_COVID!$1:$1048576,5,FALSE)</f>
        <v>Copándaro</v>
      </c>
      <c r="C1473" s="130">
        <f>VLOOKUP(A1473,[2]PROY_COVID!$1:$1048576,7,FALSE)</f>
        <v>9487</v>
      </c>
      <c r="D1473" s="43">
        <v>2</v>
      </c>
      <c r="E1473" s="43">
        <f t="shared" si="663"/>
        <v>21.081479919890377</v>
      </c>
      <c r="F1473" s="6">
        <f t="shared" si="664"/>
        <v>0.31588796520207402</v>
      </c>
      <c r="G1473" s="44">
        <v>4</v>
      </c>
      <c r="H1473" s="44">
        <f>((G1473/($C1473/100000)))</f>
        <v>42.162959839780754</v>
      </c>
      <c r="I1473" s="14">
        <f>((G1473/$C1473)/(G$2257/$C$2257))</f>
        <v>1.1336926425930054</v>
      </c>
      <c r="J1473" s="49">
        <v>41</v>
      </c>
      <c r="K1473" s="49">
        <f t="shared" si="656"/>
        <v>432.17033835775271</v>
      </c>
      <c r="L1473" s="50">
        <f t="shared" si="657"/>
        <v>0.78661433988034013</v>
      </c>
      <c r="M1473" s="45">
        <v>47</v>
      </c>
      <c r="N1473" s="45">
        <f t="shared" si="658"/>
        <v>495.41477811742385</v>
      </c>
      <c r="O1473" s="18">
        <f t="shared" si="659"/>
        <v>0.75828756409443365</v>
      </c>
      <c r="P1473" s="37">
        <f t="shared" si="660"/>
        <v>4.2553191489361701</v>
      </c>
      <c r="Q1473" s="37">
        <f t="shared" si="661"/>
        <v>0.4165807012532447</v>
      </c>
      <c r="R1473" s="37">
        <f t="shared" si="662"/>
        <v>-58.341929874675522</v>
      </c>
    </row>
    <row r="1474" spans="1:18" x14ac:dyDescent="0.25">
      <c r="A1474" s="1" t="s">
        <v>1749</v>
      </c>
      <c r="B1474" s="1" t="str">
        <f>VLOOKUP(A1474,[2]PROY_COVID!$1:$1048576,5,FALSE)</f>
        <v>Ziltlaltépec de Trinidad Sánchez Santos</v>
      </c>
      <c r="C1474" s="130">
        <f>VLOOKUP(A1474,[2]PROY_COVID!$1:$1048576,7,FALSE)</f>
        <v>9486</v>
      </c>
      <c r="D1474" s="43">
        <v>3</v>
      </c>
      <c r="E1474" s="43">
        <f t="shared" si="663"/>
        <v>31.625553447185325</v>
      </c>
      <c r="F1474" s="6">
        <f t="shared" si="664"/>
        <v>0.47388189846174511</v>
      </c>
      <c r="G1474" s="44"/>
      <c r="H1474" s="44"/>
      <c r="I1474" s="14"/>
      <c r="J1474" s="49">
        <v>27</v>
      </c>
      <c r="K1474" s="49">
        <f t="shared" si="656"/>
        <v>284.62998102466793</v>
      </c>
      <c r="L1474" s="50">
        <f t="shared" si="657"/>
        <v>0.51806892968330542</v>
      </c>
      <c r="M1474" s="45">
        <v>30</v>
      </c>
      <c r="N1474" s="45">
        <f t="shared" si="658"/>
        <v>316.25553447185325</v>
      </c>
      <c r="O1474" s="18">
        <f t="shared" si="659"/>
        <v>0.48406436274939724</v>
      </c>
      <c r="P1474" s="37">
        <f t="shared" si="660"/>
        <v>10</v>
      </c>
      <c r="Q1474" s="37">
        <f t="shared" si="661"/>
        <v>0.97896464794512505</v>
      </c>
      <c r="R1474" s="37">
        <f t="shared" si="662"/>
        <v>-2.1035352054874945</v>
      </c>
    </row>
    <row r="1475" spans="1:18" x14ac:dyDescent="0.25">
      <c r="A1475" s="1" t="s">
        <v>2038</v>
      </c>
      <c r="B1475" s="1" t="str">
        <f>VLOOKUP(A1475,[2]PROY_COVID!$1:$1048576,5,FALSE)</f>
        <v>Sotuta</v>
      </c>
      <c r="C1475" s="130">
        <f>VLOOKUP(A1475,[2]PROY_COVID!$1:$1048576,7,FALSE)</f>
        <v>9485</v>
      </c>
      <c r="D1475" s="43"/>
      <c r="E1475" s="43"/>
      <c r="F1475" s="6"/>
      <c r="G1475" s="44">
        <v>2</v>
      </c>
      <c r="H1475" s="44">
        <f>((G1475/($C1475/100000)))</f>
        <v>21.085925144965735</v>
      </c>
      <c r="I1475" s="14">
        <f>((G1475/$C1475)/(G$2257/$C$2257))</f>
        <v>0.56696584608749823</v>
      </c>
      <c r="J1475" s="49">
        <v>3</v>
      </c>
      <c r="K1475" s="49">
        <f t="shared" si="656"/>
        <v>31.628887717448603</v>
      </c>
      <c r="L1475" s="50">
        <f t="shared" si="657"/>
        <v>5.7569283277406839E-2</v>
      </c>
      <c r="M1475" s="45">
        <v>5</v>
      </c>
      <c r="N1475" s="45">
        <f t="shared" si="658"/>
        <v>52.714812862414334</v>
      </c>
      <c r="O1475" s="18">
        <f t="shared" si="659"/>
        <v>8.0685899578998119E-2</v>
      </c>
      <c r="P1475" s="37">
        <f t="shared" si="660"/>
        <v>0</v>
      </c>
      <c r="Q1475" s="37">
        <f t="shared" si="661"/>
        <v>0</v>
      </c>
      <c r="R1475" s="37">
        <f t="shared" si="662"/>
        <v>-100</v>
      </c>
    </row>
    <row r="1476" spans="1:18" x14ac:dyDescent="0.25">
      <c r="A1476" s="1" t="s">
        <v>188</v>
      </c>
      <c r="B1476" s="1" t="str">
        <f>VLOOKUP(A1476,[2]PROY_COVID!$1:$1048576,5,FALSE)</f>
        <v>Allende</v>
      </c>
      <c r="C1476" s="130">
        <f>VLOOKUP(A1476,[2]PROY_COVID!$1:$1048576,7,FALSE)</f>
        <v>9453</v>
      </c>
      <c r="D1476" s="43">
        <v>1</v>
      </c>
      <c r="E1476" s="43">
        <f t="shared" ref="E1476:E1484" si="665">((D1476/($C1476/100000)))</f>
        <v>10.578652279699567</v>
      </c>
      <c r="F1476" s="6">
        <f t="shared" ref="F1476:F1484" si="666">((D1476/$C1476)/(D$2257/$C$2257))</f>
        <v>0.15851206632138348</v>
      </c>
      <c r="G1476" s="44"/>
      <c r="H1476" s="44"/>
      <c r="I1476" s="14"/>
      <c r="J1476" s="49">
        <v>6</v>
      </c>
      <c r="K1476" s="49">
        <f t="shared" si="656"/>
        <v>63.471913678197396</v>
      </c>
      <c r="L1476" s="50">
        <f t="shared" si="657"/>
        <v>0.11552833002987493</v>
      </c>
      <c r="M1476" s="45">
        <v>7</v>
      </c>
      <c r="N1476" s="45">
        <f t="shared" si="658"/>
        <v>74.050565957896964</v>
      </c>
      <c r="O1476" s="18">
        <f t="shared" si="659"/>
        <v>0.11334264894843075</v>
      </c>
      <c r="P1476" s="37">
        <f t="shared" si="660"/>
        <v>14.285714285714285</v>
      </c>
      <c r="Q1476" s="37">
        <f t="shared" si="661"/>
        <v>1.3985209256358928</v>
      </c>
      <c r="R1476" s="37">
        <f t="shared" si="662"/>
        <v>39.852092563589281</v>
      </c>
    </row>
    <row r="1477" spans="1:18" x14ac:dyDescent="0.25">
      <c r="A1477" s="1" t="s">
        <v>540</v>
      </c>
      <c r="B1477" s="1" t="str">
        <f>VLOOKUP(A1477,[2]PROY_COVID!$1:$1048576,5,FALSE)</f>
        <v>Huejuquilla el Alto</v>
      </c>
      <c r="C1477" s="130">
        <f>VLOOKUP(A1477,[2]PROY_COVID!$1:$1048576,7,FALSE)</f>
        <v>9449</v>
      </c>
      <c r="D1477" s="43">
        <v>2</v>
      </c>
      <c r="E1477" s="43">
        <f t="shared" si="665"/>
        <v>21.166260979997883</v>
      </c>
      <c r="F1477" s="6">
        <f t="shared" si="666"/>
        <v>0.31715833695333645</v>
      </c>
      <c r="G1477" s="44"/>
      <c r="H1477" s="44"/>
      <c r="I1477" s="14"/>
      <c r="J1477" s="49">
        <v>7</v>
      </c>
      <c r="K1477" s="49">
        <f t="shared" si="656"/>
        <v>74.081913429992582</v>
      </c>
      <c r="L1477" s="50">
        <f t="shared" si="657"/>
        <v>0.13484010876648067</v>
      </c>
      <c r="M1477" s="45">
        <v>9</v>
      </c>
      <c r="N1477" s="45">
        <f t="shared" si="658"/>
        <v>95.248174409990469</v>
      </c>
      <c r="O1477" s="18">
        <f t="shared" si="659"/>
        <v>0.14578795253595458</v>
      </c>
      <c r="P1477" s="37">
        <f t="shared" si="660"/>
        <v>22.222222222222221</v>
      </c>
      <c r="Q1477" s="37">
        <f t="shared" si="661"/>
        <v>2.1754769954336113</v>
      </c>
      <c r="R1477" s="37">
        <f t="shared" si="662"/>
        <v>117.54769954336113</v>
      </c>
    </row>
    <row r="1478" spans="1:18" x14ac:dyDescent="0.25">
      <c r="A1478" s="1" t="s">
        <v>1703</v>
      </c>
      <c r="B1478" s="1" t="str">
        <f>VLOOKUP(A1478,[2]PROY_COVID!$1:$1048576,5,FALSE)</f>
        <v>San Carlos</v>
      </c>
      <c r="C1478" s="130">
        <f>VLOOKUP(A1478,[2]PROY_COVID!$1:$1048576,7,FALSE)</f>
        <v>9433</v>
      </c>
      <c r="D1478" s="43">
        <v>1</v>
      </c>
      <c r="E1478" s="43">
        <f t="shared" si="665"/>
        <v>10.601081310293651</v>
      </c>
      <c r="F1478" s="6">
        <f t="shared" si="666"/>
        <v>0.15884814618213061</v>
      </c>
      <c r="G1478" s="44"/>
      <c r="H1478" s="44"/>
      <c r="I1478" s="14"/>
      <c r="J1478" s="49">
        <v>8</v>
      </c>
      <c r="K1478" s="49">
        <f t="shared" si="656"/>
        <v>84.808650482349208</v>
      </c>
      <c r="L1478" s="50">
        <f t="shared" si="657"/>
        <v>0.1543643667652437</v>
      </c>
      <c r="M1478" s="45">
        <v>9</v>
      </c>
      <c r="N1478" s="45">
        <f t="shared" si="658"/>
        <v>95.409731792642859</v>
      </c>
      <c r="O1478" s="18">
        <f t="shared" si="659"/>
        <v>0.14603523412617775</v>
      </c>
      <c r="P1478" s="37">
        <f t="shared" si="660"/>
        <v>11.111111111111111</v>
      </c>
      <c r="Q1478" s="37">
        <f t="shared" si="661"/>
        <v>1.0877384977168056</v>
      </c>
      <c r="R1478" s="37">
        <f t="shared" si="662"/>
        <v>8.7738497716805632</v>
      </c>
    </row>
    <row r="1479" spans="1:18" x14ac:dyDescent="0.25">
      <c r="A1479" s="1" t="s">
        <v>46</v>
      </c>
      <c r="B1479" s="1" t="str">
        <f>VLOOKUP(A1479,[2]PROY_COVID!$1:$1048576,5,FALSE)</f>
        <v>Morelos</v>
      </c>
      <c r="C1479" s="130">
        <f>VLOOKUP(A1479,[2]PROY_COVID!$1:$1048576,7,FALSE)</f>
        <v>9430</v>
      </c>
      <c r="D1479" s="43">
        <v>3</v>
      </c>
      <c r="E1479" s="43">
        <f t="shared" si="665"/>
        <v>31.813361611876989</v>
      </c>
      <c r="F1479" s="6">
        <f t="shared" si="666"/>
        <v>0.47669604335186788</v>
      </c>
      <c r="G1479" s="44">
        <v>4</v>
      </c>
      <c r="H1479" s="44">
        <f>((G1479/($C1479/100000)))</f>
        <v>42.417815482502654</v>
      </c>
      <c r="I1479" s="14">
        <f>((G1479/$C1479)/(G$2257/$C$2257))</f>
        <v>1.140545291652157</v>
      </c>
      <c r="J1479" s="49">
        <v>51</v>
      </c>
      <c r="K1479" s="49">
        <f t="shared" si="656"/>
        <v>540.82714740190886</v>
      </c>
      <c r="L1479" s="50">
        <f t="shared" si="657"/>
        <v>0.98438590477894661</v>
      </c>
      <c r="M1479" s="45">
        <v>58</v>
      </c>
      <c r="N1479" s="45">
        <f t="shared" si="658"/>
        <v>615.05832449628849</v>
      </c>
      <c r="O1479" s="18">
        <f t="shared" si="659"/>
        <v>0.94141535387898689</v>
      </c>
      <c r="P1479" s="37">
        <f t="shared" si="660"/>
        <v>5.1724137931034484</v>
      </c>
      <c r="Q1479" s="37">
        <f t="shared" si="661"/>
        <v>0.50636102479920264</v>
      </c>
      <c r="R1479" s="37">
        <f t="shared" si="662"/>
        <v>-49.363897520079739</v>
      </c>
    </row>
    <row r="1480" spans="1:18" x14ac:dyDescent="0.25">
      <c r="A1480" s="1" t="s">
        <v>984</v>
      </c>
      <c r="B1480" s="1" t="str">
        <f>VLOOKUP(A1480,[2]PROY_COVID!$1:$1048576,5,FALSE)</f>
        <v>Chalcatongo de Hidalgo</v>
      </c>
      <c r="C1480" s="130">
        <f>VLOOKUP(A1480,[2]PROY_COVID!$1:$1048576,7,FALSE)</f>
        <v>9427</v>
      </c>
      <c r="D1480" s="43">
        <v>2</v>
      </c>
      <c r="E1480" s="43">
        <f t="shared" si="665"/>
        <v>21.215657154980374</v>
      </c>
      <c r="F1480" s="6">
        <f t="shared" si="666"/>
        <v>0.31789849643280749</v>
      </c>
      <c r="G1480" s="44">
        <v>1</v>
      </c>
      <c r="H1480" s="44">
        <f>((G1480/($C1480/100000)))</f>
        <v>10.607828577490187</v>
      </c>
      <c r="I1480" s="14">
        <f>((G1480/$C1480)/(G$2257/$C$2257))</f>
        <v>0.28522706323007962</v>
      </c>
      <c r="J1480" s="49">
        <v>14</v>
      </c>
      <c r="K1480" s="49">
        <f t="shared" si="656"/>
        <v>148.50960008486263</v>
      </c>
      <c r="L1480" s="50">
        <f t="shared" si="657"/>
        <v>0.27030957626699392</v>
      </c>
      <c r="M1480" s="45">
        <v>17</v>
      </c>
      <c r="N1480" s="45">
        <f t="shared" si="658"/>
        <v>180.33308581733317</v>
      </c>
      <c r="O1480" s="18">
        <f t="shared" si="659"/>
        <v>0.27601989768994489</v>
      </c>
      <c r="P1480" s="37">
        <f t="shared" si="660"/>
        <v>11.76470588235294</v>
      </c>
      <c r="Q1480" s="37">
        <f t="shared" si="661"/>
        <v>1.1517231152295588</v>
      </c>
      <c r="R1480" s="37">
        <f t="shared" si="662"/>
        <v>15.172311522955884</v>
      </c>
    </row>
    <row r="1481" spans="1:18" x14ac:dyDescent="0.25">
      <c r="A1481" s="1" t="s">
        <v>1415</v>
      </c>
      <c r="B1481" s="1" t="str">
        <f>VLOOKUP(A1481,[2]PROY_COVID!$1:$1048576,5,FALSE)</f>
        <v>Santa Isabel Cholula</v>
      </c>
      <c r="C1481" s="130">
        <f>VLOOKUP(A1481,[2]PROY_COVID!$1:$1048576,7,FALSE)</f>
        <v>9425</v>
      </c>
      <c r="D1481" s="43">
        <v>10</v>
      </c>
      <c r="E1481" s="43">
        <f t="shared" si="665"/>
        <v>106.10079575596816</v>
      </c>
      <c r="F1481" s="6">
        <f t="shared" si="666"/>
        <v>1.5898297749984487</v>
      </c>
      <c r="G1481" s="44"/>
      <c r="H1481" s="44"/>
      <c r="I1481" s="14"/>
      <c r="J1481" s="49">
        <v>8</v>
      </c>
      <c r="K1481" s="49">
        <f t="shared" si="656"/>
        <v>84.880636604774537</v>
      </c>
      <c r="L1481" s="50">
        <f t="shared" si="657"/>
        <v>0.15449539222244499</v>
      </c>
      <c r="M1481" s="45">
        <v>18</v>
      </c>
      <c r="N1481" s="45">
        <f t="shared" si="658"/>
        <v>190.9814323607427</v>
      </c>
      <c r="O1481" s="18">
        <f t="shared" si="659"/>
        <v>0.29231837952514267</v>
      </c>
      <c r="P1481" s="37">
        <f t="shared" si="660"/>
        <v>55.555555555555557</v>
      </c>
      <c r="Q1481" s="37">
        <f t="shared" si="661"/>
        <v>5.4386924885840289</v>
      </c>
      <c r="R1481" s="37">
        <f t="shared" si="662"/>
        <v>443.8692488584029</v>
      </c>
    </row>
    <row r="1482" spans="1:18" x14ac:dyDescent="0.25">
      <c r="A1482" s="1" t="s">
        <v>1352</v>
      </c>
      <c r="B1482" s="1" t="str">
        <f>VLOOKUP(A1482,[2]PROY_COVID!$1:$1048576,5,FALSE)</f>
        <v>Ixcaquixtla</v>
      </c>
      <c r="C1482" s="130">
        <f>VLOOKUP(A1482,[2]PROY_COVID!$1:$1048576,7,FALSE)</f>
        <v>9411</v>
      </c>
      <c r="D1482" s="43">
        <v>4</v>
      </c>
      <c r="E1482" s="43">
        <f t="shared" si="665"/>
        <v>42.503453405589205</v>
      </c>
      <c r="F1482" s="6">
        <f t="shared" si="666"/>
        <v>0.63687793558008199</v>
      </c>
      <c r="G1482" s="44"/>
      <c r="H1482" s="44"/>
      <c r="I1482" s="14"/>
      <c r="J1482" s="49">
        <v>23</v>
      </c>
      <c r="K1482" s="49">
        <f t="shared" si="656"/>
        <v>244.39485708213792</v>
      </c>
      <c r="L1482" s="50">
        <f t="shared" si="657"/>
        <v>0.44483501552731525</v>
      </c>
      <c r="M1482" s="45">
        <v>27</v>
      </c>
      <c r="N1482" s="45">
        <f t="shared" si="658"/>
        <v>286.89831048772714</v>
      </c>
      <c r="O1482" s="18">
        <f t="shared" si="659"/>
        <v>0.43912985767046053</v>
      </c>
      <c r="P1482" s="37">
        <f t="shared" si="660"/>
        <v>14.814814814814813</v>
      </c>
      <c r="Q1482" s="37">
        <f t="shared" si="661"/>
        <v>1.4503179969557407</v>
      </c>
      <c r="R1482" s="37">
        <f t="shared" si="662"/>
        <v>45.031799695574072</v>
      </c>
    </row>
    <row r="1483" spans="1:18" x14ac:dyDescent="0.25">
      <c r="A1483" s="1" t="s">
        <v>1197</v>
      </c>
      <c r="B1483" s="1" t="str">
        <f>VLOOKUP(A1483,[2]PROY_COVID!$1:$1048576,5,FALSE)</f>
        <v>Santa María del Tule</v>
      </c>
      <c r="C1483" s="130">
        <f>VLOOKUP(A1483,[2]PROY_COVID!$1:$1048576,7,FALSE)</f>
        <v>9409</v>
      </c>
      <c r="D1483" s="43">
        <v>10</v>
      </c>
      <c r="E1483" s="43">
        <f t="shared" si="665"/>
        <v>106.28122010840686</v>
      </c>
      <c r="F1483" s="6">
        <f t="shared" si="666"/>
        <v>1.592533279770473</v>
      </c>
      <c r="G1483" s="44">
        <v>7</v>
      </c>
      <c r="H1483" s="44">
        <f>((G1483/($C1483/100000)))</f>
        <v>74.396854075884804</v>
      </c>
      <c r="I1483" s="14">
        <f>((G1483/$C1483)/(G$2257/$C$2257))</f>
        <v>2.000409041926849</v>
      </c>
      <c r="J1483" s="49">
        <v>131</v>
      </c>
      <c r="K1483" s="49">
        <f t="shared" si="656"/>
        <v>1392.2839834201297</v>
      </c>
      <c r="L1483" s="50">
        <f t="shared" si="657"/>
        <v>2.5341640768446068</v>
      </c>
      <c r="M1483" s="45">
        <v>148</v>
      </c>
      <c r="N1483" s="45">
        <f t="shared" si="658"/>
        <v>1572.9620576044215</v>
      </c>
      <c r="O1483" s="18">
        <f t="shared" si="659"/>
        <v>2.4075938380488036</v>
      </c>
      <c r="P1483" s="37">
        <f t="shared" si="660"/>
        <v>6.756756756756757</v>
      </c>
      <c r="Q1483" s="37">
        <f t="shared" si="661"/>
        <v>0.66146259996292245</v>
      </c>
      <c r="R1483" s="37">
        <f t="shared" si="662"/>
        <v>-33.853740003707756</v>
      </c>
    </row>
    <row r="1484" spans="1:18" x14ac:dyDescent="0.25">
      <c r="A1484" s="1" t="s">
        <v>1724</v>
      </c>
      <c r="B1484" s="1" t="str">
        <f>VLOOKUP(A1484,[2]PROY_COVID!$1:$1048576,5,FALSE)</f>
        <v>Españita</v>
      </c>
      <c r="C1484" s="130">
        <f>VLOOKUP(A1484,[2]PROY_COVID!$1:$1048576,7,FALSE)</f>
        <v>9409</v>
      </c>
      <c r="D1484" s="43">
        <v>2</v>
      </c>
      <c r="E1484" s="43">
        <f t="shared" si="665"/>
        <v>21.256244021681372</v>
      </c>
      <c r="F1484" s="6">
        <f t="shared" si="666"/>
        <v>0.31850665595409461</v>
      </c>
      <c r="G1484" s="44"/>
      <c r="H1484" s="44"/>
      <c r="I1484" s="14"/>
      <c r="J1484" s="49">
        <v>13</v>
      </c>
      <c r="K1484" s="49">
        <f t="shared" si="656"/>
        <v>138.16558614092889</v>
      </c>
      <c r="L1484" s="50">
        <f t="shared" si="657"/>
        <v>0.2514819312899228</v>
      </c>
      <c r="M1484" s="45">
        <v>15</v>
      </c>
      <c r="N1484" s="45">
        <f t="shared" si="658"/>
        <v>159.42183016261029</v>
      </c>
      <c r="O1484" s="18">
        <f t="shared" si="659"/>
        <v>0.24401288899143281</v>
      </c>
      <c r="P1484" s="37">
        <f t="shared" si="660"/>
        <v>13.333333333333334</v>
      </c>
      <c r="Q1484" s="37">
        <f t="shared" si="661"/>
        <v>1.3052861972601668</v>
      </c>
      <c r="R1484" s="37">
        <f t="shared" si="662"/>
        <v>30.528619726016682</v>
      </c>
    </row>
    <row r="1485" spans="1:18" x14ac:dyDescent="0.25">
      <c r="A1485" s="1" t="s">
        <v>1196</v>
      </c>
      <c r="B1485" s="1" t="str">
        <f>VLOOKUP(A1485,[2]PROY_COVID!$1:$1048576,5,FALSE)</f>
        <v>Santa María Chimalapa</v>
      </c>
      <c r="C1485" s="130">
        <f>VLOOKUP(A1485,[2]PROY_COVID!$1:$1048576,7,FALSE)</f>
        <v>9380</v>
      </c>
      <c r="D1485" s="43"/>
      <c r="E1485" s="43"/>
      <c r="F1485" s="6"/>
      <c r="G1485" s="44"/>
      <c r="H1485" s="44"/>
      <c r="I1485" s="14"/>
      <c r="J1485" s="49">
        <v>3</v>
      </c>
      <c r="K1485" s="49">
        <f t="shared" si="656"/>
        <v>31.982942430703627</v>
      </c>
      <c r="L1485" s="50">
        <f t="shared" si="657"/>
        <v>5.8213715552900211E-2</v>
      </c>
      <c r="M1485" s="45">
        <v>3</v>
      </c>
      <c r="N1485" s="45">
        <f t="shared" si="658"/>
        <v>31.982942430703627</v>
      </c>
      <c r="O1485" s="18">
        <f t="shared" si="659"/>
        <v>4.8953459968451844E-2</v>
      </c>
      <c r="P1485" s="37">
        <f t="shared" si="660"/>
        <v>0</v>
      </c>
      <c r="Q1485" s="37">
        <f t="shared" si="661"/>
        <v>0</v>
      </c>
      <c r="R1485" s="37">
        <f t="shared" si="662"/>
        <v>-100</v>
      </c>
    </row>
    <row r="1486" spans="1:18" x14ac:dyDescent="0.25">
      <c r="A1486" s="1" t="s">
        <v>1610</v>
      </c>
      <c r="B1486" s="1" t="str">
        <f>VLOOKUP(A1486,[2]PROY_COVID!$1:$1048576,5,FALSE)</f>
        <v>Fronteras</v>
      </c>
      <c r="C1486" s="130">
        <f>VLOOKUP(A1486,[2]PROY_COVID!$1:$1048576,7,FALSE)</f>
        <v>9356</v>
      </c>
      <c r="D1486" s="43">
        <v>5</v>
      </c>
      <c r="E1486" s="43">
        <f>((D1486/($C1486/100000)))</f>
        <v>53.441641727233858</v>
      </c>
      <c r="F1486" s="6">
        <f>((D1486/$C1486)/(D$2257/$C$2257))</f>
        <v>0.8007773423129747</v>
      </c>
      <c r="G1486" s="44">
        <v>5</v>
      </c>
      <c r="H1486" s="44">
        <f>((G1486/($C1486/100000)))</f>
        <v>53.441641727233858</v>
      </c>
      <c r="I1486" s="14">
        <f>((G1486/$C1486)/(G$2257/$C$2257))</f>
        <v>1.4369578479424758</v>
      </c>
      <c r="J1486" s="49">
        <v>10</v>
      </c>
      <c r="K1486" s="49">
        <f t="shared" si="656"/>
        <v>106.88328345446772</v>
      </c>
      <c r="L1486" s="50">
        <f t="shared" si="657"/>
        <v>0.19454348435449764</v>
      </c>
      <c r="M1486" s="45">
        <v>20</v>
      </c>
      <c r="N1486" s="45">
        <f t="shared" si="658"/>
        <v>213.76656690893543</v>
      </c>
      <c r="O1486" s="18">
        <f t="shared" si="659"/>
        <v>0.32719356883574058</v>
      </c>
      <c r="P1486" s="37">
        <f t="shared" si="660"/>
        <v>25</v>
      </c>
      <c r="Q1486" s="37">
        <f t="shared" si="661"/>
        <v>2.4474116198628129</v>
      </c>
      <c r="R1486" s="37">
        <f t="shared" si="662"/>
        <v>144.7411619862813</v>
      </c>
    </row>
    <row r="1487" spans="1:18" x14ac:dyDescent="0.25">
      <c r="A1487" s="1" t="s">
        <v>1140</v>
      </c>
      <c r="B1487" s="1" t="str">
        <f>VLOOKUP(A1487,[2]PROY_COVID!$1:$1048576,5,FALSE)</f>
        <v>San Pedro Ixtlahuaca</v>
      </c>
      <c r="C1487" s="130">
        <f>VLOOKUP(A1487,[2]PROY_COVID!$1:$1048576,7,FALSE)</f>
        <v>9333</v>
      </c>
      <c r="D1487" s="43">
        <v>7</v>
      </c>
      <c r="E1487" s="43">
        <f>((D1487/($C1487/100000)))</f>
        <v>75.002678667095253</v>
      </c>
      <c r="F1487" s="6">
        <f>((D1487/$C1487)/(D$2257/$C$2257))</f>
        <v>1.1238510597398763</v>
      </c>
      <c r="G1487" s="44">
        <v>6</v>
      </c>
      <c r="H1487" s="44">
        <f>((G1487/($C1487/100000)))</f>
        <v>64.288010286081644</v>
      </c>
      <c r="I1487" s="14">
        <f>((G1487/$C1487)/(G$2257/$C$2257))</f>
        <v>1.7285988589327934</v>
      </c>
      <c r="J1487" s="49">
        <v>71</v>
      </c>
      <c r="K1487" s="49">
        <f t="shared" si="656"/>
        <v>760.74145505196623</v>
      </c>
      <c r="L1487" s="50">
        <f t="shared" si="657"/>
        <v>1.3846626766641839</v>
      </c>
      <c r="M1487" s="45">
        <v>84</v>
      </c>
      <c r="N1487" s="45">
        <f t="shared" si="658"/>
        <v>900.0321440051431</v>
      </c>
      <c r="O1487" s="18">
        <f t="shared" si="659"/>
        <v>1.3775995634966454</v>
      </c>
      <c r="P1487" s="37">
        <f t="shared" si="660"/>
        <v>8.3333333333333321</v>
      </c>
      <c r="Q1487" s="37">
        <f t="shared" si="661"/>
        <v>0.81580387328760418</v>
      </c>
      <c r="R1487" s="37">
        <f t="shared" si="662"/>
        <v>-18.419612671239584</v>
      </c>
    </row>
    <row r="1488" spans="1:18" x14ac:dyDescent="0.25">
      <c r="A1488" s="1" t="s">
        <v>1397</v>
      </c>
      <c r="B1488" s="1" t="str">
        <f>VLOOKUP(A1488,[2]PROY_COVID!$1:$1048576,5,FALSE)</f>
        <v>San José Chiapa</v>
      </c>
      <c r="C1488" s="130">
        <f>VLOOKUP(A1488,[2]PROY_COVID!$1:$1048576,7,FALSE)</f>
        <v>9309</v>
      </c>
      <c r="D1488" s="43">
        <v>4</v>
      </c>
      <c r="E1488" s="43">
        <f>((D1488/($C1488/100000)))</f>
        <v>42.969169620797075</v>
      </c>
      <c r="F1488" s="6">
        <f>((D1488/$C1488)/(D$2257/$C$2257))</f>
        <v>0.64385629517071141</v>
      </c>
      <c r="G1488" s="44">
        <v>1</v>
      </c>
      <c r="H1488" s="44">
        <f>((G1488/($C1488/100000)))</f>
        <v>10.742292405199269</v>
      </c>
      <c r="I1488" s="14">
        <f>((G1488/$C1488)/(G$2257/$C$2257))</f>
        <v>0.28884257439789024</v>
      </c>
      <c r="J1488" s="49">
        <v>27</v>
      </c>
      <c r="K1488" s="49">
        <f t="shared" si="656"/>
        <v>290.04189494038025</v>
      </c>
      <c r="L1488" s="50">
        <f t="shared" si="657"/>
        <v>0.52791941851711621</v>
      </c>
      <c r="M1488" s="45">
        <v>32</v>
      </c>
      <c r="N1488" s="45">
        <f t="shared" si="658"/>
        <v>343.7533569663766</v>
      </c>
      <c r="O1488" s="18">
        <f t="shared" si="659"/>
        <v>0.52615284649731464</v>
      </c>
      <c r="P1488" s="37">
        <f t="shared" si="660"/>
        <v>12.5</v>
      </c>
      <c r="Q1488" s="37">
        <f t="shared" si="661"/>
        <v>1.2237058099314064</v>
      </c>
      <c r="R1488" s="37">
        <f t="shared" si="662"/>
        <v>22.370580993140642</v>
      </c>
    </row>
    <row r="1489" spans="1:18" x14ac:dyDescent="0.25">
      <c r="A1489" s="1" t="s">
        <v>998</v>
      </c>
      <c r="B1489" s="1" t="str">
        <f>VLOOKUP(A1489,[2]PROY_COVID!$1:$1048576,5,FALSE)</f>
        <v>Magdalena Apasco</v>
      </c>
      <c r="C1489" s="130">
        <f>VLOOKUP(A1489,[2]PROY_COVID!$1:$1048576,7,FALSE)</f>
        <v>9300</v>
      </c>
      <c r="D1489" s="43">
        <v>5</v>
      </c>
      <c r="E1489" s="43">
        <f>((D1489/($C1489/100000)))</f>
        <v>53.763440860215056</v>
      </c>
      <c r="F1489" s="6">
        <f>((D1489/$C1489)/(D$2257/$C$2257))</f>
        <v>0.8055992273849667</v>
      </c>
      <c r="G1489" s="44">
        <v>5</v>
      </c>
      <c r="H1489" s="44">
        <f>((G1489/($C1489/100000)))</f>
        <v>53.763440860215056</v>
      </c>
      <c r="I1489" s="14">
        <f>((G1489/$C1489)/(G$2257/$C$2257))</f>
        <v>1.445610497349441</v>
      </c>
      <c r="J1489" s="49">
        <v>87</v>
      </c>
      <c r="K1489" s="49">
        <f t="shared" si="656"/>
        <v>935.48387096774195</v>
      </c>
      <c r="L1489" s="50">
        <f t="shared" si="657"/>
        <v>1.7027198822257974</v>
      </c>
      <c r="M1489" s="45">
        <v>97</v>
      </c>
      <c r="N1489" s="45">
        <f t="shared" si="658"/>
        <v>1043.010752688172</v>
      </c>
      <c r="O1489" s="18">
        <f t="shared" si="659"/>
        <v>1.5964442683475122</v>
      </c>
      <c r="P1489" s="37">
        <f t="shared" si="660"/>
        <v>5.1546391752577314</v>
      </c>
      <c r="Q1489" s="37">
        <f t="shared" si="661"/>
        <v>0.5046209525490335</v>
      </c>
      <c r="R1489" s="37">
        <f t="shared" si="662"/>
        <v>-49.537904745096654</v>
      </c>
    </row>
    <row r="1490" spans="1:18" x14ac:dyDescent="0.25">
      <c r="A1490" s="1" t="s">
        <v>1049</v>
      </c>
      <c r="B1490" s="1" t="str">
        <f>VLOOKUP(A1490,[2]PROY_COVID!$1:$1048576,5,FALSE)</f>
        <v>San Francisco Ixhuatán</v>
      </c>
      <c r="C1490" s="130">
        <f>VLOOKUP(A1490,[2]PROY_COVID!$1:$1048576,7,FALSE)</f>
        <v>9296</v>
      </c>
      <c r="D1490" s="43">
        <v>2</v>
      </c>
      <c r="E1490" s="43">
        <f>((D1490/($C1490/100000)))</f>
        <v>21.514629948364888</v>
      </c>
      <c r="F1490" s="6">
        <f>((D1490/$C1490)/(D$2257/$C$2257))</f>
        <v>0.3223783483080977</v>
      </c>
      <c r="G1490" s="44"/>
      <c r="H1490" s="44"/>
      <c r="I1490" s="14"/>
      <c r="J1490" s="49">
        <v>3</v>
      </c>
      <c r="K1490" s="49">
        <f t="shared" si="656"/>
        <v>32.271944922547334</v>
      </c>
      <c r="L1490" s="50">
        <f t="shared" si="657"/>
        <v>5.8739743103077023E-2</v>
      </c>
      <c r="M1490" s="45">
        <v>5</v>
      </c>
      <c r="N1490" s="45">
        <f t="shared" si="658"/>
        <v>53.786574870912219</v>
      </c>
      <c r="O1490" s="18">
        <f t="shared" si="659"/>
        <v>8.232635085055906E-2</v>
      </c>
      <c r="P1490" s="37">
        <f t="shared" si="660"/>
        <v>40</v>
      </c>
      <c r="Q1490" s="37">
        <f t="shared" si="661"/>
        <v>3.9158585917805002</v>
      </c>
      <c r="R1490" s="37">
        <f t="shared" si="662"/>
        <v>291.58585917805004</v>
      </c>
    </row>
    <row r="1491" spans="1:18" x14ac:dyDescent="0.25">
      <c r="A1491" s="1" t="s">
        <v>1070</v>
      </c>
      <c r="B1491" s="1" t="str">
        <f>VLOOKUP(A1491,[2]PROY_COVID!$1:$1048576,5,FALSE)</f>
        <v>San Juan Cacahuatepec</v>
      </c>
      <c r="C1491" s="130">
        <f>VLOOKUP(A1491,[2]PROY_COVID!$1:$1048576,7,FALSE)</f>
        <v>9264</v>
      </c>
      <c r="D1491" s="43"/>
      <c r="E1491" s="43"/>
      <c r="F1491" s="6"/>
      <c r="G1491" s="44">
        <v>3</v>
      </c>
      <c r="H1491" s="44">
        <f>((G1491/($C1491/100000)))</f>
        <v>32.383419689119172</v>
      </c>
      <c r="I1491" s="14">
        <f>((G1491/$C1491)/(G$2257/$C$2257))</f>
        <v>0.87073689283353639</v>
      </c>
      <c r="J1491" s="49">
        <v>8</v>
      </c>
      <c r="K1491" s="49">
        <f t="shared" si="656"/>
        <v>86.355785837651126</v>
      </c>
      <c r="L1491" s="50">
        <f t="shared" si="657"/>
        <v>0.1571803833869326</v>
      </c>
      <c r="M1491" s="45">
        <v>11</v>
      </c>
      <c r="N1491" s="45">
        <f t="shared" si="658"/>
        <v>118.73920552677029</v>
      </c>
      <c r="O1491" s="18">
        <f t="shared" si="659"/>
        <v>0.18174359526284042</v>
      </c>
      <c r="P1491" s="37">
        <f t="shared" si="660"/>
        <v>0</v>
      </c>
      <c r="Q1491" s="37">
        <f t="shared" si="661"/>
        <v>0</v>
      </c>
      <c r="R1491" s="37">
        <f t="shared" si="662"/>
        <v>-100</v>
      </c>
    </row>
    <row r="1492" spans="1:18" x14ac:dyDescent="0.25">
      <c r="A1492" s="1" t="s">
        <v>783</v>
      </c>
      <c r="B1492" s="1" t="str">
        <f>VLOOKUP(A1492,[2]PROY_COVID!$1:$1048576,5,FALSE)</f>
        <v>Huiramba</v>
      </c>
      <c r="C1492" s="130">
        <f>VLOOKUP(A1492,[2]PROY_COVID!$1:$1048576,7,FALSE)</f>
        <v>9250</v>
      </c>
      <c r="D1492" s="43">
        <v>2</v>
      </c>
      <c r="E1492" s="43">
        <f>((D1492/($C1492/100000)))</f>
        <v>21.621621621621621</v>
      </c>
      <c r="F1492" s="6">
        <f>((D1492/$C1492)/(D$2257/$C$2257))</f>
        <v>0.32398152712130551</v>
      </c>
      <c r="G1492" s="44"/>
      <c r="H1492" s="44"/>
      <c r="I1492" s="14"/>
      <c r="J1492" s="49">
        <v>13</v>
      </c>
      <c r="K1492" s="49">
        <f t="shared" si="656"/>
        <v>140.54054054054055</v>
      </c>
      <c r="L1492" s="50">
        <f t="shared" si="657"/>
        <v>0.25580470178452797</v>
      </c>
      <c r="M1492" s="45">
        <v>15</v>
      </c>
      <c r="N1492" s="45">
        <f t="shared" si="658"/>
        <v>162.16216216216216</v>
      </c>
      <c r="O1492" s="18">
        <f t="shared" si="659"/>
        <v>0.24820727270490717</v>
      </c>
      <c r="P1492" s="37">
        <f t="shared" si="660"/>
        <v>13.333333333333334</v>
      </c>
      <c r="Q1492" s="37">
        <f t="shared" si="661"/>
        <v>1.3052861972601668</v>
      </c>
      <c r="R1492" s="37">
        <f t="shared" si="662"/>
        <v>30.528619726016682</v>
      </c>
    </row>
    <row r="1493" spans="1:18" x14ac:dyDescent="0.25">
      <c r="A1493" s="1" t="s">
        <v>1295</v>
      </c>
      <c r="B1493" s="1" t="str">
        <f>VLOOKUP(A1493,[2]PROY_COVID!$1:$1048576,5,FALSE)</f>
        <v>Aquixtla</v>
      </c>
      <c r="C1493" s="130">
        <f>VLOOKUP(A1493,[2]PROY_COVID!$1:$1048576,7,FALSE)</f>
        <v>9196</v>
      </c>
      <c r="D1493" s="43"/>
      <c r="E1493" s="43"/>
      <c r="F1493" s="6"/>
      <c r="G1493" s="44">
        <v>1</v>
      </c>
      <c r="H1493" s="44">
        <f>((G1493/($C1493/100000)))</f>
        <v>10.874293170943888</v>
      </c>
      <c r="I1493" s="14">
        <f>((G1493/$C1493)/(G$2257/$C$2257))</f>
        <v>0.29239185788059596</v>
      </c>
      <c r="J1493" s="49">
        <v>10</v>
      </c>
      <c r="K1493" s="49">
        <f t="shared" si="656"/>
        <v>108.74293170943889</v>
      </c>
      <c r="L1493" s="50">
        <f t="shared" si="657"/>
        <v>0.19792832096788604</v>
      </c>
      <c r="M1493" s="45">
        <v>11</v>
      </c>
      <c r="N1493" s="45">
        <f t="shared" si="658"/>
        <v>119.61722488038278</v>
      </c>
      <c r="O1493" s="18">
        <f t="shared" si="659"/>
        <v>0.18308750179588446</v>
      </c>
      <c r="P1493" s="37">
        <f t="shared" si="660"/>
        <v>0</v>
      </c>
      <c r="Q1493" s="37">
        <f t="shared" si="661"/>
        <v>0</v>
      </c>
      <c r="R1493" s="37">
        <f t="shared" si="662"/>
        <v>-100</v>
      </c>
    </row>
    <row r="1494" spans="1:18" x14ac:dyDescent="0.25">
      <c r="A1494" s="1" t="s">
        <v>2115</v>
      </c>
      <c r="B1494" s="1" t="str">
        <f>VLOOKUP(A1494,[2]PROY_COVID!$1:$1048576,5,FALSE)</f>
        <v>Tepechitlán</v>
      </c>
      <c r="C1494" s="130">
        <f>VLOOKUP(A1494,[2]PROY_COVID!$1:$1048576,7,FALSE)</f>
        <v>9180</v>
      </c>
      <c r="D1494" s="43">
        <v>5</v>
      </c>
      <c r="E1494" s="43"/>
      <c r="F1494" s="6"/>
      <c r="G1494" s="44"/>
      <c r="H1494" s="44"/>
      <c r="I1494" s="14"/>
      <c r="J1494" s="49">
        <v>28</v>
      </c>
      <c r="K1494" s="49"/>
      <c r="L1494" s="50"/>
      <c r="M1494" s="45">
        <v>33</v>
      </c>
      <c r="N1494" s="45"/>
      <c r="O1494" s="18"/>
      <c r="P1494" s="37"/>
      <c r="Q1494" s="37"/>
      <c r="R1494" s="37"/>
    </row>
    <row r="1495" spans="1:18" x14ac:dyDescent="0.25">
      <c r="A1495" s="1" t="s">
        <v>824</v>
      </c>
      <c r="B1495" s="1" t="str">
        <f>VLOOKUP(A1495,[2]PROY_COVID!$1:$1048576,5,FALSE)</f>
        <v>Susupuato</v>
      </c>
      <c r="C1495" s="130">
        <f>VLOOKUP(A1495,[2]PROY_COVID!$1:$1048576,7,FALSE)</f>
        <v>9161</v>
      </c>
      <c r="D1495" s="43">
        <v>1</v>
      </c>
      <c r="E1495" s="43">
        <f t="shared" ref="E1495:E1509" si="667">((D1495/($C1495/100000)))</f>
        <v>10.915838882218099</v>
      </c>
      <c r="F1495" s="6">
        <f t="shared" ref="F1495:F1509" si="668">((D1495/$C1495)/(D$2257/$C$2257))</f>
        <v>0.16356451947779041</v>
      </c>
      <c r="G1495" s="44">
        <v>2</v>
      </c>
      <c r="H1495" s="44">
        <f>((G1495/($C1495/100000)))</f>
        <v>21.831677764436197</v>
      </c>
      <c r="I1495" s="14">
        <f>((G1495/$C1495)/(G$2257/$C$2257))</f>
        <v>0.58701790744895976</v>
      </c>
      <c r="J1495" s="49">
        <v>11</v>
      </c>
      <c r="K1495" s="49">
        <f t="shared" ref="K1495:K1516" si="669">((J1495/($C1495/100000)))</f>
        <v>120.07422770439909</v>
      </c>
      <c r="L1495" s="50">
        <f t="shared" ref="L1495:L1516" si="670">((J1495/$C1495)/(J$2257/$C$2257))</f>
        <v>0.21855296622451129</v>
      </c>
      <c r="M1495" s="45">
        <v>14</v>
      </c>
      <c r="N1495" s="45">
        <f t="shared" ref="N1495:N1516" si="671">((M1495/($C1495/100000)))</f>
        <v>152.82174435105338</v>
      </c>
      <c r="O1495" s="18">
        <f t="shared" ref="O1495:O1516" si="672">((M1495/$C1495)/(M$2257/$C$2257))</f>
        <v>0.23391072164818599</v>
      </c>
      <c r="P1495" s="37">
        <f t="shared" ref="P1495:P1516" si="673">D1495/M1495*100</f>
        <v>7.1428571428571423</v>
      </c>
      <c r="Q1495" s="37">
        <f t="shared" ref="Q1495:Q1516" si="674">P1495/P$2257</f>
        <v>0.6992604628179464</v>
      </c>
      <c r="R1495" s="37">
        <f t="shared" ref="R1495:R1516" si="675">(Q1495-1)*100</f>
        <v>-30.07395371820536</v>
      </c>
    </row>
    <row r="1496" spans="1:18" x14ac:dyDescent="0.25">
      <c r="A1496" s="1" t="s">
        <v>1773</v>
      </c>
      <c r="B1496" s="1" t="str">
        <f>VLOOKUP(A1496,[2]PROY_COVID!$1:$1048576,5,FALSE)</f>
        <v>Acajete</v>
      </c>
      <c r="C1496" s="130">
        <f>VLOOKUP(A1496,[2]PROY_COVID!$1:$1048576,7,FALSE)</f>
        <v>9131</v>
      </c>
      <c r="D1496" s="43">
        <v>1</v>
      </c>
      <c r="E1496" s="43">
        <f t="shared" si="667"/>
        <v>10.951702989814915</v>
      </c>
      <c r="F1496" s="6">
        <f t="shared" si="668"/>
        <v>0.16410191248888817</v>
      </c>
      <c r="G1496" s="44">
        <v>1</v>
      </c>
      <c r="H1496" s="44">
        <f>((G1496/($C1496/100000)))</f>
        <v>10.951702989814915</v>
      </c>
      <c r="I1496" s="14">
        <f>((G1496/$C1496)/(G$2257/$C$2257))</f>
        <v>0.29447328059029243</v>
      </c>
      <c r="J1496" s="49">
        <v>7</v>
      </c>
      <c r="K1496" s="49">
        <f t="shared" si="669"/>
        <v>76.661920928704419</v>
      </c>
      <c r="L1496" s="50">
        <f t="shared" si="670"/>
        <v>0.13953610642147365</v>
      </c>
      <c r="M1496" s="45">
        <v>9</v>
      </c>
      <c r="N1496" s="45">
        <f t="shared" si="671"/>
        <v>98.565326908334242</v>
      </c>
      <c r="O1496" s="18">
        <f t="shared" si="672"/>
        <v>0.15086522434697566</v>
      </c>
      <c r="P1496" s="37">
        <f t="shared" si="673"/>
        <v>11.111111111111111</v>
      </c>
      <c r="Q1496" s="37">
        <f t="shared" si="674"/>
        <v>1.0877384977168056</v>
      </c>
      <c r="R1496" s="37">
        <f t="shared" si="675"/>
        <v>8.7738497716805632</v>
      </c>
    </row>
    <row r="1497" spans="1:18" x14ac:dyDescent="0.25">
      <c r="A1497" s="1" t="s">
        <v>1212</v>
      </c>
      <c r="B1497" s="1" t="str">
        <f>VLOOKUP(A1497,[2]PROY_COVID!$1:$1048576,5,FALSE)</f>
        <v>Santa María Xadani</v>
      </c>
      <c r="C1497" s="130">
        <f>VLOOKUP(A1497,[2]PROY_COVID!$1:$1048576,7,FALSE)</f>
        <v>9124</v>
      </c>
      <c r="D1497" s="43">
        <v>1</v>
      </c>
      <c r="E1497" s="43">
        <f t="shared" si="667"/>
        <v>10.960105217010083</v>
      </c>
      <c r="F1497" s="6">
        <f t="shared" si="668"/>
        <v>0.16422781268479156</v>
      </c>
      <c r="G1497" s="44"/>
      <c r="H1497" s="44"/>
      <c r="I1497" s="14"/>
      <c r="J1497" s="49">
        <v>1</v>
      </c>
      <c r="K1497" s="49">
        <f t="shared" si="669"/>
        <v>10.960105217010083</v>
      </c>
      <c r="L1497" s="50">
        <f t="shared" si="670"/>
        <v>1.9949022792861461E-2</v>
      </c>
      <c r="M1497" s="45">
        <v>2</v>
      </c>
      <c r="N1497" s="45">
        <f t="shared" si="671"/>
        <v>21.920210434020166</v>
      </c>
      <c r="O1497" s="18">
        <f t="shared" si="672"/>
        <v>3.3551326501832401E-2</v>
      </c>
      <c r="P1497" s="37">
        <f t="shared" si="673"/>
        <v>50</v>
      </c>
      <c r="Q1497" s="37">
        <f t="shared" si="674"/>
        <v>4.8948232397256257</v>
      </c>
      <c r="R1497" s="37">
        <f t="shared" si="675"/>
        <v>389.4823239725626</v>
      </c>
    </row>
    <row r="1498" spans="1:18" x14ac:dyDescent="0.25">
      <c r="A1498" s="1" t="s">
        <v>987</v>
      </c>
      <c r="B1498" s="1" t="str">
        <f>VLOOKUP(A1498,[2]PROY_COVID!$1:$1048576,5,FALSE)</f>
        <v>El Espinal</v>
      </c>
      <c r="C1498" s="130">
        <f>VLOOKUP(A1498,[2]PROY_COVID!$1:$1048576,7,FALSE)</f>
        <v>9121</v>
      </c>
      <c r="D1498" s="43">
        <v>7</v>
      </c>
      <c r="E1498" s="43">
        <f t="shared" si="667"/>
        <v>76.745970836531086</v>
      </c>
      <c r="F1498" s="6">
        <f t="shared" si="668"/>
        <v>1.1499728034812264</v>
      </c>
      <c r="G1498" s="44">
        <v>2</v>
      </c>
      <c r="H1498" s="44">
        <f>((G1498/($C1498/100000)))</f>
        <v>21.927420239008882</v>
      </c>
      <c r="I1498" s="14">
        <f>((G1498/$C1498)/(G$2257/$C$2257))</f>
        <v>0.58959226511785123</v>
      </c>
      <c r="J1498" s="49">
        <v>24</v>
      </c>
      <c r="K1498" s="49">
        <f t="shared" si="669"/>
        <v>263.12904286810658</v>
      </c>
      <c r="L1498" s="50">
        <f t="shared" si="670"/>
        <v>0.47893402204688423</v>
      </c>
      <c r="M1498" s="45">
        <v>33</v>
      </c>
      <c r="N1498" s="45">
        <f t="shared" si="671"/>
        <v>361.80243394364652</v>
      </c>
      <c r="O1498" s="18">
        <f t="shared" si="672"/>
        <v>0.55377897155409062</v>
      </c>
      <c r="P1498" s="37">
        <f t="shared" si="673"/>
        <v>21.212121212121211</v>
      </c>
      <c r="Q1498" s="37">
        <f t="shared" si="674"/>
        <v>2.0765916774593562</v>
      </c>
      <c r="R1498" s="37">
        <f t="shared" si="675"/>
        <v>107.65916774593562</v>
      </c>
    </row>
    <row r="1499" spans="1:18" x14ac:dyDescent="0.25">
      <c r="A1499" s="1" t="s">
        <v>1303</v>
      </c>
      <c r="B1499" s="1" t="str">
        <f>VLOOKUP(A1499,[2]PROY_COVID!$1:$1048576,5,FALSE)</f>
        <v>Ayotoxco de Guerrero</v>
      </c>
      <c r="C1499" s="130">
        <f>VLOOKUP(A1499,[2]PROY_COVID!$1:$1048576,7,FALSE)</f>
        <v>9105</v>
      </c>
      <c r="D1499" s="43">
        <v>5</v>
      </c>
      <c r="E1499" s="43">
        <f t="shared" si="667"/>
        <v>54.914881933003841</v>
      </c>
      <c r="F1499" s="6">
        <f t="shared" si="668"/>
        <v>0.8228525881032609</v>
      </c>
      <c r="G1499" s="44">
        <v>2</v>
      </c>
      <c r="H1499" s="44">
        <f>((G1499/($C1499/100000)))</f>
        <v>21.965952773201536</v>
      </c>
      <c r="I1499" s="14">
        <f>((G1499/$C1499)/(G$2257/$C$2257))</f>
        <v>0.59062834158593314</v>
      </c>
      <c r="J1499" s="49">
        <v>7</v>
      </c>
      <c r="K1499" s="49">
        <f t="shared" si="669"/>
        <v>76.880834706205377</v>
      </c>
      <c r="L1499" s="50">
        <f t="shared" si="670"/>
        <v>0.13993456207956903</v>
      </c>
      <c r="M1499" s="45">
        <v>14</v>
      </c>
      <c r="N1499" s="45">
        <f t="shared" si="671"/>
        <v>153.76166941241075</v>
      </c>
      <c r="O1499" s="18">
        <f t="shared" si="672"/>
        <v>0.23534938177034948</v>
      </c>
      <c r="P1499" s="37">
        <f t="shared" si="673"/>
        <v>35.714285714285715</v>
      </c>
      <c r="Q1499" s="37">
        <f t="shared" si="674"/>
        <v>3.4963023140897325</v>
      </c>
      <c r="R1499" s="37">
        <f t="shared" si="675"/>
        <v>249.63023140897326</v>
      </c>
    </row>
    <row r="1500" spans="1:18" x14ac:dyDescent="0.25">
      <c r="A1500" s="1" t="s">
        <v>1417</v>
      </c>
      <c r="B1500" s="1" t="str">
        <f>VLOOKUP(A1500,[2]PROY_COVID!$1:$1048576,5,FALSE)</f>
        <v>Santo Tomás Hueyotlipan</v>
      </c>
      <c r="C1500" s="130">
        <f>VLOOKUP(A1500,[2]PROY_COVID!$1:$1048576,7,FALSE)</f>
        <v>9100</v>
      </c>
      <c r="D1500" s="43">
        <v>2</v>
      </c>
      <c r="E1500" s="43">
        <f t="shared" si="667"/>
        <v>21.978021978021978</v>
      </c>
      <c r="F1500" s="6">
        <f t="shared" si="668"/>
        <v>0.32932188196396439</v>
      </c>
      <c r="G1500" s="44">
        <v>1</v>
      </c>
      <c r="H1500" s="44">
        <f>((G1500/($C1500/100000)))</f>
        <v>10.989010989010989</v>
      </c>
      <c r="I1500" s="14">
        <f>((G1500/$C1500)/(G$2257/$C$2257))</f>
        <v>0.2954764313263693</v>
      </c>
      <c r="J1500" s="49">
        <v>20</v>
      </c>
      <c r="K1500" s="49">
        <f t="shared" si="669"/>
        <v>219.7802197802198</v>
      </c>
      <c r="L1500" s="50">
        <f t="shared" si="670"/>
        <v>0.40003271200454499</v>
      </c>
      <c r="M1500" s="45">
        <v>23</v>
      </c>
      <c r="N1500" s="45">
        <f t="shared" si="671"/>
        <v>252.74725274725276</v>
      </c>
      <c r="O1500" s="18">
        <f t="shared" si="672"/>
        <v>0.38685785544299639</v>
      </c>
      <c r="P1500" s="37">
        <f t="shared" si="673"/>
        <v>8.695652173913043</v>
      </c>
      <c r="Q1500" s="37">
        <f t="shared" si="674"/>
        <v>0.85127360690880438</v>
      </c>
      <c r="R1500" s="37">
        <f t="shared" si="675"/>
        <v>-14.872639309119561</v>
      </c>
    </row>
    <row r="1501" spans="1:18" x14ac:dyDescent="0.25">
      <c r="A1501" s="1" t="s">
        <v>1442</v>
      </c>
      <c r="B1501" s="1" t="str">
        <f>VLOOKUP(A1501,[2]PROY_COVID!$1:$1048576,5,FALSE)</f>
        <v>Tilapa</v>
      </c>
      <c r="C1501" s="130">
        <f>VLOOKUP(A1501,[2]PROY_COVID!$1:$1048576,7,FALSE)</f>
        <v>9094</v>
      </c>
      <c r="D1501" s="43">
        <v>3</v>
      </c>
      <c r="E1501" s="43">
        <f t="shared" si="667"/>
        <v>32.98878381350341</v>
      </c>
      <c r="F1501" s="6">
        <f t="shared" si="668"/>
        <v>0.49430874079702158</v>
      </c>
      <c r="G1501" s="44">
        <v>1</v>
      </c>
      <c r="H1501" s="44">
        <f>((G1501/($C1501/100000)))</f>
        <v>10.996261271167803</v>
      </c>
      <c r="I1501" s="14">
        <f>((G1501/$C1501)/(G$2257/$C$2257))</f>
        <v>0.29567137948866951</v>
      </c>
      <c r="J1501" s="49">
        <v>5</v>
      </c>
      <c r="K1501" s="49">
        <f t="shared" si="669"/>
        <v>54.981306355839017</v>
      </c>
      <c r="L1501" s="50">
        <f t="shared" si="670"/>
        <v>0.10007416096440948</v>
      </c>
      <c r="M1501" s="45">
        <v>9</v>
      </c>
      <c r="N1501" s="45">
        <f t="shared" si="671"/>
        <v>98.966351440510238</v>
      </c>
      <c r="O1501" s="18">
        <f t="shared" si="672"/>
        <v>0.15147903711372715</v>
      </c>
      <c r="P1501" s="37">
        <f t="shared" si="673"/>
        <v>33.333333333333329</v>
      </c>
      <c r="Q1501" s="37">
        <f t="shared" si="674"/>
        <v>3.2632154931504167</v>
      </c>
      <c r="R1501" s="37">
        <f t="shared" si="675"/>
        <v>226.32154931504166</v>
      </c>
    </row>
    <row r="1502" spans="1:18" x14ac:dyDescent="0.25">
      <c r="A1502" s="1" t="s">
        <v>844</v>
      </c>
      <c r="B1502" s="1" t="str">
        <f>VLOOKUP(A1502,[2]PROY_COVID!$1:$1048576,5,FALSE)</f>
        <v>Tzitzio</v>
      </c>
      <c r="C1502" s="130">
        <f>VLOOKUP(A1502,[2]PROY_COVID!$1:$1048576,7,FALSE)</f>
        <v>9026</v>
      </c>
      <c r="D1502" s="43">
        <v>1</v>
      </c>
      <c r="E1502" s="43">
        <f t="shared" si="667"/>
        <v>11.079104808331486</v>
      </c>
      <c r="F1502" s="6">
        <f t="shared" si="668"/>
        <v>0.16601091989098582</v>
      </c>
      <c r="G1502" s="44">
        <v>1</v>
      </c>
      <c r="H1502" s="44">
        <f>((G1502/($C1502/100000)))</f>
        <v>11.079104808331486</v>
      </c>
      <c r="I1502" s="14">
        <f>((G1502/$C1502)/(G$2257/$C$2257))</f>
        <v>0.29789890594615115</v>
      </c>
      <c r="J1502" s="49">
        <v>11</v>
      </c>
      <c r="K1502" s="49">
        <f t="shared" si="669"/>
        <v>121.87015289164634</v>
      </c>
      <c r="L1502" s="50">
        <f t="shared" si="670"/>
        <v>0.22182181737012494</v>
      </c>
      <c r="M1502" s="45">
        <v>13</v>
      </c>
      <c r="N1502" s="45">
        <f t="shared" si="671"/>
        <v>144.02836250830933</v>
      </c>
      <c r="O1502" s="18">
        <f t="shared" si="672"/>
        <v>0.22045147014377048</v>
      </c>
      <c r="P1502" s="37">
        <f t="shared" si="673"/>
        <v>7.6923076923076925</v>
      </c>
      <c r="Q1502" s="37">
        <f t="shared" si="674"/>
        <v>0.75304972918855784</v>
      </c>
      <c r="R1502" s="37">
        <f t="shared" si="675"/>
        <v>-24.695027081144218</v>
      </c>
    </row>
    <row r="1503" spans="1:18" x14ac:dyDescent="0.25">
      <c r="A1503" s="1" t="s">
        <v>1432</v>
      </c>
      <c r="B1503" s="1" t="str">
        <f>VLOOKUP(A1503,[2]PROY_COVID!$1:$1048576,5,FALSE)</f>
        <v>Tepeojuma</v>
      </c>
      <c r="C1503" s="130">
        <f>VLOOKUP(A1503,[2]PROY_COVID!$1:$1048576,7,FALSE)</f>
        <v>9003</v>
      </c>
      <c r="D1503" s="43">
        <v>4</v>
      </c>
      <c r="E1503" s="43">
        <f t="shared" si="667"/>
        <v>44.429634566255693</v>
      </c>
      <c r="F1503" s="6">
        <f t="shared" si="668"/>
        <v>0.66574011460003912</v>
      </c>
      <c r="G1503" s="44"/>
      <c r="H1503" s="44"/>
      <c r="I1503" s="14"/>
      <c r="J1503" s="49">
        <v>11</v>
      </c>
      <c r="K1503" s="49">
        <f t="shared" si="669"/>
        <v>122.18149505720315</v>
      </c>
      <c r="L1503" s="50">
        <f t="shared" si="670"/>
        <v>0.22238850645148814</v>
      </c>
      <c r="M1503" s="45">
        <v>15</v>
      </c>
      <c r="N1503" s="45">
        <f t="shared" si="671"/>
        <v>166.61112962345885</v>
      </c>
      <c r="O1503" s="18">
        <f t="shared" si="672"/>
        <v>0.25501691353108868</v>
      </c>
      <c r="P1503" s="37">
        <f t="shared" si="673"/>
        <v>26.666666666666668</v>
      </c>
      <c r="Q1503" s="37">
        <f t="shared" si="674"/>
        <v>2.6105723945203336</v>
      </c>
      <c r="R1503" s="37">
        <f t="shared" si="675"/>
        <v>161.05723945203337</v>
      </c>
    </row>
    <row r="1504" spans="1:18" x14ac:dyDescent="0.25">
      <c r="A1504" s="1" t="s">
        <v>1344</v>
      </c>
      <c r="B1504" s="1" t="str">
        <f>VLOOKUP(A1504,[2]PROY_COVID!$1:$1048576,5,FALSE)</f>
        <v>Huehuetlán el Chico</v>
      </c>
      <c r="C1504" s="130">
        <f>VLOOKUP(A1504,[2]PROY_COVID!$1:$1048576,7,FALSE)</f>
        <v>8989</v>
      </c>
      <c r="D1504" s="43">
        <v>8</v>
      </c>
      <c r="E1504" s="43">
        <f t="shared" si="667"/>
        <v>88.997663811324955</v>
      </c>
      <c r="F1504" s="6">
        <f t="shared" si="668"/>
        <v>1.3335539552217492</v>
      </c>
      <c r="G1504" s="44"/>
      <c r="H1504" s="44"/>
      <c r="I1504" s="14"/>
      <c r="J1504" s="49">
        <v>34</v>
      </c>
      <c r="K1504" s="49">
        <f t="shared" si="669"/>
        <v>378.24007119813103</v>
      </c>
      <c r="L1504" s="50">
        <f t="shared" si="670"/>
        <v>0.68845322668932152</v>
      </c>
      <c r="M1504" s="45">
        <v>42</v>
      </c>
      <c r="N1504" s="45">
        <f t="shared" si="671"/>
        <v>467.237735009456</v>
      </c>
      <c r="O1504" s="18">
        <f t="shared" si="672"/>
        <v>0.71515945745434373</v>
      </c>
      <c r="P1504" s="37">
        <f t="shared" si="673"/>
        <v>19.047619047619047</v>
      </c>
      <c r="Q1504" s="37">
        <f t="shared" si="674"/>
        <v>1.8646945675145239</v>
      </c>
      <c r="R1504" s="37">
        <f t="shared" si="675"/>
        <v>86.469456751452384</v>
      </c>
    </row>
    <row r="1505" spans="1:18" x14ac:dyDescent="0.25">
      <c r="A1505" s="1" t="s">
        <v>1474</v>
      </c>
      <c r="B1505" s="1" t="str">
        <f>VLOOKUP(A1505,[2]PROY_COVID!$1:$1048576,5,FALSE)</f>
        <v>Zapotitlán</v>
      </c>
      <c r="C1505" s="130">
        <f>VLOOKUP(A1505,[2]PROY_COVID!$1:$1048576,7,FALSE)</f>
        <v>8979</v>
      </c>
      <c r="D1505" s="43">
        <v>3</v>
      </c>
      <c r="E1505" s="43">
        <f t="shared" si="667"/>
        <v>33.41129301703976</v>
      </c>
      <c r="F1505" s="6">
        <f t="shared" si="668"/>
        <v>0.50063968023255534</v>
      </c>
      <c r="G1505" s="44"/>
      <c r="H1505" s="44"/>
      <c r="I1505" s="14"/>
      <c r="J1505" s="49">
        <v>9</v>
      </c>
      <c r="K1505" s="49">
        <f t="shared" si="669"/>
        <v>100.23387905111929</v>
      </c>
      <c r="L1505" s="50">
        <f t="shared" si="670"/>
        <v>0.18244057864557431</v>
      </c>
      <c r="M1505" s="45">
        <v>12</v>
      </c>
      <c r="N1505" s="45">
        <f t="shared" si="671"/>
        <v>133.64517206815904</v>
      </c>
      <c r="O1505" s="18">
        <f t="shared" si="672"/>
        <v>0.20455883929349739</v>
      </c>
      <c r="P1505" s="37">
        <f t="shared" si="673"/>
        <v>25</v>
      </c>
      <c r="Q1505" s="37">
        <f t="shared" si="674"/>
        <v>2.4474116198628129</v>
      </c>
      <c r="R1505" s="37">
        <f t="shared" si="675"/>
        <v>144.7411619862813</v>
      </c>
    </row>
    <row r="1506" spans="1:18" x14ac:dyDescent="0.25">
      <c r="A1506" s="1" t="s">
        <v>1451</v>
      </c>
      <c r="B1506" s="1" t="str">
        <f>VLOOKUP(A1506,[2]PROY_COVID!$1:$1048576,5,FALSE)</f>
        <v>Tlapanalá</v>
      </c>
      <c r="C1506" s="130">
        <f>VLOOKUP(A1506,[2]PROY_COVID!$1:$1048576,7,FALSE)</f>
        <v>8960</v>
      </c>
      <c r="D1506" s="43">
        <v>1</v>
      </c>
      <c r="E1506" s="43">
        <f t="shared" si="667"/>
        <v>11.160714285714286</v>
      </c>
      <c r="F1506" s="6">
        <f t="shared" si="668"/>
        <v>0.16723376818482566</v>
      </c>
      <c r="G1506" s="44"/>
      <c r="H1506" s="44"/>
      <c r="I1506" s="14"/>
      <c r="J1506" s="49">
        <v>6</v>
      </c>
      <c r="K1506" s="49">
        <f t="shared" si="669"/>
        <v>66.964285714285708</v>
      </c>
      <c r="L1506" s="50">
        <f t="shared" si="670"/>
        <v>0.12188496693888481</v>
      </c>
      <c r="M1506" s="45">
        <v>7</v>
      </c>
      <c r="N1506" s="45">
        <f t="shared" si="671"/>
        <v>78.125</v>
      </c>
      <c r="O1506" s="18">
        <f t="shared" si="672"/>
        <v>0.11957902461043705</v>
      </c>
      <c r="P1506" s="37">
        <f t="shared" si="673"/>
        <v>14.285714285714285</v>
      </c>
      <c r="Q1506" s="37">
        <f t="shared" si="674"/>
        <v>1.3985209256358928</v>
      </c>
      <c r="R1506" s="37">
        <f t="shared" si="675"/>
        <v>39.852092563589281</v>
      </c>
    </row>
    <row r="1507" spans="1:18" x14ac:dyDescent="0.25">
      <c r="A1507" s="1" t="s">
        <v>1991</v>
      </c>
      <c r="B1507" s="1" t="str">
        <f>VLOOKUP(A1507,[2]PROY_COVID!$1:$1048576,5,FALSE)</f>
        <v>Chichimilá</v>
      </c>
      <c r="C1507" s="130">
        <f>VLOOKUP(A1507,[2]PROY_COVID!$1:$1048576,7,FALSE)</f>
        <v>8960</v>
      </c>
      <c r="D1507" s="43">
        <v>1</v>
      </c>
      <c r="E1507" s="43">
        <f t="shared" si="667"/>
        <v>11.160714285714286</v>
      </c>
      <c r="F1507" s="6">
        <f t="shared" si="668"/>
        <v>0.16723376818482566</v>
      </c>
      <c r="G1507" s="44">
        <v>6</v>
      </c>
      <c r="H1507" s="44">
        <f>((G1507/($C1507/100000)))</f>
        <v>66.964285714285708</v>
      </c>
      <c r="I1507" s="14">
        <f>((G1507/$C1507)/(G$2257/$C$2257))</f>
        <v>1.8005595033950628</v>
      </c>
      <c r="J1507" s="49">
        <v>40</v>
      </c>
      <c r="K1507" s="49">
        <f t="shared" si="669"/>
        <v>446.42857142857144</v>
      </c>
      <c r="L1507" s="50">
        <f t="shared" si="670"/>
        <v>0.81256644625923202</v>
      </c>
      <c r="M1507" s="45">
        <v>47</v>
      </c>
      <c r="N1507" s="45">
        <f t="shared" si="671"/>
        <v>524.55357142857144</v>
      </c>
      <c r="O1507" s="18">
        <f t="shared" si="672"/>
        <v>0.80288773667007729</v>
      </c>
      <c r="P1507" s="37">
        <f t="shared" si="673"/>
        <v>2.1276595744680851</v>
      </c>
      <c r="Q1507" s="37">
        <f t="shared" si="674"/>
        <v>0.20829035062662235</v>
      </c>
      <c r="R1507" s="37">
        <f t="shared" si="675"/>
        <v>-79.170964937337757</v>
      </c>
    </row>
    <row r="1508" spans="1:18" x14ac:dyDescent="0.25">
      <c r="A1508" s="1" t="s">
        <v>362</v>
      </c>
      <c r="B1508" s="1" t="str">
        <f>VLOOKUP(A1508,[2]PROY_COVID!$1:$1048576,5,FALSE)</f>
        <v>Cuetzala del Progreso</v>
      </c>
      <c r="C1508" s="130">
        <f>VLOOKUP(A1508,[2]PROY_COVID!$1:$1048576,7,FALSE)</f>
        <v>8951</v>
      </c>
      <c r="D1508" s="43">
        <v>1</v>
      </c>
      <c r="E1508" s="43">
        <f t="shared" si="667"/>
        <v>11.171936096525528</v>
      </c>
      <c r="F1508" s="6">
        <f t="shared" si="668"/>
        <v>0.16740191743224644</v>
      </c>
      <c r="G1508" s="44"/>
      <c r="H1508" s="44"/>
      <c r="I1508" s="14"/>
      <c r="J1508" s="49">
        <v>2</v>
      </c>
      <c r="K1508" s="49">
        <f t="shared" si="669"/>
        <v>22.343872193051055</v>
      </c>
      <c r="L1508" s="50">
        <f t="shared" si="670"/>
        <v>4.0669173044814655E-2</v>
      </c>
      <c r="M1508" s="45">
        <v>3</v>
      </c>
      <c r="N1508" s="45">
        <f t="shared" si="671"/>
        <v>33.515808289576583</v>
      </c>
      <c r="O1508" s="18">
        <f t="shared" si="672"/>
        <v>5.1299682103013992E-2</v>
      </c>
      <c r="P1508" s="37">
        <f t="shared" si="673"/>
        <v>33.333333333333329</v>
      </c>
      <c r="Q1508" s="37">
        <f t="shared" si="674"/>
        <v>3.2632154931504167</v>
      </c>
      <c r="R1508" s="37">
        <f t="shared" si="675"/>
        <v>226.32154931504166</v>
      </c>
    </row>
    <row r="1509" spans="1:18" x14ac:dyDescent="0.25">
      <c r="A1509" s="1" t="s">
        <v>345</v>
      </c>
      <c r="B1509" s="1" t="str">
        <f>VLOOKUP(A1509,[2]PROY_COVID!$1:$1048576,5,FALSE)</f>
        <v>Atenango del Río</v>
      </c>
      <c r="C1509" s="130">
        <f>VLOOKUP(A1509,[2]PROY_COVID!$1:$1048576,7,FALSE)</f>
        <v>8914</v>
      </c>
      <c r="D1509" s="43">
        <v>2</v>
      </c>
      <c r="E1509" s="43">
        <f t="shared" si="667"/>
        <v>22.436616558223022</v>
      </c>
      <c r="F1509" s="6">
        <f t="shared" si="668"/>
        <v>0.33619352993853219</v>
      </c>
      <c r="G1509" s="44"/>
      <c r="H1509" s="44"/>
      <c r="I1509" s="14"/>
      <c r="J1509" s="49">
        <v>2</v>
      </c>
      <c r="K1509" s="49">
        <f t="shared" si="669"/>
        <v>22.436616558223022</v>
      </c>
      <c r="L1509" s="50">
        <f t="shared" si="670"/>
        <v>4.083798159346376E-2</v>
      </c>
      <c r="M1509" s="45">
        <v>4</v>
      </c>
      <c r="N1509" s="45">
        <f t="shared" si="671"/>
        <v>44.873233116446045</v>
      </c>
      <c r="O1509" s="18">
        <f t="shared" si="672"/>
        <v>6.8683487323921669E-2</v>
      </c>
      <c r="P1509" s="37">
        <f t="shared" si="673"/>
        <v>50</v>
      </c>
      <c r="Q1509" s="37">
        <f t="shared" si="674"/>
        <v>4.8948232397256257</v>
      </c>
      <c r="R1509" s="37">
        <f t="shared" si="675"/>
        <v>389.4823239725626</v>
      </c>
    </row>
    <row r="1510" spans="1:18" x14ac:dyDescent="0.25">
      <c r="A1510" s="1" t="s">
        <v>1929</v>
      </c>
      <c r="B1510" s="1" t="str">
        <f>VLOOKUP(A1510,[2]PROY_COVID!$1:$1048576,5,FALSE)</f>
        <v>Tepatlaxco</v>
      </c>
      <c r="C1510" s="130">
        <f>VLOOKUP(A1510,[2]PROY_COVID!$1:$1048576,7,FALSE)</f>
        <v>8888</v>
      </c>
      <c r="D1510" s="43"/>
      <c r="E1510" s="43"/>
      <c r="F1510" s="6"/>
      <c r="G1510" s="44"/>
      <c r="H1510" s="44"/>
      <c r="I1510" s="14"/>
      <c r="J1510" s="49">
        <v>2</v>
      </c>
      <c r="K1510" s="49">
        <f t="shared" si="669"/>
        <v>22.502250225022504</v>
      </c>
      <c r="L1510" s="50">
        <f t="shared" si="670"/>
        <v>4.0957444635928889E-2</v>
      </c>
      <c r="M1510" s="45">
        <v>2</v>
      </c>
      <c r="N1510" s="45">
        <f t="shared" si="671"/>
        <v>22.502250225022504</v>
      </c>
      <c r="O1510" s="18">
        <f t="shared" si="672"/>
        <v>3.444220330813668E-2</v>
      </c>
      <c r="P1510" s="37">
        <f t="shared" si="673"/>
        <v>0</v>
      </c>
      <c r="Q1510" s="37">
        <f t="shared" si="674"/>
        <v>0</v>
      </c>
      <c r="R1510" s="37">
        <f t="shared" si="675"/>
        <v>-100</v>
      </c>
    </row>
    <row r="1511" spans="1:18" x14ac:dyDescent="0.25">
      <c r="A1511" s="1" t="s">
        <v>1997</v>
      </c>
      <c r="B1511" s="1" t="str">
        <f>VLOOKUP(A1511,[2]PROY_COVID!$1:$1048576,5,FALSE)</f>
        <v>Dzidzantún</v>
      </c>
      <c r="C1511" s="130">
        <f>VLOOKUP(A1511,[2]PROY_COVID!$1:$1048576,7,FALSE)</f>
        <v>8874</v>
      </c>
      <c r="D1511" s="43">
        <v>6</v>
      </c>
      <c r="E1511" s="43">
        <f>((D1511/($C1511/100000)))</f>
        <v>67.613252197430697</v>
      </c>
      <c r="F1511" s="6">
        <f>((D1511/$C1511)/(D$2257/$C$2257))</f>
        <v>1.0131268174009722</v>
      </c>
      <c r="G1511" s="44">
        <v>3</v>
      </c>
      <c r="H1511" s="44">
        <f>((G1511/($C1511/100000)))</f>
        <v>33.806626098715348</v>
      </c>
      <c r="I1511" s="14">
        <f>((G1511/$C1511)/(G$2257/$C$2257))</f>
        <v>0.90900457236983112</v>
      </c>
      <c r="J1511" s="49">
        <v>14</v>
      </c>
      <c r="K1511" s="49">
        <f t="shared" si="669"/>
        <v>157.76425512733829</v>
      </c>
      <c r="L1511" s="50">
        <f t="shared" si="670"/>
        <v>0.28715442590364565</v>
      </c>
      <c r="M1511" s="45">
        <v>23</v>
      </c>
      <c r="N1511" s="45">
        <f t="shared" si="671"/>
        <v>259.18413342348435</v>
      </c>
      <c r="O1511" s="18">
        <f t="shared" si="672"/>
        <v>0.39671021912680493</v>
      </c>
      <c r="P1511" s="37">
        <f t="shared" si="673"/>
        <v>26.086956521739129</v>
      </c>
      <c r="Q1511" s="37">
        <f t="shared" si="674"/>
        <v>2.553820820726413</v>
      </c>
      <c r="R1511" s="37">
        <f t="shared" si="675"/>
        <v>155.38208207264131</v>
      </c>
    </row>
    <row r="1512" spans="1:18" x14ac:dyDescent="0.25">
      <c r="A1512" s="1" t="s">
        <v>2476</v>
      </c>
      <c r="B1512" s="1" t="str">
        <f>VLOOKUP(A1512,[2]PROY_COVID!$1:$1048576,5,FALSE)</f>
        <v>Coahuitlán</v>
      </c>
      <c r="C1512" s="130">
        <f>VLOOKUP(A1512,[2]PROY_COVID!$1:$1048576,7,FALSE)</f>
        <v>8852</v>
      </c>
      <c r="D1512" s="43"/>
      <c r="E1512" s="43"/>
      <c r="F1512" s="6"/>
      <c r="G1512" s="44"/>
      <c r="H1512" s="44"/>
      <c r="I1512" s="14"/>
      <c r="J1512" s="49">
        <v>1</v>
      </c>
      <c r="K1512" s="49">
        <f t="shared" si="669"/>
        <v>11.296882060551289</v>
      </c>
      <c r="L1512" s="50">
        <f t="shared" si="670"/>
        <v>2.0562006773844101E-2</v>
      </c>
      <c r="M1512" s="45">
        <v>1</v>
      </c>
      <c r="N1512" s="45">
        <f t="shared" si="671"/>
        <v>11.296882060551289</v>
      </c>
      <c r="O1512" s="18">
        <f t="shared" si="672"/>
        <v>1.72911377656303E-2</v>
      </c>
      <c r="P1512" s="37">
        <f t="shared" si="673"/>
        <v>0</v>
      </c>
      <c r="Q1512" s="37">
        <f t="shared" si="674"/>
        <v>0</v>
      </c>
      <c r="R1512" s="37">
        <f t="shared" si="675"/>
        <v>-100</v>
      </c>
    </row>
    <row r="1513" spans="1:18" x14ac:dyDescent="0.25">
      <c r="A1513" s="1" t="s">
        <v>156</v>
      </c>
      <c r="B1513" s="1" t="str">
        <f>VLOOKUP(A1513,[2]PROY_COVID!$1:$1048576,5,FALSE)</f>
        <v>Solosuchiapa</v>
      </c>
      <c r="C1513" s="130">
        <f>VLOOKUP(A1513,[2]PROY_COVID!$1:$1048576,7,FALSE)</f>
        <v>8812</v>
      </c>
      <c r="D1513" s="43"/>
      <c r="E1513" s="43"/>
      <c r="F1513" s="6"/>
      <c r="G1513" s="44"/>
      <c r="H1513" s="44"/>
      <c r="I1513" s="14"/>
      <c r="J1513" s="49">
        <v>6</v>
      </c>
      <c r="K1513" s="49">
        <f t="shared" si="669"/>
        <v>68.088969586926922</v>
      </c>
      <c r="L1513" s="50">
        <f t="shared" si="670"/>
        <v>0.12393205898461278</v>
      </c>
      <c r="M1513" s="45">
        <v>6</v>
      </c>
      <c r="N1513" s="45">
        <f t="shared" si="671"/>
        <v>68.088969586926922</v>
      </c>
      <c r="O1513" s="18">
        <f t="shared" si="672"/>
        <v>0.10421776089516074</v>
      </c>
      <c r="P1513" s="37">
        <f t="shared" si="673"/>
        <v>0</v>
      </c>
      <c r="Q1513" s="37">
        <f t="shared" si="674"/>
        <v>0</v>
      </c>
      <c r="R1513" s="37">
        <f t="shared" si="675"/>
        <v>-100</v>
      </c>
    </row>
    <row r="1514" spans="1:18" x14ac:dyDescent="0.25">
      <c r="A1514" s="1" t="s">
        <v>566</v>
      </c>
      <c r="B1514" s="1" t="str">
        <f>VLOOKUP(A1514,[2]PROY_COVID!$1:$1048576,5,FALSE)</f>
        <v>Quitupan</v>
      </c>
      <c r="C1514" s="130">
        <f>VLOOKUP(A1514,[2]PROY_COVID!$1:$1048576,7,FALSE)</f>
        <v>8797</v>
      </c>
      <c r="D1514" s="43">
        <v>1</v>
      </c>
      <c r="E1514" s="43">
        <f>((D1514/($C1514/100000)))</f>
        <v>11.367511651699441</v>
      </c>
      <c r="F1514" s="6">
        <f>((D1514/$C1514)/(D$2257/$C$2257))</f>
        <v>0.1703324500325154</v>
      </c>
      <c r="G1514" s="44"/>
      <c r="H1514" s="44"/>
      <c r="I1514" s="14"/>
      <c r="J1514" s="49">
        <v>9</v>
      </c>
      <c r="K1514" s="49">
        <f t="shared" si="669"/>
        <v>102.30760486529498</v>
      </c>
      <c r="L1514" s="50">
        <f t="shared" si="670"/>
        <v>0.1862150682799377</v>
      </c>
      <c r="M1514" s="45">
        <v>10</v>
      </c>
      <c r="N1514" s="45">
        <f t="shared" si="671"/>
        <v>113.67511651699442</v>
      </c>
      <c r="O1514" s="18">
        <f t="shared" si="672"/>
        <v>0.17399244231142369</v>
      </c>
      <c r="P1514" s="37">
        <f t="shared" si="673"/>
        <v>10</v>
      </c>
      <c r="Q1514" s="37">
        <f t="shared" si="674"/>
        <v>0.97896464794512505</v>
      </c>
      <c r="R1514" s="37">
        <f t="shared" si="675"/>
        <v>-2.1035352054874945</v>
      </c>
    </row>
    <row r="1515" spans="1:18" x14ac:dyDescent="0.25">
      <c r="A1515" s="1" t="s">
        <v>2475</v>
      </c>
      <c r="B1515" s="1" t="str">
        <f>VLOOKUP(A1515,[2]PROY_COVID!$1:$1048576,5,FALSE)</f>
        <v>Santa María Peñoles</v>
      </c>
      <c r="C1515" s="130">
        <f>VLOOKUP(A1515,[2]PROY_COVID!$1:$1048576,7,FALSE)</f>
        <v>8781</v>
      </c>
      <c r="D1515" s="43"/>
      <c r="E1515" s="43"/>
      <c r="F1515" s="6"/>
      <c r="G1515" s="44"/>
      <c r="H1515" s="44"/>
      <c r="I1515" s="14"/>
      <c r="J1515" s="49">
        <v>1</v>
      </c>
      <c r="K1515" s="49">
        <f t="shared" si="669"/>
        <v>11.388224575788634</v>
      </c>
      <c r="L1515" s="50">
        <f t="shared" si="670"/>
        <v>2.0728263746961392E-2</v>
      </c>
      <c r="M1515" s="45">
        <v>1</v>
      </c>
      <c r="N1515" s="45">
        <f t="shared" si="671"/>
        <v>11.388224575788634</v>
      </c>
      <c r="O1515" s="18">
        <f t="shared" si="672"/>
        <v>1.7430947671262888E-2</v>
      </c>
      <c r="P1515" s="37">
        <f t="shared" si="673"/>
        <v>0</v>
      </c>
      <c r="Q1515" s="37">
        <f t="shared" si="674"/>
        <v>0</v>
      </c>
      <c r="R1515" s="37">
        <f t="shared" si="675"/>
        <v>-100</v>
      </c>
    </row>
    <row r="1516" spans="1:18" x14ac:dyDescent="0.25">
      <c r="A1516" s="1" t="s">
        <v>513</v>
      </c>
      <c r="B1516" s="1" t="str">
        <f>VLOOKUP(A1516,[2]PROY_COVID!$1:$1048576,5,FALSE)</f>
        <v>Atoyac</v>
      </c>
      <c r="C1516" s="130">
        <f>VLOOKUP(A1516,[2]PROY_COVID!$1:$1048576,7,FALSE)</f>
        <v>8721</v>
      </c>
      <c r="D1516" s="43">
        <v>1</v>
      </c>
      <c r="E1516" s="43">
        <f>((D1516/($C1516/100000)))</f>
        <v>11.466574934067195</v>
      </c>
      <c r="F1516" s="6">
        <f>((D1516/$C1516)/(D$2257/$C$2257))</f>
        <v>0.17181682868203624</v>
      </c>
      <c r="G1516" s="44">
        <v>2</v>
      </c>
      <c r="H1516" s="44">
        <f>((G1516/($C1516/100000)))</f>
        <v>22.933149868134389</v>
      </c>
      <c r="I1516" s="14">
        <f>((G1516/$C1516)/(G$2257/$C$2257))</f>
        <v>0.61663468067193217</v>
      </c>
      <c r="J1516" s="49">
        <v>7</v>
      </c>
      <c r="K1516" s="49">
        <f t="shared" si="669"/>
        <v>80.266024538470361</v>
      </c>
      <c r="L1516" s="50">
        <f t="shared" si="670"/>
        <v>0.14609611142466183</v>
      </c>
      <c r="M1516" s="45">
        <v>10</v>
      </c>
      <c r="N1516" s="45">
        <f t="shared" si="671"/>
        <v>114.66574934067195</v>
      </c>
      <c r="O1516" s="18">
        <f t="shared" si="672"/>
        <v>0.17550871631849493</v>
      </c>
      <c r="P1516" s="37">
        <f t="shared" si="673"/>
        <v>10</v>
      </c>
      <c r="Q1516" s="37">
        <f t="shared" si="674"/>
        <v>0.97896464794512505</v>
      </c>
      <c r="R1516" s="37">
        <f t="shared" si="675"/>
        <v>-2.1035352054874945</v>
      </c>
    </row>
    <row r="1517" spans="1:18" x14ac:dyDescent="0.25">
      <c r="A1517" s="1" t="s">
        <v>2079</v>
      </c>
      <c r="B1517" s="1" t="str">
        <f>VLOOKUP(A1517,[2]PROY_COVID!$1:$1048576,5,FALSE)</f>
        <v>Cañitas de Felipe Pescador</v>
      </c>
      <c r="C1517" s="130">
        <f>VLOOKUP(A1517,[2]PROY_COVID!$1:$1048576,7,FALSE)</f>
        <v>8712</v>
      </c>
      <c r="D1517" s="43">
        <v>3</v>
      </c>
      <c r="E1517" s="43"/>
      <c r="F1517" s="6"/>
      <c r="G1517" s="44">
        <v>1</v>
      </c>
      <c r="H1517" s="44"/>
      <c r="I1517" s="14"/>
      <c r="J1517" s="49">
        <v>16</v>
      </c>
      <c r="K1517" s="49"/>
      <c r="L1517" s="50"/>
      <c r="M1517" s="45">
        <v>20</v>
      </c>
      <c r="N1517" s="45"/>
      <c r="O1517" s="18"/>
      <c r="P1517" s="37"/>
      <c r="Q1517" s="37"/>
      <c r="R1517" s="37"/>
    </row>
    <row r="1518" spans="1:18" x14ac:dyDescent="0.25">
      <c r="A1518" s="1" t="s">
        <v>1510</v>
      </c>
      <c r="B1518" s="1" t="str">
        <f>VLOOKUP(A1518,[2]PROY_COVID!$1:$1048576,5,FALSE)</f>
        <v>Alaquines</v>
      </c>
      <c r="C1518" s="130">
        <f>VLOOKUP(A1518,[2]PROY_COVID!$1:$1048576,7,FALSE)</f>
        <v>8682</v>
      </c>
      <c r="D1518" s="43">
        <v>2</v>
      </c>
      <c r="E1518" s="43">
        <f>((D1518/($C1518/100000)))</f>
        <v>23.036166781847502</v>
      </c>
      <c r="F1518" s="6">
        <f>((D1518/$C1518)/(D$2257/$C$2257))</f>
        <v>0.34517727780143698</v>
      </c>
      <c r="G1518" s="44"/>
      <c r="H1518" s="44"/>
      <c r="I1518" s="14"/>
      <c r="J1518" s="49">
        <v>4</v>
      </c>
      <c r="K1518" s="49">
        <f>((J1518/($C1518/100000)))</f>
        <v>46.072333563695004</v>
      </c>
      <c r="L1518" s="50">
        <f>((J1518/$C1518)/(J$2257/$C$2257))</f>
        <v>8.3858504474576351E-2</v>
      </c>
      <c r="M1518" s="45">
        <v>6</v>
      </c>
      <c r="N1518" s="45">
        <f>((M1518/($C1518/100000)))</f>
        <v>69.10850034554251</v>
      </c>
      <c r="O1518" s="18">
        <f>((M1518/$C1518)/(M$2257/$C$2257))</f>
        <v>0.1057782664142083</v>
      </c>
      <c r="P1518" s="37">
        <f>D1518/M1518*100</f>
        <v>33.333333333333329</v>
      </c>
      <c r="Q1518" s="37">
        <f>P1518/P$2257</f>
        <v>3.2632154931504167</v>
      </c>
      <c r="R1518" s="37">
        <f>(Q1518-1)*100</f>
        <v>226.32154931504166</v>
      </c>
    </row>
    <row r="1519" spans="1:18" x14ac:dyDescent="0.25">
      <c r="A1519" s="1" t="s">
        <v>1239</v>
      </c>
      <c r="B1519" s="1" t="str">
        <f>VLOOKUP(A1519,[2]PROY_COVID!$1:$1048576,5,FALSE)</f>
        <v>Santiago Yosondúa</v>
      </c>
      <c r="C1519" s="130">
        <f>VLOOKUP(A1519,[2]PROY_COVID!$1:$1048576,7,FALSE)</f>
        <v>8672</v>
      </c>
      <c r="D1519" s="43"/>
      <c r="E1519" s="43"/>
      <c r="F1519" s="6"/>
      <c r="G1519" s="44">
        <v>4</v>
      </c>
      <c r="H1519" s="44">
        <f>((G1519/($C1519/100000)))</f>
        <v>46.125461254612546</v>
      </c>
      <c r="I1519" s="14">
        <f>((G1519/$C1519)/(G$2257/$C$2257))</f>
        <v>1.2402377883164024</v>
      </c>
      <c r="J1519" s="49">
        <v>2</v>
      </c>
      <c r="K1519" s="49">
        <f>((J1519/($C1519/100000)))</f>
        <v>23.062730627306273</v>
      </c>
      <c r="L1519" s="50">
        <f>((J1519/$C1519)/(J$2257/$C$2257))</f>
        <v>4.1977602389775825E-2</v>
      </c>
      <c r="M1519" s="45">
        <v>6</v>
      </c>
      <c r="N1519" s="45">
        <f>((M1519/($C1519/100000)))</f>
        <v>69.188191881918812</v>
      </c>
      <c r="O1519" s="18">
        <f>((M1519/$C1519)/(M$2257/$C$2257))</f>
        <v>0.10590024319743502</v>
      </c>
      <c r="P1519" s="37">
        <f>D1519/M1519*100</f>
        <v>0</v>
      </c>
      <c r="Q1519" s="37">
        <f>P1519/P$2257</f>
        <v>0</v>
      </c>
      <c r="R1519" s="37">
        <f>(Q1519-1)*100</f>
        <v>-100</v>
      </c>
    </row>
    <row r="1520" spans="1:18" x14ac:dyDescent="0.25">
      <c r="A1520" s="1" t="s">
        <v>1107</v>
      </c>
      <c r="B1520" s="1" t="str">
        <f>VLOOKUP(A1520,[2]PROY_COVID!$1:$1048576,5,FALSE)</f>
        <v>San Miguel del Puerto</v>
      </c>
      <c r="C1520" s="130">
        <f>VLOOKUP(A1520,[2]PROY_COVID!$1:$1048576,7,FALSE)</f>
        <v>8607</v>
      </c>
      <c r="D1520" s="43"/>
      <c r="E1520" s="43"/>
      <c r="F1520" s="6"/>
      <c r="G1520" s="44"/>
      <c r="H1520" s="44"/>
      <c r="I1520" s="14"/>
      <c r="J1520" s="49">
        <v>4</v>
      </c>
      <c r="K1520" s="49">
        <f>((J1520/($C1520/100000)))</f>
        <v>46.473800395027304</v>
      </c>
      <c r="L1520" s="50">
        <f>((J1520/$C1520)/(J$2257/$C$2257))</f>
        <v>8.4589233861772029E-2</v>
      </c>
      <c r="M1520" s="45">
        <v>4</v>
      </c>
      <c r="N1520" s="45">
        <f>((M1520/($C1520/100000)))</f>
        <v>46.473800395027304</v>
      </c>
      <c r="O1520" s="18">
        <f>((M1520/$C1520)/(M$2257/$C$2257))</f>
        <v>7.113333403107211E-2</v>
      </c>
      <c r="P1520" s="37">
        <f>D1520/M1520*100</f>
        <v>0</v>
      </c>
      <c r="Q1520" s="37">
        <f>P1520/P$2257</f>
        <v>0</v>
      </c>
      <c r="R1520" s="37">
        <f>(Q1520-1)*100</f>
        <v>-100</v>
      </c>
    </row>
    <row r="1521" spans="1:18" x14ac:dyDescent="0.25">
      <c r="A1521" s="1" t="s">
        <v>211</v>
      </c>
      <c r="B1521" s="1" t="str">
        <f>VLOOKUP(A1521,[2]PROY_COVID!$1:$1048576,5,FALSE)</f>
        <v>Guazapares</v>
      </c>
      <c r="C1521" s="130">
        <f>VLOOKUP(A1521,[2]PROY_COVID!$1:$1048576,7,FALSE)</f>
        <v>8603</v>
      </c>
      <c r="D1521" s="43">
        <v>1</v>
      </c>
      <c r="E1521" s="43">
        <f>((D1521/($C1521/100000)))</f>
        <v>11.623852144600722</v>
      </c>
      <c r="F1521" s="6">
        <f>((D1521/$C1521)/(D$2257/$C$2257))</f>
        <v>0.17417349330885018</v>
      </c>
      <c r="G1521" s="44">
        <v>1</v>
      </c>
      <c r="H1521" s="44">
        <f>((G1521/($C1521/100000)))</f>
        <v>11.623852144600722</v>
      </c>
      <c r="I1521" s="14">
        <f>((G1521/$C1521)/(G$2257/$C$2257))</f>
        <v>0.31254626584563061</v>
      </c>
      <c r="J1521" s="49">
        <v>5</v>
      </c>
      <c r="K1521" s="49">
        <f>((J1521/($C1521/100000)))</f>
        <v>58.119260723003606</v>
      </c>
      <c r="L1521" s="50">
        <f>((J1521/$C1521)/(J$2257/$C$2257))</f>
        <v>0.10578570496458675</v>
      </c>
      <c r="M1521" s="45">
        <v>7</v>
      </c>
      <c r="N1521" s="45">
        <f>((M1521/($C1521/100000)))</f>
        <v>81.366965012205043</v>
      </c>
      <c r="O1521" s="18">
        <f>((M1521/$C1521)/(M$2257/$C$2257))</f>
        <v>0.12454121358938927</v>
      </c>
      <c r="P1521" s="37">
        <f>D1521/M1521*100</f>
        <v>14.285714285714285</v>
      </c>
      <c r="Q1521" s="37">
        <f>P1521/P$2257</f>
        <v>1.3985209256358928</v>
      </c>
      <c r="R1521" s="37">
        <f>(Q1521-1)*100</f>
        <v>39.852092563589281</v>
      </c>
    </row>
    <row r="1522" spans="1:18" x14ac:dyDescent="0.25">
      <c r="A1522" s="1" t="s">
        <v>2085</v>
      </c>
      <c r="B1522" s="1" t="str">
        <f>VLOOKUP(A1522,[2]PROY_COVID!$1:$1048576,5,FALSE)</f>
        <v>Genaro Codina</v>
      </c>
      <c r="C1522" s="130">
        <f>VLOOKUP(A1522,[2]PROY_COVID!$1:$1048576,7,FALSE)</f>
        <v>8559</v>
      </c>
      <c r="D1522" s="43">
        <v>3</v>
      </c>
      <c r="E1522" s="43"/>
      <c r="F1522" s="6"/>
      <c r="G1522" s="44">
        <v>7</v>
      </c>
      <c r="H1522" s="44"/>
      <c r="I1522" s="14"/>
      <c r="J1522" s="49">
        <v>14</v>
      </c>
      <c r="K1522" s="49"/>
      <c r="L1522" s="50"/>
      <c r="M1522" s="45">
        <v>24</v>
      </c>
      <c r="N1522" s="45"/>
      <c r="O1522" s="18"/>
      <c r="P1522" s="37"/>
      <c r="Q1522" s="37"/>
      <c r="R1522" s="37"/>
    </row>
    <row r="1523" spans="1:18" x14ac:dyDescent="0.25">
      <c r="A1523" s="1" t="s">
        <v>125</v>
      </c>
      <c r="B1523" s="1" t="str">
        <f>VLOOKUP(A1523,[2]PROY_COVID!$1:$1048576,5,FALSE)</f>
        <v>Mazapa de Madero</v>
      </c>
      <c r="C1523" s="130">
        <f>VLOOKUP(A1523,[2]PROY_COVID!$1:$1048576,7,FALSE)</f>
        <v>8552</v>
      </c>
      <c r="D1523" s="43">
        <v>1</v>
      </c>
      <c r="E1523" s="43">
        <f>((D1523/($C1523/100000)))</f>
        <v>11.693171188026193</v>
      </c>
      <c r="F1523" s="6">
        <f>((D1523/$C1523)/(D$2257/$C$2257))</f>
        <v>0.1752121799504254</v>
      </c>
      <c r="G1523" s="44"/>
      <c r="H1523" s="44"/>
      <c r="I1523" s="14"/>
      <c r="J1523" s="49">
        <v>9</v>
      </c>
      <c r="K1523" s="49">
        <f t="shared" ref="K1523:K1538" si="676">((J1523/($C1523/100000)))</f>
        <v>105.23854069223573</v>
      </c>
      <c r="L1523" s="50">
        <f t="shared" ref="L1523:L1538" si="677">((J1523/$C1523)/(J$2257/$C$2257))</f>
        <v>0.19154980772434657</v>
      </c>
      <c r="M1523" s="45">
        <v>10</v>
      </c>
      <c r="N1523" s="45">
        <f t="shared" ref="N1523:N1554" si="678">((M1523/($C1523/100000)))</f>
        <v>116.93171188026193</v>
      </c>
      <c r="O1523" s="18">
        <f t="shared" ref="O1523:O1554" si="679">((M1523/$C1523)/(M$2257/$C$2257))</f>
        <v>0.17897702467418081</v>
      </c>
      <c r="P1523" s="37">
        <f t="shared" ref="P1523:P1554" si="680">D1523/M1523*100</f>
        <v>10</v>
      </c>
      <c r="Q1523" s="37">
        <f t="shared" ref="Q1523:Q1554" si="681">P1523/P$2257</f>
        <v>0.97896464794512505</v>
      </c>
      <c r="R1523" s="37">
        <f t="shared" ref="R1523:R1554" si="682">(Q1523-1)*100</f>
        <v>-2.1035352054874945</v>
      </c>
    </row>
    <row r="1524" spans="1:18" x14ac:dyDescent="0.25">
      <c r="A1524" s="1" t="s">
        <v>203</v>
      </c>
      <c r="B1524" s="1" t="str">
        <f>VLOOKUP(A1524,[2]PROY_COVID!$1:$1048576,5,FALSE)</f>
        <v>Chínipas</v>
      </c>
      <c r="C1524" s="130">
        <f>VLOOKUP(A1524,[2]PROY_COVID!$1:$1048576,7,FALSE)</f>
        <v>8541</v>
      </c>
      <c r="D1524" s="43"/>
      <c r="E1524" s="43"/>
      <c r="F1524" s="6"/>
      <c r="G1524" s="44"/>
      <c r="H1524" s="44"/>
      <c r="I1524" s="14"/>
      <c r="J1524" s="49">
        <v>12</v>
      </c>
      <c r="K1524" s="49">
        <f t="shared" si="676"/>
        <v>140.49877063575693</v>
      </c>
      <c r="L1524" s="50">
        <f t="shared" si="677"/>
        <v>0.25572867434080504</v>
      </c>
      <c r="M1524" s="45">
        <v>12</v>
      </c>
      <c r="N1524" s="45">
        <f t="shared" si="678"/>
        <v>140.49877063575693</v>
      </c>
      <c r="O1524" s="18">
        <f t="shared" si="679"/>
        <v>0.21504903618034341</v>
      </c>
      <c r="P1524" s="37">
        <f t="shared" si="680"/>
        <v>0</v>
      </c>
      <c r="Q1524" s="37">
        <f t="shared" si="681"/>
        <v>0</v>
      </c>
      <c r="R1524" s="37">
        <f t="shared" si="682"/>
        <v>-100</v>
      </c>
    </row>
    <row r="1525" spans="1:18" x14ac:dyDescent="0.25">
      <c r="A1525" s="1" t="s">
        <v>1689</v>
      </c>
      <c r="B1525" s="1" t="str">
        <f>VLOOKUP(A1525,[2]PROY_COVID!$1:$1048576,5,FALSE)</f>
        <v>Jiménez</v>
      </c>
      <c r="C1525" s="130">
        <f>VLOOKUP(A1525,[2]PROY_COVID!$1:$1048576,7,FALSE)</f>
        <v>8538</v>
      </c>
      <c r="D1525" s="43"/>
      <c r="E1525" s="43"/>
      <c r="F1525" s="6"/>
      <c r="G1525" s="44"/>
      <c r="H1525" s="44"/>
      <c r="I1525" s="14"/>
      <c r="J1525" s="49">
        <v>8</v>
      </c>
      <c r="K1525" s="49">
        <f t="shared" si="676"/>
        <v>93.698758491449993</v>
      </c>
      <c r="L1525" s="50">
        <f t="shared" si="677"/>
        <v>0.17054568654211102</v>
      </c>
      <c r="M1525" s="45">
        <v>8</v>
      </c>
      <c r="N1525" s="45">
        <f t="shared" si="678"/>
        <v>93.698758491449993</v>
      </c>
      <c r="O1525" s="18">
        <f t="shared" si="679"/>
        <v>0.14341639868949113</v>
      </c>
      <c r="P1525" s="37">
        <f t="shared" si="680"/>
        <v>0</v>
      </c>
      <c r="Q1525" s="37">
        <f t="shared" si="681"/>
        <v>0</v>
      </c>
      <c r="R1525" s="37">
        <f t="shared" si="682"/>
        <v>-100</v>
      </c>
    </row>
    <row r="1526" spans="1:18" x14ac:dyDescent="0.25">
      <c r="A1526" s="1" t="s">
        <v>1160</v>
      </c>
      <c r="B1526" s="1" t="str">
        <f>VLOOKUP(A1526,[2]PROY_COVID!$1:$1048576,5,FALSE)</f>
        <v>San Sebastián Tecomaxtlahuaca</v>
      </c>
      <c r="C1526" s="130">
        <f>VLOOKUP(A1526,[2]PROY_COVID!$1:$1048576,7,FALSE)</f>
        <v>8531</v>
      </c>
      <c r="D1526" s="43">
        <v>1</v>
      </c>
      <c r="E1526" s="43">
        <f>((D1526/($C1526/100000)))</f>
        <v>11.721955222131053</v>
      </c>
      <c r="F1526" s="6">
        <f>((D1526/$C1526)/(D$2257/$C$2257))</f>
        <v>0.17564348410925307</v>
      </c>
      <c r="G1526" s="44">
        <v>2</v>
      </c>
      <c r="H1526" s="44">
        <f>((G1526/($C1526/100000)))</f>
        <v>23.443910444262105</v>
      </c>
      <c r="I1526" s="14">
        <f>((G1526/$C1526)/(G$2257/$C$2257))</f>
        <v>0.63036819249090614</v>
      </c>
      <c r="J1526" s="49">
        <v>10</v>
      </c>
      <c r="K1526" s="49">
        <f t="shared" si="676"/>
        <v>117.21955222131052</v>
      </c>
      <c r="L1526" s="50">
        <f t="shared" si="677"/>
        <v>0.21335703195647401</v>
      </c>
      <c r="M1526" s="45">
        <v>13</v>
      </c>
      <c r="N1526" s="45">
        <f t="shared" si="678"/>
        <v>152.38541788770368</v>
      </c>
      <c r="O1526" s="18">
        <f t="shared" si="679"/>
        <v>0.23324287533907778</v>
      </c>
      <c r="P1526" s="37">
        <f t="shared" si="680"/>
        <v>7.6923076923076925</v>
      </c>
      <c r="Q1526" s="37">
        <f t="shared" si="681"/>
        <v>0.75304972918855784</v>
      </c>
      <c r="R1526" s="37">
        <f t="shared" si="682"/>
        <v>-24.695027081144218</v>
      </c>
    </row>
    <row r="1527" spans="1:18" x14ac:dyDescent="0.25">
      <c r="A1527" s="1" t="s">
        <v>995</v>
      </c>
      <c r="B1527" s="1" t="str">
        <f>VLOOKUP(A1527,[2]PROY_COVID!$1:$1048576,5,FALSE)</f>
        <v>Ixtlán de Juárez</v>
      </c>
      <c r="C1527" s="130">
        <f>VLOOKUP(A1527,[2]PROY_COVID!$1:$1048576,7,FALSE)</f>
        <v>8521</v>
      </c>
      <c r="D1527" s="43">
        <v>1</v>
      </c>
      <c r="E1527" s="43">
        <f>((D1527/($C1527/100000)))</f>
        <v>11.735711770918908</v>
      </c>
      <c r="F1527" s="6">
        <f>((D1527/$C1527)/(D$2257/$C$2257))</f>
        <v>0.17584961423964768</v>
      </c>
      <c r="G1527" s="44"/>
      <c r="H1527" s="44"/>
      <c r="I1527" s="14"/>
      <c r="J1527" s="49">
        <v>6</v>
      </c>
      <c r="K1527" s="49">
        <f t="shared" si="676"/>
        <v>70.414270625513439</v>
      </c>
      <c r="L1527" s="50">
        <f t="shared" si="677"/>
        <v>0.12816445297176479</v>
      </c>
      <c r="M1527" s="45">
        <v>7</v>
      </c>
      <c r="N1527" s="45">
        <f t="shared" si="678"/>
        <v>82.14998239643235</v>
      </c>
      <c r="O1527" s="18">
        <f t="shared" si="679"/>
        <v>0.12573970901414341</v>
      </c>
      <c r="P1527" s="37">
        <f t="shared" si="680"/>
        <v>14.285714285714285</v>
      </c>
      <c r="Q1527" s="37">
        <f t="shared" si="681"/>
        <v>1.3985209256358928</v>
      </c>
      <c r="R1527" s="37">
        <f t="shared" si="682"/>
        <v>39.852092563589281</v>
      </c>
    </row>
    <row r="1528" spans="1:18" x14ac:dyDescent="0.25">
      <c r="A1528" s="1" t="s">
        <v>1088</v>
      </c>
      <c r="B1528" s="1" t="str">
        <f>VLOOKUP(A1528,[2]PROY_COVID!$1:$1048576,5,FALSE)</f>
        <v>San Lorenzo Texmelúcan</v>
      </c>
      <c r="C1528" s="130">
        <f>VLOOKUP(A1528,[2]PROY_COVID!$1:$1048576,7,FALSE)</f>
        <v>8520</v>
      </c>
      <c r="D1528" s="43"/>
      <c r="E1528" s="43"/>
      <c r="F1528" s="6"/>
      <c r="G1528" s="44"/>
      <c r="H1528" s="44"/>
      <c r="I1528" s="14"/>
      <c r="J1528" s="49">
        <v>1</v>
      </c>
      <c r="K1528" s="49">
        <f t="shared" si="676"/>
        <v>11.737089201877934</v>
      </c>
      <c r="L1528" s="50">
        <f t="shared" si="677"/>
        <v>2.1363249291322533E-2</v>
      </c>
      <c r="M1528" s="45">
        <v>1</v>
      </c>
      <c r="N1528" s="45">
        <f t="shared" si="678"/>
        <v>11.737089201877934</v>
      </c>
      <c r="O1528" s="18">
        <f t="shared" si="679"/>
        <v>1.7964923885136083E-2</v>
      </c>
      <c r="P1528" s="37">
        <f t="shared" si="680"/>
        <v>0</v>
      </c>
      <c r="Q1528" s="37">
        <f t="shared" si="681"/>
        <v>0</v>
      </c>
      <c r="R1528" s="37">
        <f t="shared" si="682"/>
        <v>-100</v>
      </c>
    </row>
    <row r="1529" spans="1:18" x14ac:dyDescent="0.25">
      <c r="A1529" s="1" t="s">
        <v>2478</v>
      </c>
      <c r="B1529" s="1" t="str">
        <f>VLOOKUP(A1529,[2]PROY_COVID!$1:$1048576,5,FALSE)</f>
        <v>San Miguel Quetzaltepec</v>
      </c>
      <c r="C1529" s="130">
        <f>VLOOKUP(A1529,[2]PROY_COVID!$1:$1048576,7,FALSE)</f>
        <v>8512</v>
      </c>
      <c r="D1529" s="43"/>
      <c r="E1529" s="43"/>
      <c r="F1529" s="6"/>
      <c r="G1529" s="44"/>
      <c r="H1529" s="44"/>
      <c r="I1529" s="14"/>
      <c r="J1529" s="49">
        <v>1</v>
      </c>
      <c r="K1529" s="49">
        <f t="shared" si="676"/>
        <v>11.74812030075188</v>
      </c>
      <c r="L1529" s="50">
        <f t="shared" si="677"/>
        <v>2.1383327533137684E-2</v>
      </c>
      <c r="M1529" s="45">
        <v>1</v>
      </c>
      <c r="N1529" s="45">
        <f t="shared" si="678"/>
        <v>11.74812030075188</v>
      </c>
      <c r="O1529" s="18">
        <f t="shared" si="679"/>
        <v>1.7981808212095794E-2</v>
      </c>
      <c r="P1529" s="37">
        <f t="shared" si="680"/>
        <v>0</v>
      </c>
      <c r="Q1529" s="37">
        <f t="shared" si="681"/>
        <v>0</v>
      </c>
      <c r="R1529" s="37">
        <f t="shared" si="682"/>
        <v>-100</v>
      </c>
    </row>
    <row r="1530" spans="1:18" x14ac:dyDescent="0.25">
      <c r="A1530" s="1" t="s">
        <v>1904</v>
      </c>
      <c r="B1530" s="1" t="str">
        <f>VLOOKUP(A1530,[2]PROY_COVID!$1:$1048576,5,FALSE)</f>
        <v>Rafael Lucio</v>
      </c>
      <c r="C1530" s="130">
        <f>VLOOKUP(A1530,[2]PROY_COVID!$1:$1048576,7,FALSE)</f>
        <v>8510</v>
      </c>
      <c r="D1530" s="43">
        <v>2</v>
      </c>
      <c r="E1530" s="43">
        <f>((D1530/($C1530/100000)))</f>
        <v>23.501762632197416</v>
      </c>
      <c r="F1530" s="6">
        <f>((D1530/$C1530)/(D$2257/$C$2257))</f>
        <v>0.35215383382750598</v>
      </c>
      <c r="G1530" s="44">
        <v>1</v>
      </c>
      <c r="H1530" s="44">
        <f>((G1530/($C1530/100000)))</f>
        <v>11.750881316098708</v>
      </c>
      <c r="I1530" s="14">
        <f>((G1530/$C1530)/(G$2257/$C$2257))</f>
        <v>0.31596187133607057</v>
      </c>
      <c r="J1530" s="49">
        <v>12</v>
      </c>
      <c r="K1530" s="49">
        <f t="shared" si="676"/>
        <v>141.0105757931845</v>
      </c>
      <c r="L1530" s="50">
        <f t="shared" si="677"/>
        <v>0.25666023590420867</v>
      </c>
      <c r="M1530" s="45">
        <v>15</v>
      </c>
      <c r="N1530" s="45">
        <f t="shared" si="678"/>
        <v>176.26321974148061</v>
      </c>
      <c r="O1530" s="18">
        <f t="shared" si="679"/>
        <v>0.26979051380968172</v>
      </c>
      <c r="P1530" s="37">
        <f t="shared" si="680"/>
        <v>13.333333333333334</v>
      </c>
      <c r="Q1530" s="37">
        <f t="shared" si="681"/>
        <v>1.3052861972601668</v>
      </c>
      <c r="R1530" s="37">
        <f t="shared" si="682"/>
        <v>30.528619726016682</v>
      </c>
    </row>
    <row r="1531" spans="1:18" x14ac:dyDescent="0.25">
      <c r="A1531" s="1" t="s">
        <v>800</v>
      </c>
      <c r="B1531" s="1" t="str">
        <f>VLOOKUP(A1531,[2]PROY_COVID!$1:$1048576,5,FALSE)</f>
        <v>Nocupétaro</v>
      </c>
      <c r="C1531" s="130">
        <f>VLOOKUP(A1531,[2]PROY_COVID!$1:$1048576,7,FALSE)</f>
        <v>8501</v>
      </c>
      <c r="D1531" s="43">
        <v>2</v>
      </c>
      <c r="E1531" s="43">
        <f>((D1531/($C1531/100000)))</f>
        <v>23.526643924244205</v>
      </c>
      <c r="F1531" s="6">
        <f>((D1531/$C1531)/(D$2257/$C$2257))</f>
        <v>0.35252665873098177</v>
      </c>
      <c r="G1531" s="44">
        <v>7</v>
      </c>
      <c r="H1531" s="44">
        <f>((G1531/($C1531/100000)))</f>
        <v>82.343253734854727</v>
      </c>
      <c r="I1531" s="14">
        <f>((G1531/$C1531)/(G$2257/$C$2257))</f>
        <v>2.2140746589212705</v>
      </c>
      <c r="J1531" s="49">
        <v>29</v>
      </c>
      <c r="K1531" s="49">
        <f t="shared" si="676"/>
        <v>341.13633690154097</v>
      </c>
      <c r="L1531" s="50">
        <f t="shared" si="677"/>
        <v>0.62091890776378911</v>
      </c>
      <c r="M1531" s="45">
        <v>38</v>
      </c>
      <c r="N1531" s="45">
        <f t="shared" si="678"/>
        <v>447.00623456063994</v>
      </c>
      <c r="O1531" s="18">
        <f t="shared" si="679"/>
        <v>0.68419288990138305</v>
      </c>
      <c r="P1531" s="37">
        <f t="shared" si="680"/>
        <v>5.2631578947368416</v>
      </c>
      <c r="Q1531" s="37">
        <f t="shared" si="681"/>
        <v>0.51524455155006577</v>
      </c>
      <c r="R1531" s="37">
        <f t="shared" si="682"/>
        <v>-48.475544844993422</v>
      </c>
    </row>
    <row r="1532" spans="1:18" x14ac:dyDescent="0.25">
      <c r="A1532" s="1" t="s">
        <v>802</v>
      </c>
      <c r="B1532" s="1" t="str">
        <f>VLOOKUP(A1532,[2]PROY_COVID!$1:$1048576,5,FALSE)</f>
        <v>Nuevo Urecho</v>
      </c>
      <c r="C1532" s="130">
        <f>VLOOKUP(A1532,[2]PROY_COVID!$1:$1048576,7,FALSE)</f>
        <v>8480</v>
      </c>
      <c r="D1532" s="43">
        <v>3</v>
      </c>
      <c r="E1532" s="43">
        <f>((D1532/($C1532/100000)))</f>
        <v>35.377358490566039</v>
      </c>
      <c r="F1532" s="6">
        <f>((D1532/$C1532)/(D$2257/$C$2257))</f>
        <v>0.53009949160473036</v>
      </c>
      <c r="G1532" s="44"/>
      <c r="H1532" s="44"/>
      <c r="I1532" s="14"/>
      <c r="J1532" s="49">
        <v>3</v>
      </c>
      <c r="K1532" s="49">
        <f t="shared" si="676"/>
        <v>35.377358490566039</v>
      </c>
      <c r="L1532" s="50">
        <f t="shared" si="677"/>
        <v>6.4392058005448574E-2</v>
      </c>
      <c r="M1532" s="45">
        <v>6</v>
      </c>
      <c r="N1532" s="45">
        <f t="shared" si="678"/>
        <v>70.754716981132077</v>
      </c>
      <c r="O1532" s="18">
        <f t="shared" si="679"/>
        <v>0.10829798455284864</v>
      </c>
      <c r="P1532" s="37">
        <f t="shared" si="680"/>
        <v>50</v>
      </c>
      <c r="Q1532" s="37">
        <f t="shared" si="681"/>
        <v>4.8948232397256257</v>
      </c>
      <c r="R1532" s="37">
        <f t="shared" si="682"/>
        <v>389.4823239725626</v>
      </c>
    </row>
    <row r="1533" spans="1:18" x14ac:dyDescent="0.25">
      <c r="A1533" s="1" t="s">
        <v>1469</v>
      </c>
      <c r="B1533" s="1" t="str">
        <f>VLOOKUP(A1533,[2]PROY_COVID!$1:$1048576,5,FALSE)</f>
        <v>Yaonáhuac</v>
      </c>
      <c r="C1533" s="130">
        <f>VLOOKUP(A1533,[2]PROY_COVID!$1:$1048576,7,FALSE)</f>
        <v>8478</v>
      </c>
      <c r="D1533" s="43">
        <v>3</v>
      </c>
      <c r="E1533" s="43">
        <f>((D1533/($C1533/100000)))</f>
        <v>35.385704175513098</v>
      </c>
      <c r="F1533" s="6">
        <f>((D1533/$C1533)/(D$2257/$C$2257))</f>
        <v>0.53022454456335388</v>
      </c>
      <c r="G1533" s="44"/>
      <c r="H1533" s="44"/>
      <c r="I1533" s="14"/>
      <c r="J1533" s="49">
        <v>4</v>
      </c>
      <c r="K1533" s="49">
        <f t="shared" si="676"/>
        <v>47.180938900684126</v>
      </c>
      <c r="L1533" s="50">
        <f t="shared" si="677"/>
        <v>8.5876331192294403E-2</v>
      </c>
      <c r="M1533" s="45">
        <v>7</v>
      </c>
      <c r="N1533" s="45">
        <f t="shared" si="678"/>
        <v>82.566643076197224</v>
      </c>
      <c r="O1533" s="18">
        <f t="shared" si="679"/>
        <v>0.12637745464844491</v>
      </c>
      <c r="P1533" s="37">
        <f t="shared" si="680"/>
        <v>42.857142857142854</v>
      </c>
      <c r="Q1533" s="37">
        <f t="shared" si="681"/>
        <v>4.1955627769076784</v>
      </c>
      <c r="R1533" s="37">
        <f t="shared" si="682"/>
        <v>319.55627769076784</v>
      </c>
    </row>
    <row r="1534" spans="1:18" x14ac:dyDescent="0.25">
      <c r="A1534" s="1" t="s">
        <v>1784</v>
      </c>
      <c r="B1534" s="1" t="str">
        <f>VLOOKUP(A1534,[2]PROY_COVID!$1:$1048576,5,FALSE)</f>
        <v>Amatitlán</v>
      </c>
      <c r="C1534" s="130">
        <f>VLOOKUP(A1534,[2]PROY_COVID!$1:$1048576,7,FALSE)</f>
        <v>8469</v>
      </c>
      <c r="D1534" s="43">
        <v>3</v>
      </c>
      <c r="E1534" s="43">
        <f>((D1534/($C1534/100000)))</f>
        <v>35.423308537017355</v>
      </c>
      <c r="F1534" s="6">
        <f>((D1534/$C1534)/(D$2257/$C$2257))</f>
        <v>0.5307880137924329</v>
      </c>
      <c r="G1534" s="44"/>
      <c r="H1534" s="44"/>
      <c r="I1534" s="14"/>
      <c r="J1534" s="49">
        <v>33</v>
      </c>
      <c r="K1534" s="49">
        <f t="shared" si="676"/>
        <v>389.65639390719093</v>
      </c>
      <c r="L1534" s="50">
        <f t="shared" si="677"/>
        <v>0.70923263322095209</v>
      </c>
      <c r="M1534" s="45">
        <v>36</v>
      </c>
      <c r="N1534" s="45">
        <f t="shared" si="678"/>
        <v>425.07970244420829</v>
      </c>
      <c r="O1534" s="18">
        <f t="shared" si="679"/>
        <v>0.65063188735965749</v>
      </c>
      <c r="P1534" s="37">
        <f t="shared" si="680"/>
        <v>8.3333333333333321</v>
      </c>
      <c r="Q1534" s="37">
        <f t="shared" si="681"/>
        <v>0.81580387328760418</v>
      </c>
      <c r="R1534" s="37">
        <f t="shared" si="682"/>
        <v>-18.419612671239584</v>
      </c>
    </row>
    <row r="1535" spans="1:18" x14ac:dyDescent="0.25">
      <c r="A1535" s="1" t="s">
        <v>1677</v>
      </c>
      <c r="B1535" s="1" t="str">
        <f>VLOOKUP(A1535,[2]PROY_COVID!$1:$1048576,5,FALSE)</f>
        <v>Bustamante</v>
      </c>
      <c r="C1535" s="130">
        <f>VLOOKUP(A1535,[2]PROY_COVID!$1:$1048576,7,FALSE)</f>
        <v>8446</v>
      </c>
      <c r="D1535" s="43"/>
      <c r="E1535" s="43"/>
      <c r="F1535" s="6"/>
      <c r="G1535" s="44"/>
      <c r="H1535" s="44"/>
      <c r="I1535" s="14"/>
      <c r="J1535" s="49">
        <v>6</v>
      </c>
      <c r="K1535" s="49">
        <f t="shared" si="676"/>
        <v>71.03954534690979</v>
      </c>
      <c r="L1535" s="50">
        <f t="shared" si="677"/>
        <v>0.12930254603035851</v>
      </c>
      <c r="M1535" s="45">
        <v>6</v>
      </c>
      <c r="N1535" s="45">
        <f t="shared" si="678"/>
        <v>71.03954534690979</v>
      </c>
      <c r="O1535" s="18">
        <f t="shared" si="679"/>
        <v>0.1087339461293105</v>
      </c>
      <c r="P1535" s="37">
        <f t="shared" si="680"/>
        <v>0</v>
      </c>
      <c r="Q1535" s="37">
        <f t="shared" si="681"/>
        <v>0</v>
      </c>
      <c r="R1535" s="37">
        <f t="shared" si="682"/>
        <v>-100</v>
      </c>
    </row>
    <row r="1536" spans="1:18" x14ac:dyDescent="0.25">
      <c r="A1536" s="1" t="s">
        <v>598</v>
      </c>
      <c r="B1536" s="1" t="str">
        <f>VLOOKUP(A1536,[2]PROY_COVID!$1:$1048576,5,FALSE)</f>
        <v>Tonila</v>
      </c>
      <c r="C1536" s="130">
        <f>VLOOKUP(A1536,[2]PROY_COVID!$1:$1048576,7,FALSE)</f>
        <v>8426</v>
      </c>
      <c r="D1536" s="43">
        <v>1</v>
      </c>
      <c r="E1536" s="43">
        <f>((D1536/($C1536/100000)))</f>
        <v>11.868027533823879</v>
      </c>
      <c r="F1536" s="6">
        <f>((D1536/$C1536)/(D$2257/$C$2257))</f>
        <v>0.17783225290007573</v>
      </c>
      <c r="G1536" s="44">
        <v>2</v>
      </c>
      <c r="H1536" s="44">
        <f>((G1536/($C1536/100000)))</f>
        <v>23.736055067647758</v>
      </c>
      <c r="I1536" s="14">
        <f>((G1536/$C1536)/(G$2257/$C$2257))</f>
        <v>0.63822348090908154</v>
      </c>
      <c r="J1536" s="49">
        <v>10</v>
      </c>
      <c r="K1536" s="49">
        <f t="shared" si="676"/>
        <v>118.68027533823879</v>
      </c>
      <c r="L1536" s="50">
        <f t="shared" si="677"/>
        <v>0.21601576544275808</v>
      </c>
      <c r="M1536" s="45">
        <v>13</v>
      </c>
      <c r="N1536" s="45">
        <f t="shared" si="678"/>
        <v>154.28435793971042</v>
      </c>
      <c r="O1536" s="18">
        <f t="shared" si="679"/>
        <v>0.23614941484899982</v>
      </c>
      <c r="P1536" s="37">
        <f t="shared" si="680"/>
        <v>7.6923076923076925</v>
      </c>
      <c r="Q1536" s="37">
        <f t="shared" si="681"/>
        <v>0.75304972918855784</v>
      </c>
      <c r="R1536" s="37">
        <f t="shared" si="682"/>
        <v>-24.695027081144218</v>
      </c>
    </row>
    <row r="1537" spans="1:18" x14ac:dyDescent="0.25">
      <c r="A1537" s="1" t="s">
        <v>781</v>
      </c>
      <c r="B1537" s="1" t="str">
        <f>VLOOKUP(A1537,[2]PROY_COVID!$1:$1048576,5,FALSE)</f>
        <v>Huaniqueo</v>
      </c>
      <c r="C1537" s="130">
        <f>VLOOKUP(A1537,[2]PROY_COVID!$1:$1048576,7,FALSE)</f>
        <v>8412</v>
      </c>
      <c r="D1537" s="43">
        <v>1</v>
      </c>
      <c r="E1537" s="43">
        <f>((D1537/($C1537/100000)))</f>
        <v>11.887779362815026</v>
      </c>
      <c r="F1537" s="6">
        <f>((D1537/$C1537)/(D$2257/$C$2257))</f>
        <v>0.17812821718212529</v>
      </c>
      <c r="G1537" s="44">
        <v>1</v>
      </c>
      <c r="H1537" s="44">
        <f>((G1537/($C1537/100000)))</f>
        <v>11.887779362815026</v>
      </c>
      <c r="I1537" s="14">
        <f>((G1537/$C1537)/(G$2257/$C$2257))</f>
        <v>0.31964283464930582</v>
      </c>
      <c r="J1537" s="49">
        <v>10</v>
      </c>
      <c r="K1537" s="49">
        <f t="shared" si="676"/>
        <v>118.87779362815026</v>
      </c>
      <c r="L1537" s="50">
        <f t="shared" si="677"/>
        <v>0.21637527812894436</v>
      </c>
      <c r="M1537" s="45">
        <v>12</v>
      </c>
      <c r="N1537" s="45">
        <f t="shared" si="678"/>
        <v>142.65335235378032</v>
      </c>
      <c r="O1537" s="18">
        <f t="shared" si="679"/>
        <v>0.21834686376798776</v>
      </c>
      <c r="P1537" s="37">
        <f t="shared" si="680"/>
        <v>8.3333333333333321</v>
      </c>
      <c r="Q1537" s="37">
        <f t="shared" si="681"/>
        <v>0.81580387328760418</v>
      </c>
      <c r="R1537" s="37">
        <f t="shared" si="682"/>
        <v>-18.419612671239584</v>
      </c>
    </row>
    <row r="1538" spans="1:18" x14ac:dyDescent="0.25">
      <c r="A1538" s="1" t="s">
        <v>182</v>
      </c>
      <c r="B1538" s="1" t="str">
        <f>VLOOKUP(A1538,[2]PROY_COVID!$1:$1048576,5,FALSE)</f>
        <v>Montecristo de Guerrero</v>
      </c>
      <c r="C1538" s="130">
        <f>VLOOKUP(A1538,[2]PROY_COVID!$1:$1048576,7,FALSE)</f>
        <v>8367</v>
      </c>
      <c r="D1538" s="43"/>
      <c r="E1538" s="43"/>
      <c r="F1538" s="6"/>
      <c r="G1538" s="44"/>
      <c r="H1538" s="44"/>
      <c r="I1538" s="14"/>
      <c r="J1538" s="49">
        <v>6</v>
      </c>
      <c r="K1538" s="49">
        <f t="shared" si="676"/>
        <v>71.710290426676238</v>
      </c>
      <c r="L1538" s="50">
        <f t="shared" si="677"/>
        <v>0.13052340190897668</v>
      </c>
      <c r="M1538" s="45">
        <v>6</v>
      </c>
      <c r="N1538" s="45">
        <f t="shared" si="678"/>
        <v>71.710290426676238</v>
      </c>
      <c r="O1538" s="18">
        <f t="shared" si="679"/>
        <v>0.10976059627203975</v>
      </c>
      <c r="P1538" s="37">
        <f t="shared" si="680"/>
        <v>0</v>
      </c>
      <c r="Q1538" s="37">
        <f t="shared" si="681"/>
        <v>0</v>
      </c>
      <c r="R1538" s="37">
        <f t="shared" si="682"/>
        <v>-100</v>
      </c>
    </row>
    <row r="1539" spans="1:18" x14ac:dyDescent="0.25">
      <c r="A1539" s="1" t="s">
        <v>1329</v>
      </c>
      <c r="B1539" s="1" t="str">
        <f>VLOOKUP(A1539,[2]PROY_COVID!$1:$1048576,5,FALSE)</f>
        <v>Honey</v>
      </c>
      <c r="C1539" s="130">
        <f>VLOOKUP(A1539,[2]PROY_COVID!$1:$1048576,7,FALSE)</f>
        <v>8363</v>
      </c>
      <c r="D1539" s="43">
        <v>2</v>
      </c>
      <c r="E1539" s="43">
        <f>((D1539/($C1539/100000)))</f>
        <v>23.914863087408825</v>
      </c>
      <c r="F1539" s="6">
        <f>((D1539/$C1539)/(D$2257/$C$2257))</f>
        <v>0.35834379120794885</v>
      </c>
      <c r="G1539" s="44"/>
      <c r="H1539" s="44"/>
      <c r="I1539" s="14"/>
      <c r="J1539" s="49"/>
      <c r="K1539" s="49"/>
      <c r="L1539" s="50"/>
      <c r="M1539" s="45">
        <v>2</v>
      </c>
      <c r="N1539" s="45">
        <f t="shared" si="678"/>
        <v>23.914863087408825</v>
      </c>
      <c r="O1539" s="18">
        <f t="shared" si="679"/>
        <v>3.66043648215615E-2</v>
      </c>
      <c r="P1539" s="37">
        <f t="shared" si="680"/>
        <v>100</v>
      </c>
      <c r="Q1539" s="37">
        <f t="shared" si="681"/>
        <v>9.7896464794512514</v>
      </c>
      <c r="R1539" s="37">
        <f t="shared" si="682"/>
        <v>878.96464794512519</v>
      </c>
    </row>
    <row r="1540" spans="1:18" x14ac:dyDescent="0.25">
      <c r="A1540" s="1" t="s">
        <v>1768</v>
      </c>
      <c r="B1540" s="1" t="str">
        <f>VLOOKUP(A1540,[2]PROY_COVID!$1:$1048576,5,FALSE)</f>
        <v>Santa Ana Nopalucan</v>
      </c>
      <c r="C1540" s="130">
        <f>VLOOKUP(A1540,[2]PROY_COVID!$1:$1048576,7,FALSE)</f>
        <v>8337</v>
      </c>
      <c r="D1540" s="43">
        <v>9</v>
      </c>
      <c r="E1540" s="43">
        <f>((D1540/($C1540/100000)))</f>
        <v>107.95250089960417</v>
      </c>
      <c r="F1540" s="6">
        <f>((D1540/$C1540)/(D$2257/$C$2257))</f>
        <v>1.6175759945333263</v>
      </c>
      <c r="G1540" s="44">
        <v>4</v>
      </c>
      <c r="H1540" s="44">
        <f>((G1540/($C1540/100000)))</f>
        <v>47.978889288712963</v>
      </c>
      <c r="I1540" s="14">
        <f>((G1540/$C1540)/(G$2257/$C$2257))</f>
        <v>1.2900734197289003</v>
      </c>
      <c r="J1540" s="49">
        <v>33</v>
      </c>
      <c r="K1540" s="49">
        <f>((J1540/($C1540/100000)))</f>
        <v>395.825836631882</v>
      </c>
      <c r="L1540" s="50">
        <f>((J1540/$C1540)/(J$2257/$C$2257))</f>
        <v>0.72046193723740481</v>
      </c>
      <c r="M1540" s="45">
        <v>46</v>
      </c>
      <c r="N1540" s="45">
        <f t="shared" si="678"/>
        <v>551.75722682019909</v>
      </c>
      <c r="O1540" s="18">
        <f t="shared" si="679"/>
        <v>0.84452596486296427</v>
      </c>
      <c r="P1540" s="37">
        <f t="shared" si="680"/>
        <v>19.565217391304348</v>
      </c>
      <c r="Q1540" s="37">
        <f t="shared" si="681"/>
        <v>1.91536561554481</v>
      </c>
      <c r="R1540" s="37">
        <f t="shared" si="682"/>
        <v>91.536561554480997</v>
      </c>
    </row>
    <row r="1541" spans="1:18" x14ac:dyDescent="0.25">
      <c r="A1541" s="1" t="s">
        <v>877</v>
      </c>
      <c r="B1541" s="1" t="str">
        <f>VLOOKUP(A1541,[2]PROY_COVID!$1:$1048576,5,FALSE)</f>
        <v>Tetecala</v>
      </c>
      <c r="C1541" s="130">
        <f>VLOOKUP(A1541,[2]PROY_COVID!$1:$1048576,7,FALSE)</f>
        <v>8326</v>
      </c>
      <c r="D1541" s="43"/>
      <c r="E1541" s="43"/>
      <c r="F1541" s="6"/>
      <c r="G1541" s="44"/>
      <c r="H1541" s="44"/>
      <c r="I1541" s="14"/>
      <c r="J1541" s="49">
        <v>15</v>
      </c>
      <c r="K1541" s="49">
        <f>((J1541/($C1541/100000)))</f>
        <v>180.158539514773</v>
      </c>
      <c r="L1541" s="50">
        <f>((J1541/$C1541)/(J$2257/$C$2257))</f>
        <v>0.32791535664557048</v>
      </c>
      <c r="M1541" s="45">
        <v>15</v>
      </c>
      <c r="N1541" s="45">
        <f t="shared" si="678"/>
        <v>180.158539514773</v>
      </c>
      <c r="O1541" s="18">
        <f t="shared" si="679"/>
        <v>0.27575273510934317</v>
      </c>
      <c r="P1541" s="37">
        <f t="shared" si="680"/>
        <v>0</v>
      </c>
      <c r="Q1541" s="37">
        <f t="shared" si="681"/>
        <v>0</v>
      </c>
      <c r="R1541" s="37">
        <f t="shared" si="682"/>
        <v>-100</v>
      </c>
    </row>
    <row r="1542" spans="1:18" x14ac:dyDescent="0.25">
      <c r="A1542" s="1" t="s">
        <v>85</v>
      </c>
      <c r="B1542" s="1" t="str">
        <f>VLOOKUP(A1542,[2]PROY_COVID!$1:$1048576,5,FALSE)</f>
        <v>Bejucal de Ocampo</v>
      </c>
      <c r="C1542" s="130">
        <f>VLOOKUP(A1542,[2]PROY_COVID!$1:$1048576,7,FALSE)</f>
        <v>8324</v>
      </c>
      <c r="D1542" s="43">
        <v>1</v>
      </c>
      <c r="E1542" s="43">
        <f>((D1542/($C1542/100000)))</f>
        <v>12.01345506967804</v>
      </c>
      <c r="F1542" s="6">
        <f>((D1542/$C1542)/(D$2257/$C$2257))</f>
        <v>0.1800113602758335</v>
      </c>
      <c r="G1542" s="44"/>
      <c r="H1542" s="44"/>
      <c r="I1542" s="14"/>
      <c r="J1542" s="49"/>
      <c r="K1542" s="49"/>
      <c r="L1542" s="50"/>
      <c r="M1542" s="45">
        <v>1</v>
      </c>
      <c r="N1542" s="45">
        <f t="shared" si="678"/>
        <v>12.01345506967804</v>
      </c>
      <c r="O1542" s="18">
        <f t="shared" si="679"/>
        <v>1.8387932664747648E-2</v>
      </c>
      <c r="P1542" s="37">
        <f t="shared" si="680"/>
        <v>100</v>
      </c>
      <c r="Q1542" s="37">
        <f t="shared" si="681"/>
        <v>9.7896464794512514</v>
      </c>
      <c r="R1542" s="37">
        <f t="shared" si="682"/>
        <v>878.96464794512519</v>
      </c>
    </row>
    <row r="1543" spans="1:18" x14ac:dyDescent="0.25">
      <c r="A1543" s="1" t="s">
        <v>922</v>
      </c>
      <c r="B1543" s="1" t="str">
        <f>VLOOKUP(A1543,[2]PROY_COVID!$1:$1048576,5,FALSE)</f>
        <v>Cerralvo</v>
      </c>
      <c r="C1543" s="130">
        <f>VLOOKUP(A1543,[2]PROY_COVID!$1:$1048576,7,FALSE)</f>
        <v>8324</v>
      </c>
      <c r="D1543" s="43">
        <v>3</v>
      </c>
      <c r="E1543" s="43">
        <f>((D1543/($C1543/100000)))</f>
        <v>36.040365209034121</v>
      </c>
      <c r="F1543" s="6">
        <f>((D1543/$C1543)/(D$2257/$C$2257))</f>
        <v>0.54003408082750048</v>
      </c>
      <c r="G1543" s="44">
        <v>7</v>
      </c>
      <c r="H1543" s="44">
        <f>((G1543/($C1543/100000)))</f>
        <v>84.094185487746287</v>
      </c>
      <c r="I1543" s="14">
        <f>((G1543/$C1543)/(G$2257/$C$2257))</f>
        <v>2.2611543339127489</v>
      </c>
      <c r="J1543" s="49">
        <v>87</v>
      </c>
      <c r="K1543" s="49">
        <f t="shared" ref="K1543:K1551" si="683">((J1543/($C1543/100000)))</f>
        <v>1045.1705910619894</v>
      </c>
      <c r="L1543" s="50">
        <f t="shared" ref="L1543:L1551" si="684">((J1543/$C1543)/(J$2257/$C$2257))</f>
        <v>1.9023660385271401</v>
      </c>
      <c r="M1543" s="45">
        <v>97</v>
      </c>
      <c r="N1543" s="45">
        <f t="shared" si="678"/>
        <v>1165.3051417587699</v>
      </c>
      <c r="O1543" s="18">
        <f t="shared" si="679"/>
        <v>1.7836294684805218</v>
      </c>
      <c r="P1543" s="37">
        <f t="shared" si="680"/>
        <v>3.0927835051546393</v>
      </c>
      <c r="Q1543" s="37">
        <f t="shared" si="681"/>
        <v>0.30277257152942016</v>
      </c>
      <c r="R1543" s="37">
        <f t="shared" si="682"/>
        <v>-69.722742847057987</v>
      </c>
    </row>
    <row r="1544" spans="1:18" x14ac:dyDescent="0.25">
      <c r="A1544" s="1" t="s">
        <v>224</v>
      </c>
      <c r="B1544" s="1" t="str">
        <f>VLOOKUP(A1544,[2]PROY_COVID!$1:$1048576,5,FALSE)</f>
        <v>Morelos</v>
      </c>
      <c r="C1544" s="130">
        <f>VLOOKUP(A1544,[2]PROY_COVID!$1:$1048576,7,FALSE)</f>
        <v>8309</v>
      </c>
      <c r="D1544" s="43"/>
      <c r="E1544" s="43"/>
      <c r="F1544" s="6"/>
      <c r="G1544" s="44"/>
      <c r="H1544" s="44"/>
      <c r="I1544" s="14"/>
      <c r="J1544" s="49">
        <v>1</v>
      </c>
      <c r="K1544" s="49">
        <f t="shared" si="683"/>
        <v>12.035142616440005</v>
      </c>
      <c r="L1544" s="50">
        <f t="shared" si="684"/>
        <v>2.1905750867982667E-2</v>
      </c>
      <c r="M1544" s="45">
        <v>1</v>
      </c>
      <c r="N1544" s="45">
        <f t="shared" si="678"/>
        <v>12.035142616440005</v>
      </c>
      <c r="O1544" s="18">
        <f t="shared" si="679"/>
        <v>1.8421127873553909E-2</v>
      </c>
      <c r="P1544" s="37">
        <f t="shared" si="680"/>
        <v>0</v>
      </c>
      <c r="Q1544" s="37">
        <f t="shared" si="681"/>
        <v>0</v>
      </c>
      <c r="R1544" s="37">
        <f t="shared" si="682"/>
        <v>-100</v>
      </c>
    </row>
    <row r="1545" spans="1:18" x14ac:dyDescent="0.25">
      <c r="A1545" s="1" t="s">
        <v>1240</v>
      </c>
      <c r="B1545" s="1" t="str">
        <f>VLOOKUP(A1545,[2]PROY_COVID!$1:$1048576,5,FALSE)</f>
        <v>Santo Domingo Ingenio</v>
      </c>
      <c r="C1545" s="130">
        <f>VLOOKUP(A1545,[2]PROY_COVID!$1:$1048576,7,FALSE)</f>
        <v>8300</v>
      </c>
      <c r="D1545" s="43">
        <v>5</v>
      </c>
      <c r="E1545" s="43">
        <f>((D1545/($C1545/100000)))</f>
        <v>60.240963855421683</v>
      </c>
      <c r="F1545" s="6">
        <f>((D1545/$C1545)/(D$2257/$C$2257))</f>
        <v>0.90265937526267359</v>
      </c>
      <c r="G1545" s="44">
        <v>3</v>
      </c>
      <c r="H1545" s="44">
        <f>((G1545/($C1545/100000)))</f>
        <v>36.144578313253007</v>
      </c>
      <c r="I1545" s="14">
        <f>((G1545/$C1545)/(G$2257/$C$2257))</f>
        <v>0.97186826207347965</v>
      </c>
      <c r="J1545" s="49">
        <v>16</v>
      </c>
      <c r="K1545" s="49">
        <f t="shared" si="683"/>
        <v>192.77108433734938</v>
      </c>
      <c r="L1545" s="50">
        <f t="shared" si="684"/>
        <v>0.3508720654690467</v>
      </c>
      <c r="M1545" s="45">
        <v>24</v>
      </c>
      <c r="N1545" s="45">
        <f t="shared" si="678"/>
        <v>289.15662650602405</v>
      </c>
      <c r="O1545" s="18">
        <f t="shared" si="679"/>
        <v>0.44258646217260555</v>
      </c>
      <c r="P1545" s="37">
        <f t="shared" si="680"/>
        <v>20.833333333333336</v>
      </c>
      <c r="Q1545" s="37">
        <f t="shared" si="681"/>
        <v>2.0395096832190109</v>
      </c>
      <c r="R1545" s="37">
        <f t="shared" si="682"/>
        <v>103.95096832190109</v>
      </c>
    </row>
    <row r="1546" spans="1:18" x14ac:dyDescent="0.25">
      <c r="A1546" s="1" t="s">
        <v>231</v>
      </c>
      <c r="B1546" s="1" t="str">
        <f>VLOOKUP(A1546,[2]PROY_COVID!$1:$1048576,5,FALSE)</f>
        <v>Riva Palacio</v>
      </c>
      <c r="C1546" s="130">
        <f>VLOOKUP(A1546,[2]PROY_COVID!$1:$1048576,7,FALSE)</f>
        <v>8290</v>
      </c>
      <c r="D1546" s="43">
        <v>2</v>
      </c>
      <c r="E1546" s="43">
        <f>((D1546/($C1546/100000)))</f>
        <v>24.125452352231605</v>
      </c>
      <c r="F1546" s="6">
        <f>((D1546/$C1546)/(D$2257/$C$2257))</f>
        <v>0.36149929142003329</v>
      </c>
      <c r="G1546" s="44"/>
      <c r="H1546" s="44"/>
      <c r="I1546" s="14"/>
      <c r="J1546" s="49">
        <v>2</v>
      </c>
      <c r="K1546" s="49">
        <f t="shared" si="683"/>
        <v>24.125452352231605</v>
      </c>
      <c r="L1546" s="50">
        <f t="shared" si="684"/>
        <v>4.391191410423835E-2</v>
      </c>
      <c r="M1546" s="45">
        <v>4</v>
      </c>
      <c r="N1546" s="45">
        <f t="shared" si="678"/>
        <v>48.25090470446321</v>
      </c>
      <c r="O1546" s="18">
        <f t="shared" si="679"/>
        <v>7.3853390350474987E-2</v>
      </c>
      <c r="P1546" s="37">
        <f t="shared" si="680"/>
        <v>50</v>
      </c>
      <c r="Q1546" s="37">
        <f t="shared" si="681"/>
        <v>4.8948232397256257</v>
      </c>
      <c r="R1546" s="37">
        <f t="shared" si="682"/>
        <v>389.4823239725626</v>
      </c>
    </row>
    <row r="1547" spans="1:18" x14ac:dyDescent="0.25">
      <c r="A1547" s="1" t="s">
        <v>494</v>
      </c>
      <c r="B1547" s="1" t="str">
        <f>VLOOKUP(A1547,[2]PROY_COVID!$1:$1048576,5,FALSE)</f>
        <v>Xochicoatlán</v>
      </c>
      <c r="C1547" s="130">
        <f>VLOOKUP(A1547,[2]PROY_COVID!$1:$1048576,7,FALSE)</f>
        <v>8289</v>
      </c>
      <c r="D1547" s="43">
        <v>2</v>
      </c>
      <c r="E1547" s="43">
        <f>((D1547/($C1547/100000)))</f>
        <v>24.128362890577872</v>
      </c>
      <c r="F1547" s="6">
        <f>((D1547/$C1547)/(D$2257/$C$2257))</f>
        <v>0.36154290335047362</v>
      </c>
      <c r="G1547" s="44"/>
      <c r="H1547" s="44"/>
      <c r="I1547" s="14"/>
      <c r="J1547" s="49">
        <v>6</v>
      </c>
      <c r="K1547" s="49">
        <f t="shared" si="683"/>
        <v>72.385088671733612</v>
      </c>
      <c r="L1547" s="50">
        <f t="shared" si="684"/>
        <v>0.13175163515169597</v>
      </c>
      <c r="M1547" s="45">
        <v>8</v>
      </c>
      <c r="N1547" s="45">
        <f t="shared" si="678"/>
        <v>96.513451562311488</v>
      </c>
      <c r="O1547" s="18">
        <f t="shared" si="679"/>
        <v>0.14772460031498075</v>
      </c>
      <c r="P1547" s="37">
        <f t="shared" si="680"/>
        <v>25</v>
      </c>
      <c r="Q1547" s="37">
        <f t="shared" si="681"/>
        <v>2.4474116198628129</v>
      </c>
      <c r="R1547" s="37">
        <f t="shared" si="682"/>
        <v>144.7411619862813</v>
      </c>
    </row>
    <row r="1548" spans="1:18" x14ac:dyDescent="0.25">
      <c r="A1548" s="1" t="s">
        <v>106</v>
      </c>
      <c r="B1548" s="1" t="str">
        <f>VLOOKUP(A1548,[2]PROY_COVID!$1:$1048576,5,FALSE)</f>
        <v>Francisco León</v>
      </c>
      <c r="C1548" s="130">
        <f>VLOOKUP(A1548,[2]PROY_COVID!$1:$1048576,7,FALSE)</f>
        <v>8278</v>
      </c>
      <c r="D1548" s="43">
        <v>1</v>
      </c>
      <c r="E1548" s="43">
        <f>((D1548/($C1548/100000)))</f>
        <v>12.080212611741965</v>
      </c>
      <c r="F1548" s="6">
        <f>((D1548/$C1548)/(D$2257/$C$2257))</f>
        <v>0.18101166500797752</v>
      </c>
      <c r="G1548" s="44"/>
      <c r="H1548" s="44"/>
      <c r="I1548" s="14"/>
      <c r="J1548" s="49">
        <v>1</v>
      </c>
      <c r="K1548" s="49">
        <f t="shared" si="683"/>
        <v>12.080212611741965</v>
      </c>
      <c r="L1548" s="50">
        <f t="shared" si="684"/>
        <v>2.1987784967633241E-2</v>
      </c>
      <c r="M1548" s="45">
        <v>2</v>
      </c>
      <c r="N1548" s="45">
        <f t="shared" si="678"/>
        <v>24.16042522348393</v>
      </c>
      <c r="O1548" s="18">
        <f t="shared" si="679"/>
        <v>3.6980225054689397E-2</v>
      </c>
      <c r="P1548" s="37">
        <f t="shared" si="680"/>
        <v>50</v>
      </c>
      <c r="Q1548" s="37">
        <f t="shared" si="681"/>
        <v>4.8948232397256257</v>
      </c>
      <c r="R1548" s="37">
        <f t="shared" si="682"/>
        <v>389.4823239725626</v>
      </c>
    </row>
    <row r="1549" spans="1:18" x14ac:dyDescent="0.25">
      <c r="A1549" s="1" t="s">
        <v>1981</v>
      </c>
      <c r="B1549" s="1" t="str">
        <f>VLOOKUP(A1549,[2]PROY_COVID!$1:$1048576,5,FALSE)</f>
        <v>Celestún</v>
      </c>
      <c r="C1549" s="130">
        <f>VLOOKUP(A1549,[2]PROY_COVID!$1:$1048576,7,FALSE)</f>
        <v>8260</v>
      </c>
      <c r="D1549" s="43"/>
      <c r="E1549" s="43"/>
      <c r="F1549" s="6"/>
      <c r="G1549" s="44"/>
      <c r="H1549" s="44"/>
      <c r="I1549" s="14"/>
      <c r="J1549" s="49">
        <v>42</v>
      </c>
      <c r="K1549" s="49">
        <f t="shared" si="683"/>
        <v>508.47457627118638</v>
      </c>
      <c r="L1549" s="50">
        <f t="shared" si="684"/>
        <v>0.92549940997661673</v>
      </c>
      <c r="M1549" s="45">
        <v>42</v>
      </c>
      <c r="N1549" s="45">
        <f t="shared" si="678"/>
        <v>508.47457627118638</v>
      </c>
      <c r="O1549" s="18">
        <f t="shared" si="679"/>
        <v>0.77827704153233601</v>
      </c>
      <c r="P1549" s="37">
        <f t="shared" si="680"/>
        <v>0</v>
      </c>
      <c r="Q1549" s="37">
        <f t="shared" si="681"/>
        <v>0</v>
      </c>
      <c r="R1549" s="37">
        <f t="shared" si="682"/>
        <v>-100</v>
      </c>
    </row>
    <row r="1550" spans="1:18" x14ac:dyDescent="0.25">
      <c r="A1550" s="1" t="s">
        <v>1320</v>
      </c>
      <c r="B1550" s="1" t="str">
        <f>VLOOKUP(A1550,[2]PROY_COVID!$1:$1048576,5,FALSE)</f>
        <v>Chapulco</v>
      </c>
      <c r="C1550" s="130">
        <f>VLOOKUP(A1550,[2]PROY_COVID!$1:$1048576,7,FALSE)</f>
        <v>8254</v>
      </c>
      <c r="D1550" s="43">
        <v>1</v>
      </c>
      <c r="E1550" s="43">
        <f t="shared" ref="E1550:E1555" si="685">((D1550/($C1550/100000)))</f>
        <v>12.1153380179307</v>
      </c>
      <c r="F1550" s="6">
        <f t="shared" ref="F1550:F1555" si="686">((D1550/$C1550)/(D$2257/$C$2257))</f>
        <v>0.18153798920959996</v>
      </c>
      <c r="G1550" s="44"/>
      <c r="H1550" s="44"/>
      <c r="I1550" s="14"/>
      <c r="J1550" s="49">
        <v>6</v>
      </c>
      <c r="K1550" s="49">
        <f t="shared" si="683"/>
        <v>72.692028107584193</v>
      </c>
      <c r="L1550" s="50">
        <f t="shared" si="684"/>
        <v>0.13231031060969323</v>
      </c>
      <c r="M1550" s="45">
        <v>7</v>
      </c>
      <c r="N1550" s="45">
        <f t="shared" si="678"/>
        <v>84.807366125514903</v>
      </c>
      <c r="O1550" s="18">
        <f t="shared" si="679"/>
        <v>0.12980713114968692</v>
      </c>
      <c r="P1550" s="37">
        <f t="shared" si="680"/>
        <v>14.285714285714285</v>
      </c>
      <c r="Q1550" s="37">
        <f t="shared" si="681"/>
        <v>1.3985209256358928</v>
      </c>
      <c r="R1550" s="37">
        <f t="shared" si="682"/>
        <v>39.852092563589281</v>
      </c>
    </row>
    <row r="1551" spans="1:18" x14ac:dyDescent="0.25">
      <c r="A1551" s="1" t="s">
        <v>2026</v>
      </c>
      <c r="B1551" s="1" t="str">
        <f>VLOOKUP(A1551,[2]PROY_COVID!$1:$1048576,5,FALSE)</f>
        <v>Panabá</v>
      </c>
      <c r="C1551" s="130">
        <f>VLOOKUP(A1551,[2]PROY_COVID!$1:$1048576,7,FALSE)</f>
        <v>8254</v>
      </c>
      <c r="D1551" s="43">
        <v>3</v>
      </c>
      <c r="E1551" s="43">
        <f t="shared" si="685"/>
        <v>36.346014053792096</v>
      </c>
      <c r="F1551" s="6">
        <f t="shared" si="686"/>
        <v>0.54461396762879988</v>
      </c>
      <c r="G1551" s="44">
        <v>3</v>
      </c>
      <c r="H1551" s="44">
        <f>((G1551/($C1551/100000)))</f>
        <v>36.346014053792096</v>
      </c>
      <c r="I1551" s="14">
        <f>((G1551/$C1551)/(G$2257/$C$2257))</f>
        <v>0.97728453782528246</v>
      </c>
      <c r="J1551" s="49">
        <v>30</v>
      </c>
      <c r="K1551" s="49">
        <f t="shared" si="683"/>
        <v>363.46014053792101</v>
      </c>
      <c r="L1551" s="50">
        <f t="shared" si="684"/>
        <v>0.66155155304846613</v>
      </c>
      <c r="M1551" s="45">
        <v>36</v>
      </c>
      <c r="N1551" s="45">
        <f t="shared" si="678"/>
        <v>436.15216864550518</v>
      </c>
      <c r="O1551" s="18">
        <f t="shared" si="679"/>
        <v>0.66757953162696138</v>
      </c>
      <c r="P1551" s="37">
        <f t="shared" si="680"/>
        <v>8.3333333333333321</v>
      </c>
      <c r="Q1551" s="37">
        <f t="shared" si="681"/>
        <v>0.81580387328760418</v>
      </c>
      <c r="R1551" s="37">
        <f t="shared" si="682"/>
        <v>-18.419612671239584</v>
      </c>
    </row>
    <row r="1552" spans="1:18" x14ac:dyDescent="0.25">
      <c r="A1552" s="1" t="s">
        <v>98</v>
      </c>
      <c r="B1552" s="1" t="str">
        <f>VLOOKUP(A1552,[2]PROY_COVID!$1:$1048576,5,FALSE)</f>
        <v>Chapultenango</v>
      </c>
      <c r="C1552" s="130">
        <f>VLOOKUP(A1552,[2]PROY_COVID!$1:$1048576,7,FALSE)</f>
        <v>8248</v>
      </c>
      <c r="D1552" s="43">
        <v>1</v>
      </c>
      <c r="E1552" s="43">
        <f t="shared" si="685"/>
        <v>12.124151309408342</v>
      </c>
      <c r="F1552" s="6">
        <f t="shared" si="686"/>
        <v>0.18167004885257493</v>
      </c>
      <c r="G1552" s="44"/>
      <c r="H1552" s="44"/>
      <c r="I1552" s="14"/>
      <c r="J1552" s="49"/>
      <c r="K1552" s="49"/>
      <c r="L1552" s="50"/>
      <c r="M1552" s="45">
        <v>1</v>
      </c>
      <c r="N1552" s="45">
        <f t="shared" si="678"/>
        <v>12.124151309408342</v>
      </c>
      <c r="O1552" s="18">
        <f t="shared" si="679"/>
        <v>1.8557365603947554E-2</v>
      </c>
      <c r="P1552" s="37">
        <f t="shared" si="680"/>
        <v>100</v>
      </c>
      <c r="Q1552" s="37">
        <f t="shared" si="681"/>
        <v>9.7896464794512514</v>
      </c>
      <c r="R1552" s="37">
        <f t="shared" si="682"/>
        <v>878.96464794512519</v>
      </c>
    </row>
    <row r="1553" spans="1:18" x14ac:dyDescent="0.25">
      <c r="A1553" s="1" t="s">
        <v>1363</v>
      </c>
      <c r="B1553" s="1" t="str">
        <f>VLOOKUP(A1553,[2]PROY_COVID!$1:$1048576,5,FALSE)</f>
        <v>Lafragua</v>
      </c>
      <c r="C1553" s="130">
        <f>VLOOKUP(A1553,[2]PROY_COVID!$1:$1048576,7,FALSE)</f>
        <v>8243</v>
      </c>
      <c r="D1553" s="43">
        <v>2</v>
      </c>
      <c r="E1553" s="43">
        <f t="shared" si="685"/>
        <v>24.263011039670022</v>
      </c>
      <c r="F1553" s="6">
        <f t="shared" si="686"/>
        <v>0.3635604908251942</v>
      </c>
      <c r="G1553" s="44"/>
      <c r="H1553" s="44"/>
      <c r="I1553" s="14"/>
      <c r="J1553" s="49">
        <v>3</v>
      </c>
      <c r="K1553" s="49">
        <f t="shared" ref="K1553:K1567" si="687">((J1553/($C1553/100000)))</f>
        <v>36.394516559505036</v>
      </c>
      <c r="L1553" s="50">
        <f t="shared" ref="L1553:L1567" si="688">((J1553/$C1553)/(J$2257/$C$2257))</f>
        <v>6.6243437084338705E-2</v>
      </c>
      <c r="M1553" s="45">
        <v>5</v>
      </c>
      <c r="N1553" s="45">
        <f t="shared" si="678"/>
        <v>60.657527599175054</v>
      </c>
      <c r="O1553" s="18">
        <f t="shared" si="679"/>
        <v>9.2843110215552235E-2</v>
      </c>
      <c r="P1553" s="37">
        <f t="shared" si="680"/>
        <v>40</v>
      </c>
      <c r="Q1553" s="37">
        <f t="shared" si="681"/>
        <v>3.9158585917805002</v>
      </c>
      <c r="R1553" s="37">
        <f t="shared" si="682"/>
        <v>291.58585917805004</v>
      </c>
    </row>
    <row r="1554" spans="1:18" x14ac:dyDescent="0.25">
      <c r="A1554" s="1" t="s">
        <v>2005</v>
      </c>
      <c r="B1554" s="1" t="str">
        <f>VLOOKUP(A1554,[2]PROY_COVID!$1:$1048576,5,FALSE)</f>
        <v>Homún</v>
      </c>
      <c r="C1554" s="130">
        <f>VLOOKUP(A1554,[2]PROY_COVID!$1:$1048576,7,FALSE)</f>
        <v>8243</v>
      </c>
      <c r="D1554" s="43">
        <v>5</v>
      </c>
      <c r="E1554" s="43">
        <f t="shared" si="685"/>
        <v>60.657527599175054</v>
      </c>
      <c r="F1554" s="6">
        <f t="shared" si="686"/>
        <v>0.90890122706298548</v>
      </c>
      <c r="G1554" s="44">
        <v>2</v>
      </c>
      <c r="H1554" s="44">
        <f>((G1554/($C1554/100000)))</f>
        <v>24.263011039670022</v>
      </c>
      <c r="I1554" s="14">
        <f>((G1554/$C1554)/(G$2257/$C$2257))</f>
        <v>0.65239246028629394</v>
      </c>
      <c r="J1554" s="49">
        <v>8</v>
      </c>
      <c r="K1554" s="49">
        <f t="shared" si="687"/>
        <v>97.05204415868009</v>
      </c>
      <c r="L1554" s="50">
        <f t="shared" si="688"/>
        <v>0.17664916555823654</v>
      </c>
      <c r="M1554" s="45">
        <v>15</v>
      </c>
      <c r="N1554" s="45">
        <f t="shared" si="678"/>
        <v>181.97258279752518</v>
      </c>
      <c r="O1554" s="18">
        <f t="shared" si="679"/>
        <v>0.27852933064665669</v>
      </c>
      <c r="P1554" s="37">
        <f t="shared" si="680"/>
        <v>33.333333333333329</v>
      </c>
      <c r="Q1554" s="37">
        <f t="shared" si="681"/>
        <v>3.2632154931504167</v>
      </c>
      <c r="R1554" s="37">
        <f t="shared" si="682"/>
        <v>226.32154931504166</v>
      </c>
    </row>
    <row r="1555" spans="1:18" x14ac:dyDescent="0.25">
      <c r="A1555" s="1" t="s">
        <v>904</v>
      </c>
      <c r="B1555" s="1" t="str">
        <f>VLOOKUP(A1555,[2]PROY_COVID!$1:$1048576,5,FALSE)</f>
        <v>San Pedro Lagunillas</v>
      </c>
      <c r="C1555" s="130">
        <f>VLOOKUP(A1555,[2]PROY_COVID!$1:$1048576,7,FALSE)</f>
        <v>8231</v>
      </c>
      <c r="D1555" s="43">
        <v>2</v>
      </c>
      <c r="E1555" s="43">
        <f t="shared" si="685"/>
        <v>24.29838415745353</v>
      </c>
      <c r="F1555" s="6">
        <f t="shared" si="686"/>
        <v>0.36409052677342679</v>
      </c>
      <c r="G1555" s="44"/>
      <c r="H1555" s="44"/>
      <c r="I1555" s="14"/>
      <c r="J1555" s="49">
        <v>5</v>
      </c>
      <c r="K1555" s="49">
        <f t="shared" si="687"/>
        <v>60.74596039363383</v>
      </c>
      <c r="L1555" s="50">
        <f t="shared" si="688"/>
        <v>0.11056668932211637</v>
      </c>
      <c r="M1555" s="45">
        <v>7</v>
      </c>
      <c r="N1555" s="45">
        <f t="shared" ref="N1555:N1586" si="689">((M1555/($C1555/100000)))</f>
        <v>85.044344551087363</v>
      </c>
      <c r="O1555" s="18">
        <f t="shared" ref="O1555:O1587" si="690">((M1555/$C1555)/(M$2257/$C$2257))</f>
        <v>0.13016985305667791</v>
      </c>
      <c r="P1555" s="37">
        <f t="shared" ref="P1555:P1586" si="691">D1555/M1555*100</f>
        <v>28.571428571428569</v>
      </c>
      <c r="Q1555" s="37">
        <f t="shared" ref="Q1555:Q1586" si="692">P1555/P$2257</f>
        <v>2.7970418512717856</v>
      </c>
      <c r="R1555" s="37">
        <f t="shared" ref="R1555:R1586" si="693">(Q1555-1)*100</f>
        <v>179.70418512717856</v>
      </c>
    </row>
    <row r="1556" spans="1:18" x14ac:dyDescent="0.25">
      <c r="A1556" s="1" t="s">
        <v>518</v>
      </c>
      <c r="B1556" s="1" t="str">
        <f>VLOOKUP(A1556,[2]PROY_COVID!$1:$1048576,5,FALSE)</f>
        <v>Bolaños</v>
      </c>
      <c r="C1556" s="130">
        <f>VLOOKUP(A1556,[2]PROY_COVID!$1:$1048576,7,FALSE)</f>
        <v>8193</v>
      </c>
      <c r="D1556" s="43"/>
      <c r="E1556" s="43"/>
      <c r="F1556" s="6"/>
      <c r="G1556" s="44"/>
      <c r="H1556" s="44"/>
      <c r="I1556" s="14"/>
      <c r="J1556" s="49">
        <v>14</v>
      </c>
      <c r="K1556" s="49">
        <f t="shared" si="687"/>
        <v>170.87757842060296</v>
      </c>
      <c r="L1556" s="50">
        <f t="shared" si="688"/>
        <v>0.31102262607945219</v>
      </c>
      <c r="M1556" s="45">
        <v>14</v>
      </c>
      <c r="N1556" s="45">
        <f t="shared" si="689"/>
        <v>170.87757842060296</v>
      </c>
      <c r="O1556" s="18">
        <f t="shared" si="690"/>
        <v>0.26154718918821335</v>
      </c>
      <c r="P1556" s="37">
        <f t="shared" si="691"/>
        <v>0</v>
      </c>
      <c r="Q1556" s="37">
        <f t="shared" si="692"/>
        <v>0</v>
      </c>
      <c r="R1556" s="37">
        <f t="shared" si="693"/>
        <v>-100</v>
      </c>
    </row>
    <row r="1557" spans="1:18" x14ac:dyDescent="0.25">
      <c r="A1557" s="1" t="s">
        <v>1047</v>
      </c>
      <c r="B1557" s="1" t="str">
        <f>VLOOKUP(A1557,[2]PROY_COVID!$1:$1048576,5,FALSE)</f>
        <v>San Felipe Tejalápam</v>
      </c>
      <c r="C1557" s="130">
        <f>VLOOKUP(A1557,[2]PROY_COVID!$1:$1048576,7,FALSE)</f>
        <v>8185</v>
      </c>
      <c r="D1557" s="43">
        <v>4</v>
      </c>
      <c r="E1557" s="43">
        <f>((D1557/($C1557/100000)))</f>
        <v>48.869883934025651</v>
      </c>
      <c r="F1557" s="6">
        <f>((D1557/$C1557)/(D$2257/$C$2257))</f>
        <v>0.73227345775737962</v>
      </c>
      <c r="G1557" s="44">
        <v>2</v>
      </c>
      <c r="H1557" s="44">
        <f>((G1557/($C1557/100000)))</f>
        <v>24.434941967012826</v>
      </c>
      <c r="I1557" s="14">
        <f>((G1557/$C1557)/(G$2257/$C$2257))</f>
        <v>0.65701540013926951</v>
      </c>
      <c r="J1557" s="49">
        <v>38</v>
      </c>
      <c r="K1557" s="49">
        <f t="shared" si="687"/>
        <v>464.26389737324371</v>
      </c>
      <c r="L1557" s="50">
        <f t="shared" si="688"/>
        <v>0.84502939408168398</v>
      </c>
      <c r="M1557" s="45">
        <v>44</v>
      </c>
      <c r="N1557" s="45">
        <f t="shared" si="689"/>
        <v>537.56872327428221</v>
      </c>
      <c r="O1557" s="18">
        <f t="shared" si="690"/>
        <v>0.82280887795477264</v>
      </c>
      <c r="P1557" s="37">
        <f t="shared" si="691"/>
        <v>9.0909090909090917</v>
      </c>
      <c r="Q1557" s="37">
        <f t="shared" si="692"/>
        <v>0.88996786176829568</v>
      </c>
      <c r="R1557" s="37">
        <f t="shared" si="693"/>
        <v>-11.003213823170432</v>
      </c>
    </row>
    <row r="1558" spans="1:18" x14ac:dyDescent="0.25">
      <c r="A1558" s="1" t="s">
        <v>1339</v>
      </c>
      <c r="B1558" s="1" t="str">
        <f>VLOOKUP(A1558,[2]PROY_COVID!$1:$1048576,5,FALSE)</f>
        <v>Hermenegildo Galeana</v>
      </c>
      <c r="C1558" s="130">
        <f>VLOOKUP(A1558,[2]PROY_COVID!$1:$1048576,7,FALSE)</f>
        <v>8157</v>
      </c>
      <c r="D1558" s="43"/>
      <c r="E1558" s="43"/>
      <c r="F1558" s="6"/>
      <c r="G1558" s="44"/>
      <c r="H1558" s="44"/>
      <c r="I1558" s="14"/>
      <c r="J1558" s="49">
        <v>1</v>
      </c>
      <c r="K1558" s="49">
        <f t="shared" si="687"/>
        <v>12.25940909648155</v>
      </c>
      <c r="L1558" s="50">
        <f t="shared" si="688"/>
        <v>2.2313949241396101E-2</v>
      </c>
      <c r="M1558" s="45">
        <v>1</v>
      </c>
      <c r="N1558" s="45">
        <f t="shared" si="689"/>
        <v>12.25940909648155</v>
      </c>
      <c r="O1558" s="18">
        <f t="shared" si="690"/>
        <v>1.8764392730337063E-2</v>
      </c>
      <c r="P1558" s="37">
        <f t="shared" si="691"/>
        <v>0</v>
      </c>
      <c r="Q1558" s="37">
        <f t="shared" si="692"/>
        <v>0</v>
      </c>
      <c r="R1558" s="37">
        <f t="shared" si="693"/>
        <v>-100</v>
      </c>
    </row>
    <row r="1559" spans="1:18" x14ac:dyDescent="0.25">
      <c r="A1559" s="1" t="s">
        <v>1765</v>
      </c>
      <c r="B1559" s="1" t="str">
        <f>VLOOKUP(A1559,[2]PROY_COVID!$1:$1048576,5,FALSE)</f>
        <v>San Juan Huactzinco</v>
      </c>
      <c r="C1559" s="130">
        <f>VLOOKUP(A1559,[2]PROY_COVID!$1:$1048576,7,FALSE)</f>
        <v>8053</v>
      </c>
      <c r="D1559" s="43">
        <v>4</v>
      </c>
      <c r="E1559" s="43">
        <f t="shared" ref="E1559:E1566" si="694">((D1559/($C1559/100000)))</f>
        <v>49.670930088165896</v>
      </c>
      <c r="F1559" s="6">
        <f t="shared" ref="F1559:F1566" si="695">((D1559/$C1559)/(D$2257/$C$2257))</f>
        <v>0.74427644998685605</v>
      </c>
      <c r="G1559" s="44"/>
      <c r="H1559" s="44"/>
      <c r="I1559" s="14"/>
      <c r="J1559" s="49">
        <v>45</v>
      </c>
      <c r="K1559" s="49">
        <f t="shared" si="687"/>
        <v>558.79796349186631</v>
      </c>
      <c r="L1559" s="50">
        <f t="shared" si="688"/>
        <v>1.0170954648321195</v>
      </c>
      <c r="M1559" s="45">
        <v>49</v>
      </c>
      <c r="N1559" s="45">
        <f t="shared" si="689"/>
        <v>608.46889358003227</v>
      </c>
      <c r="O1559" s="18">
        <f t="shared" si="690"/>
        <v>0.93132949504117868</v>
      </c>
      <c r="P1559" s="37">
        <f t="shared" si="691"/>
        <v>8.1632653061224492</v>
      </c>
      <c r="Q1559" s="37">
        <f t="shared" si="692"/>
        <v>0.79915481464908178</v>
      </c>
      <c r="R1559" s="37">
        <f t="shared" si="693"/>
        <v>-20.084518535091821</v>
      </c>
    </row>
    <row r="1560" spans="1:18" x14ac:dyDescent="0.25">
      <c r="A1560" s="1" t="s">
        <v>1946</v>
      </c>
      <c r="B1560" s="1" t="str">
        <f>VLOOKUP(A1560,[2]PROY_COVID!$1:$1048576,5,FALSE)</f>
        <v>Tlaquilpa</v>
      </c>
      <c r="C1560" s="130">
        <f>VLOOKUP(A1560,[2]PROY_COVID!$1:$1048576,7,FALSE)</f>
        <v>8035</v>
      </c>
      <c r="D1560" s="43">
        <v>1</v>
      </c>
      <c r="E1560" s="43">
        <f t="shared" si="694"/>
        <v>12.445550715619165</v>
      </c>
      <c r="F1560" s="6">
        <f t="shared" si="695"/>
        <v>0.18648594436042787</v>
      </c>
      <c r="G1560" s="44">
        <v>2</v>
      </c>
      <c r="H1560" s="44">
        <f>((G1560/($C1560/100000)))</f>
        <v>24.891101431238329</v>
      </c>
      <c r="I1560" s="14">
        <f>((G1560/$C1560)/(G$2257/$C$2257))</f>
        <v>0.6692807778643336</v>
      </c>
      <c r="J1560" s="49">
        <v>1</v>
      </c>
      <c r="K1560" s="49">
        <f t="shared" si="687"/>
        <v>12.445550715619165</v>
      </c>
      <c r="L1560" s="50">
        <f t="shared" si="688"/>
        <v>2.2652754693474542E-2</v>
      </c>
      <c r="M1560" s="45">
        <v>4</v>
      </c>
      <c r="N1560" s="45">
        <f t="shared" si="689"/>
        <v>49.782202862476659</v>
      </c>
      <c r="O1560" s="18">
        <f t="shared" si="690"/>
        <v>7.6197212944049492E-2</v>
      </c>
      <c r="P1560" s="37">
        <f t="shared" si="691"/>
        <v>25</v>
      </c>
      <c r="Q1560" s="37">
        <f t="shared" si="692"/>
        <v>2.4474116198628129</v>
      </c>
      <c r="R1560" s="37">
        <f t="shared" si="693"/>
        <v>144.7411619862813</v>
      </c>
    </row>
    <row r="1561" spans="1:18" x14ac:dyDescent="0.25">
      <c r="A1561" s="1" t="s">
        <v>1552</v>
      </c>
      <c r="B1561" s="1" t="str">
        <f>VLOOKUP(A1561,[2]PROY_COVID!$1:$1048576,5,FALSE)</f>
        <v>Vanegas</v>
      </c>
      <c r="C1561" s="130">
        <f>VLOOKUP(A1561,[2]PROY_COVID!$1:$1048576,7,FALSE)</f>
        <v>8032</v>
      </c>
      <c r="D1561" s="43">
        <v>6</v>
      </c>
      <c r="E1561" s="43">
        <f t="shared" si="694"/>
        <v>74.701195219123505</v>
      </c>
      <c r="F1561" s="6">
        <f t="shared" si="695"/>
        <v>1.1193335878506261</v>
      </c>
      <c r="G1561" s="44"/>
      <c r="H1561" s="44"/>
      <c r="I1561" s="14"/>
      <c r="J1561" s="49">
        <v>12</v>
      </c>
      <c r="K1561" s="49">
        <f t="shared" si="687"/>
        <v>149.40239043824701</v>
      </c>
      <c r="L1561" s="50">
        <f t="shared" si="688"/>
        <v>0.27193458759273104</v>
      </c>
      <c r="M1561" s="45">
        <v>18</v>
      </c>
      <c r="N1561" s="45">
        <f t="shared" si="689"/>
        <v>224.1035856573705</v>
      </c>
      <c r="O1561" s="18">
        <f t="shared" si="690"/>
        <v>0.34301552876300673</v>
      </c>
      <c r="P1561" s="37">
        <f t="shared" si="691"/>
        <v>33.333333333333329</v>
      </c>
      <c r="Q1561" s="37">
        <f t="shared" si="692"/>
        <v>3.2632154931504167</v>
      </c>
      <c r="R1561" s="37">
        <f t="shared" si="693"/>
        <v>226.32154931504166</v>
      </c>
    </row>
    <row r="1562" spans="1:18" x14ac:dyDescent="0.25">
      <c r="A1562" s="1" t="s">
        <v>1259</v>
      </c>
      <c r="B1562" s="1" t="str">
        <f>VLOOKUP(A1562,[2]PROY_COVID!$1:$1048576,5,FALSE)</f>
        <v>Villa de Tamazulápam del Progreso</v>
      </c>
      <c r="C1562" s="130">
        <f>VLOOKUP(A1562,[2]PROY_COVID!$1:$1048576,7,FALSE)</f>
        <v>8024</v>
      </c>
      <c r="D1562" s="43">
        <v>2</v>
      </c>
      <c r="E1562" s="43">
        <f t="shared" si="694"/>
        <v>24.925224327018942</v>
      </c>
      <c r="F1562" s="6">
        <f t="shared" si="695"/>
        <v>0.37348319116052792</v>
      </c>
      <c r="G1562" s="44"/>
      <c r="H1562" s="44"/>
      <c r="I1562" s="14"/>
      <c r="J1562" s="49">
        <v>24</v>
      </c>
      <c r="K1562" s="49">
        <f t="shared" si="687"/>
        <v>299.10269192422732</v>
      </c>
      <c r="L1562" s="50">
        <f t="shared" si="688"/>
        <v>0.54441141763330403</v>
      </c>
      <c r="M1562" s="45">
        <v>26</v>
      </c>
      <c r="N1562" s="45">
        <f t="shared" si="689"/>
        <v>324.02791625124621</v>
      </c>
      <c r="O1562" s="18">
        <f t="shared" si="690"/>
        <v>0.49596085980001808</v>
      </c>
      <c r="P1562" s="37">
        <f t="shared" si="691"/>
        <v>7.6923076923076925</v>
      </c>
      <c r="Q1562" s="37">
        <f t="shared" si="692"/>
        <v>0.75304972918855784</v>
      </c>
      <c r="R1562" s="37">
        <f t="shared" si="693"/>
        <v>-24.695027081144218</v>
      </c>
    </row>
    <row r="1563" spans="1:18" x14ac:dyDescent="0.25">
      <c r="A1563" s="1" t="s">
        <v>228</v>
      </c>
      <c r="B1563" s="1" t="str">
        <f>VLOOKUP(A1563,[2]PROY_COVID!$1:$1048576,5,FALSE)</f>
        <v>Ocampo</v>
      </c>
      <c r="C1563" s="130">
        <f>VLOOKUP(A1563,[2]PROY_COVID!$1:$1048576,7,FALSE)</f>
        <v>7989</v>
      </c>
      <c r="D1563" s="43">
        <v>2</v>
      </c>
      <c r="E1563" s="43">
        <f t="shared" si="694"/>
        <v>25.034422330704718</v>
      </c>
      <c r="F1563" s="6">
        <f t="shared" si="695"/>
        <v>0.37511942995019099</v>
      </c>
      <c r="G1563" s="44"/>
      <c r="H1563" s="44"/>
      <c r="I1563" s="14"/>
      <c r="J1563" s="49">
        <v>2</v>
      </c>
      <c r="K1563" s="49">
        <f t="shared" si="687"/>
        <v>25.034422330704718</v>
      </c>
      <c r="L1563" s="50">
        <f t="shared" si="688"/>
        <v>4.5566374755806223E-2</v>
      </c>
      <c r="M1563" s="45">
        <v>4</v>
      </c>
      <c r="N1563" s="45">
        <f t="shared" si="689"/>
        <v>50.068844661409436</v>
      </c>
      <c r="O1563" s="18">
        <f t="shared" si="690"/>
        <v>7.663595018218021E-2</v>
      </c>
      <c r="P1563" s="37">
        <f t="shared" si="691"/>
        <v>50</v>
      </c>
      <c r="Q1563" s="37">
        <f t="shared" si="692"/>
        <v>4.8948232397256257</v>
      </c>
      <c r="R1563" s="37">
        <f t="shared" si="693"/>
        <v>389.4823239725626</v>
      </c>
    </row>
    <row r="1564" spans="1:18" x14ac:dyDescent="0.25">
      <c r="A1564" s="1" t="s">
        <v>1332</v>
      </c>
      <c r="B1564" s="1" t="str">
        <f>VLOOKUP(A1564,[2]PROY_COVID!$1:$1048576,5,FALSE)</f>
        <v>Domingo Arenas</v>
      </c>
      <c r="C1564" s="130">
        <f>VLOOKUP(A1564,[2]PROY_COVID!$1:$1048576,7,FALSE)</f>
        <v>7936</v>
      </c>
      <c r="D1564" s="43">
        <v>5</v>
      </c>
      <c r="E1564" s="43">
        <f t="shared" si="694"/>
        <v>63.00403225806452</v>
      </c>
      <c r="F1564" s="6">
        <f t="shared" si="695"/>
        <v>0.94406159459175776</v>
      </c>
      <c r="G1564" s="44">
        <v>2</v>
      </c>
      <c r="H1564" s="44">
        <f>((G1564/($C1564/100000)))</f>
        <v>25.201612903225808</v>
      </c>
      <c r="I1564" s="14">
        <f>((G1564/$C1564)/(G$2257/$C$2257))</f>
        <v>0.67762992063255045</v>
      </c>
      <c r="J1564" s="49">
        <v>2</v>
      </c>
      <c r="K1564" s="49">
        <f t="shared" si="687"/>
        <v>25.201612903225808</v>
      </c>
      <c r="L1564" s="50">
        <f t="shared" si="688"/>
        <v>4.5870686482376001E-2</v>
      </c>
      <c r="M1564" s="45">
        <v>9</v>
      </c>
      <c r="N1564" s="45">
        <f t="shared" si="689"/>
        <v>113.40725806451613</v>
      </c>
      <c r="O1564" s="18">
        <f t="shared" si="690"/>
        <v>0.17358245507966669</v>
      </c>
      <c r="P1564" s="37">
        <f t="shared" si="691"/>
        <v>55.555555555555557</v>
      </c>
      <c r="Q1564" s="37">
        <f t="shared" si="692"/>
        <v>5.4386924885840289</v>
      </c>
      <c r="R1564" s="37">
        <f t="shared" si="693"/>
        <v>443.8692488584029</v>
      </c>
    </row>
    <row r="1565" spans="1:18" x14ac:dyDescent="0.25">
      <c r="A1565" s="1" t="s">
        <v>416</v>
      </c>
      <c r="B1565" s="1" t="str">
        <f>VLOOKUP(A1565,[2]PROY_COVID!$1:$1048576,5,FALSE)</f>
        <v>Juchitán</v>
      </c>
      <c r="C1565" s="130">
        <f>VLOOKUP(A1565,[2]PROY_COVID!$1:$1048576,7,FALSE)</f>
        <v>7924</v>
      </c>
      <c r="D1565" s="43">
        <v>2</v>
      </c>
      <c r="E1565" s="43">
        <f t="shared" si="694"/>
        <v>25.239777889954567</v>
      </c>
      <c r="F1565" s="6">
        <f t="shared" si="695"/>
        <v>0.37819650755578949</v>
      </c>
      <c r="G1565" s="44"/>
      <c r="H1565" s="44"/>
      <c r="I1565" s="14"/>
      <c r="J1565" s="49">
        <v>15</v>
      </c>
      <c r="K1565" s="49">
        <f t="shared" si="687"/>
        <v>189.29833417465926</v>
      </c>
      <c r="L1565" s="50">
        <f t="shared" si="688"/>
        <v>0.3445511432901337</v>
      </c>
      <c r="M1565" s="45">
        <v>17</v>
      </c>
      <c r="N1565" s="45">
        <f t="shared" si="689"/>
        <v>214.53811206461381</v>
      </c>
      <c r="O1565" s="18">
        <f t="shared" si="690"/>
        <v>0.32837450473537488</v>
      </c>
      <c r="P1565" s="37">
        <f t="shared" si="691"/>
        <v>11.76470588235294</v>
      </c>
      <c r="Q1565" s="37">
        <f t="shared" si="692"/>
        <v>1.1517231152295588</v>
      </c>
      <c r="R1565" s="37">
        <f t="shared" si="693"/>
        <v>15.172311522955884</v>
      </c>
    </row>
    <row r="1566" spans="1:18" x14ac:dyDescent="0.25">
      <c r="A1566" s="1" t="s">
        <v>178</v>
      </c>
      <c r="B1566" s="1" t="str">
        <f>VLOOKUP(A1566,[2]PROY_COVID!$1:$1048576,5,FALSE)</f>
        <v>San Lucas</v>
      </c>
      <c r="C1566" s="130">
        <f>VLOOKUP(A1566,[2]PROY_COVID!$1:$1048576,7,FALSE)</f>
        <v>7896</v>
      </c>
      <c r="D1566" s="43">
        <v>1</v>
      </c>
      <c r="E1566" s="43">
        <f t="shared" si="694"/>
        <v>12.664640324214792</v>
      </c>
      <c r="F1566" s="6">
        <f t="shared" si="695"/>
        <v>0.18976881496150433</v>
      </c>
      <c r="G1566" s="44"/>
      <c r="H1566" s="44"/>
      <c r="I1566" s="14"/>
      <c r="J1566" s="49">
        <v>1</v>
      </c>
      <c r="K1566" s="49">
        <f t="shared" si="687"/>
        <v>12.664640324214792</v>
      </c>
      <c r="L1566" s="50">
        <f t="shared" si="688"/>
        <v>2.3051530390332826E-2</v>
      </c>
      <c r="M1566" s="45">
        <v>2</v>
      </c>
      <c r="N1566" s="45">
        <f t="shared" si="689"/>
        <v>25.329280648429584</v>
      </c>
      <c r="O1566" s="18">
        <f t="shared" si="690"/>
        <v>3.8769288627497324E-2</v>
      </c>
      <c r="P1566" s="37">
        <f t="shared" si="691"/>
        <v>50</v>
      </c>
      <c r="Q1566" s="37">
        <f t="shared" si="692"/>
        <v>4.8948232397256257</v>
      </c>
      <c r="R1566" s="37">
        <f t="shared" si="693"/>
        <v>389.4823239725626</v>
      </c>
    </row>
    <row r="1567" spans="1:18" x14ac:dyDescent="0.25">
      <c r="A1567" s="1" t="s">
        <v>166</v>
      </c>
      <c r="B1567" s="1" t="str">
        <f>VLOOKUP(A1567,[2]PROY_COVID!$1:$1048576,5,FALSE)</f>
        <v>Totolapa</v>
      </c>
      <c r="C1567" s="130">
        <f>VLOOKUP(A1567,[2]PROY_COVID!$1:$1048576,7,FALSE)</f>
        <v>7894</v>
      </c>
      <c r="D1567" s="43"/>
      <c r="E1567" s="43"/>
      <c r="F1567" s="6"/>
      <c r="G1567" s="44">
        <v>1</v>
      </c>
      <c r="H1567" s="44">
        <f>((G1567/($C1567/100000)))</f>
        <v>12.667848999239929</v>
      </c>
      <c r="I1567" s="14">
        <f>((G1567/$C1567)/(G$2257/$C$2257))</f>
        <v>0.34061762415378272</v>
      </c>
      <c r="J1567" s="49">
        <v>1</v>
      </c>
      <c r="K1567" s="49">
        <f t="shared" si="687"/>
        <v>12.667848999239929</v>
      </c>
      <c r="L1567" s="50">
        <f t="shared" si="688"/>
        <v>2.3057370656456549E-2</v>
      </c>
      <c r="M1567" s="45">
        <v>2</v>
      </c>
      <c r="N1567" s="45">
        <f t="shared" si="689"/>
        <v>25.335697998479858</v>
      </c>
      <c r="O1567" s="18">
        <f t="shared" si="690"/>
        <v>3.8779111097380144E-2</v>
      </c>
      <c r="P1567" s="37">
        <f t="shared" si="691"/>
        <v>0</v>
      </c>
      <c r="Q1567" s="37">
        <f t="shared" si="692"/>
        <v>0</v>
      </c>
      <c r="R1567" s="37">
        <f t="shared" si="693"/>
        <v>-100</v>
      </c>
    </row>
    <row r="1568" spans="1:18" x14ac:dyDescent="0.25">
      <c r="A1568" s="1" t="s">
        <v>109</v>
      </c>
      <c r="B1568" s="1" t="str">
        <f>VLOOKUP(A1568,[2]PROY_COVID!$1:$1048576,5,FALSE)</f>
        <v>La Grandeza</v>
      </c>
      <c r="C1568" s="130">
        <f>VLOOKUP(A1568,[2]PROY_COVID!$1:$1048576,7,FALSE)</f>
        <v>7882</v>
      </c>
      <c r="D1568" s="43">
        <v>1</v>
      </c>
      <c r="E1568" s="43">
        <f>((D1568/($C1568/100000)))</f>
        <v>12.687135244861709</v>
      </c>
      <c r="F1568" s="6">
        <f>((D1568/$C1568)/(D$2257/$C$2257))</f>
        <v>0.19010588212839866</v>
      </c>
      <c r="G1568" s="44"/>
      <c r="H1568" s="44"/>
      <c r="I1568" s="14"/>
      <c r="J1568" s="49"/>
      <c r="K1568" s="49"/>
      <c r="L1568" s="50"/>
      <c r="M1568" s="45">
        <v>1</v>
      </c>
      <c r="N1568" s="45">
        <f t="shared" si="689"/>
        <v>12.687135244861709</v>
      </c>
      <c r="O1568" s="18">
        <f t="shared" si="690"/>
        <v>1.9419075298320151E-2</v>
      </c>
      <c r="P1568" s="37">
        <f t="shared" si="691"/>
        <v>100</v>
      </c>
      <c r="Q1568" s="37">
        <f t="shared" si="692"/>
        <v>9.7896464794512514</v>
      </c>
      <c r="R1568" s="37">
        <f t="shared" si="693"/>
        <v>878.96464794512519</v>
      </c>
    </row>
    <row r="1569" spans="1:18" x14ac:dyDescent="0.25">
      <c r="A1569" s="1" t="s">
        <v>2058</v>
      </c>
      <c r="B1569" s="1" t="str">
        <f>VLOOKUP(A1569,[2]PROY_COVID!$1:$1048576,5,FALSE)</f>
        <v>Timucuy</v>
      </c>
      <c r="C1569" s="130">
        <f>VLOOKUP(A1569,[2]PROY_COVID!$1:$1048576,7,FALSE)</f>
        <v>7877</v>
      </c>
      <c r="D1569" s="43">
        <v>7</v>
      </c>
      <c r="E1569" s="43">
        <f>((D1569/($C1569/100000)))</f>
        <v>88.866319664847012</v>
      </c>
      <c r="F1569" s="6">
        <f>((D1569/$C1569)/(D$2257/$C$2257))</f>
        <v>1.3315858754033598</v>
      </c>
      <c r="G1569" s="44"/>
      <c r="H1569" s="44"/>
      <c r="I1569" s="14"/>
      <c r="J1569" s="49">
        <v>6</v>
      </c>
      <c r="K1569" s="49">
        <f t="shared" ref="K1569:K1579" si="696">((J1569/($C1569/100000)))</f>
        <v>76.171131141297437</v>
      </c>
      <c r="L1569" s="50">
        <f t="shared" ref="L1569:L1579" si="697">((J1569/$C1569)/(J$2257/$C$2257))</f>
        <v>0.13864279595942719</v>
      </c>
      <c r="M1569" s="45">
        <v>13</v>
      </c>
      <c r="N1569" s="45">
        <f t="shared" si="689"/>
        <v>165.03745080614445</v>
      </c>
      <c r="O1569" s="18">
        <f t="shared" si="690"/>
        <v>0.25260822261237431</v>
      </c>
      <c r="P1569" s="37">
        <f t="shared" si="691"/>
        <v>53.846153846153847</v>
      </c>
      <c r="Q1569" s="37">
        <f t="shared" si="692"/>
        <v>5.2713481043199044</v>
      </c>
      <c r="R1569" s="37">
        <f t="shared" si="693"/>
        <v>427.13481043199045</v>
      </c>
    </row>
    <row r="1570" spans="1:18" x14ac:dyDescent="0.25">
      <c r="A1570" s="1" t="s">
        <v>797</v>
      </c>
      <c r="B1570" s="1" t="str">
        <f>VLOOKUP(A1570,[2]PROY_COVID!$1:$1048576,5,FALSE)</f>
        <v>Morelos</v>
      </c>
      <c r="C1570" s="130">
        <f>VLOOKUP(A1570,[2]PROY_COVID!$1:$1048576,7,FALSE)</f>
        <v>7866</v>
      </c>
      <c r="D1570" s="43"/>
      <c r="E1570" s="43"/>
      <c r="F1570" s="6"/>
      <c r="G1570" s="44">
        <v>1</v>
      </c>
      <c r="H1570" s="44">
        <f>((G1570/($C1570/100000)))</f>
        <v>12.712941774726673</v>
      </c>
      <c r="I1570" s="14">
        <f>((G1570/$C1570)/(G$2257/$C$2257))</f>
        <v>0.34183009472031023</v>
      </c>
      <c r="J1570" s="49">
        <v>6</v>
      </c>
      <c r="K1570" s="49">
        <f t="shared" si="696"/>
        <v>76.277650648360037</v>
      </c>
      <c r="L1570" s="50">
        <f t="shared" si="697"/>
        <v>0.1388366773166041</v>
      </c>
      <c r="M1570" s="45">
        <v>7</v>
      </c>
      <c r="N1570" s="45">
        <f t="shared" si="689"/>
        <v>88.99059242308671</v>
      </c>
      <c r="O1570" s="18">
        <f t="shared" si="690"/>
        <v>0.13621002549065803</v>
      </c>
      <c r="P1570" s="37">
        <f t="shared" si="691"/>
        <v>0</v>
      </c>
      <c r="Q1570" s="37">
        <f t="shared" si="692"/>
        <v>0</v>
      </c>
      <c r="R1570" s="37">
        <f t="shared" si="693"/>
        <v>-100</v>
      </c>
    </row>
    <row r="1571" spans="1:18" x14ac:dyDescent="0.25">
      <c r="A1571" s="1" t="s">
        <v>1067</v>
      </c>
      <c r="B1571" s="1" t="str">
        <f>VLOOKUP(A1571,[2]PROY_COVID!$1:$1048576,5,FALSE)</f>
        <v>San Juan Bautista Guelache</v>
      </c>
      <c r="C1571" s="130">
        <f>VLOOKUP(A1571,[2]PROY_COVID!$1:$1048576,7,FALSE)</f>
        <v>7863</v>
      </c>
      <c r="D1571" s="43">
        <v>4</v>
      </c>
      <c r="E1571" s="43">
        <f>((D1571/($C1571/100000)))</f>
        <v>50.871168765102375</v>
      </c>
      <c r="F1571" s="6">
        <f>((D1571/$C1571)/(D$2257/$C$2257))</f>
        <v>0.76226100111206319</v>
      </c>
      <c r="G1571" s="44">
        <v>4</v>
      </c>
      <c r="H1571" s="44">
        <f>((G1571/($C1571/100000)))</f>
        <v>50.871168765102375</v>
      </c>
      <c r="I1571" s="14">
        <f>((G1571/$C1571)/(G$2257/$C$2257))</f>
        <v>1.3678420577743664</v>
      </c>
      <c r="J1571" s="49">
        <v>49</v>
      </c>
      <c r="K1571" s="49">
        <f t="shared" si="696"/>
        <v>623.17181737250405</v>
      </c>
      <c r="L1571" s="50">
        <f t="shared" si="697"/>
        <v>1.1342654602748736</v>
      </c>
      <c r="M1571" s="45">
        <v>57</v>
      </c>
      <c r="N1571" s="45">
        <f t="shared" si="689"/>
        <v>724.91415490270879</v>
      </c>
      <c r="O1571" s="18">
        <f t="shared" si="690"/>
        <v>1.1095619528904346</v>
      </c>
      <c r="P1571" s="37">
        <f t="shared" si="691"/>
        <v>7.0175438596491224</v>
      </c>
      <c r="Q1571" s="37">
        <f t="shared" si="692"/>
        <v>0.68699273540008776</v>
      </c>
      <c r="R1571" s="37">
        <f t="shared" si="693"/>
        <v>-31.300726459991225</v>
      </c>
    </row>
    <row r="1572" spans="1:18" x14ac:dyDescent="0.25">
      <c r="A1572" s="1" t="s">
        <v>2479</v>
      </c>
      <c r="B1572" s="1" t="str">
        <f>VLOOKUP(A1572,[2]PROY_COVID!$1:$1048576,5,FALSE)</f>
        <v>Cualác</v>
      </c>
      <c r="C1572" s="130">
        <f>VLOOKUP(A1572,[2]PROY_COVID!$1:$1048576,7,FALSE)</f>
        <v>7807</v>
      </c>
      <c r="D1572" s="43"/>
      <c r="E1572" s="43"/>
      <c r="F1572" s="6"/>
      <c r="G1572" s="44"/>
      <c r="H1572" s="44"/>
      <c r="I1572" s="14"/>
      <c r="J1572" s="49">
        <v>4</v>
      </c>
      <c r="K1572" s="49">
        <f t="shared" si="696"/>
        <v>51.236070193416168</v>
      </c>
      <c r="L1572" s="50">
        <f t="shared" si="697"/>
        <v>9.325727370927013E-2</v>
      </c>
      <c r="M1572" s="45">
        <v>4</v>
      </c>
      <c r="N1572" s="45">
        <f t="shared" si="689"/>
        <v>51.236070193416168</v>
      </c>
      <c r="O1572" s="18">
        <f t="shared" si="690"/>
        <v>7.8422519022087564E-2</v>
      </c>
      <c r="P1572" s="37">
        <f t="shared" si="691"/>
        <v>0</v>
      </c>
      <c r="Q1572" s="37">
        <f t="shared" si="692"/>
        <v>0</v>
      </c>
      <c r="R1572" s="37">
        <f t="shared" si="693"/>
        <v>-100</v>
      </c>
    </row>
    <row r="1573" spans="1:18" x14ac:dyDescent="0.25">
      <c r="A1573" s="1" t="s">
        <v>1978</v>
      </c>
      <c r="B1573" s="1" t="str">
        <f>VLOOKUP(A1573,[2]PROY_COVID!$1:$1048576,5,FALSE)</f>
        <v>Cacalchén</v>
      </c>
      <c r="C1573" s="130">
        <f>VLOOKUP(A1573,[2]PROY_COVID!$1:$1048576,7,FALSE)</f>
        <v>7768</v>
      </c>
      <c r="D1573" s="43">
        <v>8</v>
      </c>
      <c r="E1573" s="43">
        <f>((D1573/($C1573/100000)))</f>
        <v>102.98661174047373</v>
      </c>
      <c r="F1573" s="6">
        <f>((D1573/$C1573)/(D$2257/$C$2257))</f>
        <v>1.5431663881936539</v>
      </c>
      <c r="G1573" s="44">
        <v>1</v>
      </c>
      <c r="H1573" s="44">
        <f>((G1573/($C1573/100000)))</f>
        <v>12.873326467559217</v>
      </c>
      <c r="I1573" s="14">
        <f>((G1573/$C1573)/(G$2257/$C$2257))</f>
        <v>0.34614257531796605</v>
      </c>
      <c r="J1573" s="49">
        <v>20</v>
      </c>
      <c r="K1573" s="49">
        <f t="shared" si="696"/>
        <v>257.46652935118436</v>
      </c>
      <c r="L1573" s="50">
        <f t="shared" si="697"/>
        <v>0.46862740463972191</v>
      </c>
      <c r="M1573" s="45">
        <v>29</v>
      </c>
      <c r="N1573" s="45">
        <f t="shared" si="689"/>
        <v>373.32646755921729</v>
      </c>
      <c r="O1573" s="18">
        <f t="shared" si="690"/>
        <v>0.57141779010548699</v>
      </c>
      <c r="P1573" s="37">
        <f t="shared" si="691"/>
        <v>27.586206896551722</v>
      </c>
      <c r="Q1573" s="37">
        <f t="shared" si="692"/>
        <v>2.7005921322624138</v>
      </c>
      <c r="R1573" s="37">
        <f t="shared" si="693"/>
        <v>170.05921322624138</v>
      </c>
    </row>
    <row r="1574" spans="1:18" x14ac:dyDescent="0.25">
      <c r="A1574" s="1" t="s">
        <v>1728</v>
      </c>
      <c r="B1574" s="1" t="str">
        <f>VLOOKUP(A1574,[2]PROY_COVID!$1:$1048576,5,FALSE)</f>
        <v>Ixtenco</v>
      </c>
      <c r="C1574" s="130">
        <f>VLOOKUP(A1574,[2]PROY_COVID!$1:$1048576,7,FALSE)</f>
        <v>7759</v>
      </c>
      <c r="D1574" s="43">
        <v>5</v>
      </c>
      <c r="E1574" s="43">
        <f>((D1574/($C1574/100000)))</f>
        <v>64.441293981183136</v>
      </c>
      <c r="F1574" s="6">
        <f>((D1574/$C1574)/(D$2257/$C$2257))</f>
        <v>0.96559773355847278</v>
      </c>
      <c r="G1574" s="44">
        <v>1</v>
      </c>
      <c r="H1574" s="44">
        <f>((G1574/($C1574/100000)))</f>
        <v>12.888258796236627</v>
      </c>
      <c r="I1574" s="14">
        <f>((G1574/$C1574)/(G$2257/$C$2257))</f>
        <v>0.34654408107616452</v>
      </c>
      <c r="J1574" s="49">
        <v>38</v>
      </c>
      <c r="K1574" s="49">
        <f t="shared" si="696"/>
        <v>489.75383425699187</v>
      </c>
      <c r="L1574" s="50">
        <f t="shared" si="697"/>
        <v>0.8914248731226424</v>
      </c>
      <c r="M1574" s="45">
        <v>44</v>
      </c>
      <c r="N1574" s="45">
        <f t="shared" si="689"/>
        <v>567.08338703441166</v>
      </c>
      <c r="O1574" s="18">
        <f t="shared" si="690"/>
        <v>0.86798436216778119</v>
      </c>
      <c r="P1574" s="37">
        <f t="shared" si="691"/>
        <v>11.363636363636363</v>
      </c>
      <c r="Q1574" s="37">
        <f t="shared" si="692"/>
        <v>1.1124598272103694</v>
      </c>
      <c r="R1574" s="37">
        <f t="shared" si="693"/>
        <v>11.24598272103694</v>
      </c>
    </row>
    <row r="1575" spans="1:18" x14ac:dyDescent="0.25">
      <c r="A1575" s="1" t="s">
        <v>940</v>
      </c>
      <c r="B1575" s="1" t="str">
        <f>VLOOKUP(A1575,[2]PROY_COVID!$1:$1048576,5,FALSE)</f>
        <v>Hualahuises</v>
      </c>
      <c r="C1575" s="130">
        <f>VLOOKUP(A1575,[2]PROY_COVID!$1:$1048576,7,FALSE)</f>
        <v>7746</v>
      </c>
      <c r="D1575" s="43">
        <v>2</v>
      </c>
      <c r="E1575" s="43">
        <f>((D1575/($C1575/100000)))</f>
        <v>25.819777949909632</v>
      </c>
      <c r="F1575" s="6">
        <f>((D1575/$C1575)/(D$2257/$C$2257))</f>
        <v>0.38688731291919387</v>
      </c>
      <c r="G1575" s="44">
        <v>6</v>
      </c>
      <c r="H1575" s="44">
        <f>((G1575/($C1575/100000)))</f>
        <v>77.459333849728893</v>
      </c>
      <c r="I1575" s="14">
        <f>((G1575/$C1575)/(G$2257/$C$2257))</f>
        <v>2.0827540860340514</v>
      </c>
      <c r="J1575" s="49">
        <v>30</v>
      </c>
      <c r="K1575" s="49">
        <f t="shared" si="696"/>
        <v>387.29666924864443</v>
      </c>
      <c r="L1575" s="50">
        <f t="shared" si="697"/>
        <v>0.70493758312187449</v>
      </c>
      <c r="M1575" s="45">
        <v>38</v>
      </c>
      <c r="N1575" s="45">
        <f t="shared" si="689"/>
        <v>490.57578104828298</v>
      </c>
      <c r="O1575" s="18">
        <f t="shared" si="690"/>
        <v>0.75088093945928969</v>
      </c>
      <c r="P1575" s="37">
        <f t="shared" si="691"/>
        <v>5.2631578947368416</v>
      </c>
      <c r="Q1575" s="37">
        <f t="shared" si="692"/>
        <v>0.51524455155006577</v>
      </c>
      <c r="R1575" s="37">
        <f t="shared" si="693"/>
        <v>-48.475544844993422</v>
      </c>
    </row>
    <row r="1576" spans="1:18" x14ac:dyDescent="0.25">
      <c r="A1576" s="1" t="s">
        <v>2052</v>
      </c>
      <c r="B1576" s="1" t="str">
        <f>VLOOKUP(A1576,[2]PROY_COVID!$1:$1048576,5,FALSE)</f>
        <v>Temax</v>
      </c>
      <c r="C1576" s="130">
        <f>VLOOKUP(A1576,[2]PROY_COVID!$1:$1048576,7,FALSE)</f>
        <v>7746</v>
      </c>
      <c r="D1576" s="43">
        <v>2</v>
      </c>
      <c r="E1576" s="43">
        <f>((D1576/($C1576/100000)))</f>
        <v>25.819777949909632</v>
      </c>
      <c r="F1576" s="6">
        <f>((D1576/$C1576)/(D$2257/$C$2257))</f>
        <v>0.38688731291919387</v>
      </c>
      <c r="G1576" s="44"/>
      <c r="H1576" s="44"/>
      <c r="I1576" s="14"/>
      <c r="J1576" s="49">
        <v>5</v>
      </c>
      <c r="K1576" s="49">
        <f t="shared" si="696"/>
        <v>64.549444874774082</v>
      </c>
      <c r="L1576" s="50">
        <f t="shared" si="697"/>
        <v>0.11748959718697906</v>
      </c>
      <c r="M1576" s="45">
        <v>7</v>
      </c>
      <c r="N1576" s="45">
        <f t="shared" si="689"/>
        <v>90.369222824683703</v>
      </c>
      <c r="O1576" s="18">
        <f t="shared" si="690"/>
        <v>0.13832017305829022</v>
      </c>
      <c r="P1576" s="37">
        <f t="shared" si="691"/>
        <v>28.571428571428569</v>
      </c>
      <c r="Q1576" s="37">
        <f t="shared" si="692"/>
        <v>2.7970418512717856</v>
      </c>
      <c r="R1576" s="37">
        <f t="shared" si="693"/>
        <v>179.70418512717856</v>
      </c>
    </row>
    <row r="1577" spans="1:18" x14ac:dyDescent="0.25">
      <c r="A1577" s="1" t="s">
        <v>61</v>
      </c>
      <c r="B1577" s="1" t="str">
        <f>VLOOKUP(A1577,[2]PROY_COVID!$1:$1048576,5,FALSE)</f>
        <v>Sierra Mojada</v>
      </c>
      <c r="C1577" s="130">
        <f>VLOOKUP(A1577,[2]PROY_COVID!$1:$1048576,7,FALSE)</f>
        <v>7740</v>
      </c>
      <c r="D1577" s="43">
        <v>1</v>
      </c>
      <c r="E1577" s="43">
        <f>((D1577/($C1577/100000)))</f>
        <v>12.919896640826874</v>
      </c>
      <c r="F1577" s="6">
        <f>((D1577/$C1577)/(D$2257/$C$2257))</f>
        <v>0.19359361278243384</v>
      </c>
      <c r="G1577" s="44"/>
      <c r="H1577" s="44"/>
      <c r="I1577" s="14"/>
      <c r="J1577" s="49">
        <v>3</v>
      </c>
      <c r="K1577" s="49">
        <f t="shared" si="696"/>
        <v>38.759689922480625</v>
      </c>
      <c r="L1577" s="50">
        <f t="shared" si="697"/>
        <v>7.0548404636460449E-2</v>
      </c>
      <c r="M1577" s="45">
        <v>4</v>
      </c>
      <c r="N1577" s="45">
        <f t="shared" si="689"/>
        <v>51.679586563307495</v>
      </c>
      <c r="O1577" s="18">
        <f t="shared" si="690"/>
        <v>7.910137028494027E-2</v>
      </c>
      <c r="P1577" s="37">
        <f t="shared" si="691"/>
        <v>25</v>
      </c>
      <c r="Q1577" s="37">
        <f t="shared" si="692"/>
        <v>2.4474116198628129</v>
      </c>
      <c r="R1577" s="37">
        <f t="shared" si="693"/>
        <v>144.7411619862813</v>
      </c>
    </row>
    <row r="1578" spans="1:18" x14ac:dyDescent="0.25">
      <c r="A1578" s="1" t="s">
        <v>1010</v>
      </c>
      <c r="B1578" s="1" t="str">
        <f>VLOOKUP(A1578,[2]PROY_COVID!$1:$1048576,5,FALSE)</f>
        <v>Nejapa de Madero</v>
      </c>
      <c r="C1578" s="130">
        <f>VLOOKUP(A1578,[2]PROY_COVID!$1:$1048576,7,FALSE)</f>
        <v>7729</v>
      </c>
      <c r="D1578" s="43"/>
      <c r="E1578" s="43"/>
      <c r="F1578" s="6"/>
      <c r="G1578" s="44">
        <v>1</v>
      </c>
      <c r="H1578" s="44">
        <f>((G1578/($C1578/100000)))</f>
        <v>12.93828438349075</v>
      </c>
      <c r="I1578" s="14">
        <f>((G1578/$C1578)/(G$2257/$C$2257))</f>
        <v>0.34788918683787817</v>
      </c>
      <c r="J1578" s="49">
        <v>10</v>
      </c>
      <c r="K1578" s="49">
        <f t="shared" si="696"/>
        <v>129.3828438349075</v>
      </c>
      <c r="L1578" s="50">
        <f t="shared" si="697"/>
        <v>0.23549603307293049</v>
      </c>
      <c r="M1578" s="45">
        <v>11</v>
      </c>
      <c r="N1578" s="45">
        <f t="shared" si="689"/>
        <v>142.32112821839826</v>
      </c>
      <c r="O1578" s="18">
        <f t="shared" si="690"/>
        <v>0.2178383576808065</v>
      </c>
      <c r="P1578" s="37">
        <f t="shared" si="691"/>
        <v>0</v>
      </c>
      <c r="Q1578" s="37">
        <f t="shared" si="692"/>
        <v>0</v>
      </c>
      <c r="R1578" s="37">
        <f t="shared" si="693"/>
        <v>-100</v>
      </c>
    </row>
    <row r="1579" spans="1:18" x14ac:dyDescent="0.25">
      <c r="A1579" s="1" t="s">
        <v>879</v>
      </c>
      <c r="B1579" s="1" t="str">
        <f>VLOOKUP(A1579,[2]PROY_COVID!$1:$1048576,5,FALSE)</f>
        <v>Tlalnepantla</v>
      </c>
      <c r="C1579" s="130">
        <f>VLOOKUP(A1579,[2]PROY_COVID!$1:$1048576,7,FALSE)</f>
        <v>7714</v>
      </c>
      <c r="D1579" s="43">
        <v>1</v>
      </c>
      <c r="E1579" s="43">
        <f>((D1579/($C1579/100000)))</f>
        <v>12.963443090484832</v>
      </c>
      <c r="F1579" s="6">
        <f>((D1579/$C1579)/(D$2257/$C$2257))</f>
        <v>0.19424611912575032</v>
      </c>
      <c r="G1579" s="44"/>
      <c r="H1579" s="44"/>
      <c r="I1579" s="14"/>
      <c r="J1579" s="49">
        <v>18</v>
      </c>
      <c r="K1579" s="49">
        <f t="shared" si="696"/>
        <v>233.341975628727</v>
      </c>
      <c r="L1579" s="50">
        <f t="shared" si="697"/>
        <v>0.4247171261754244</v>
      </c>
      <c r="M1579" s="45">
        <v>19</v>
      </c>
      <c r="N1579" s="45">
        <f t="shared" si="689"/>
        <v>246.30541871921181</v>
      </c>
      <c r="O1579" s="18">
        <f t="shared" si="690"/>
        <v>0.3769979101018705</v>
      </c>
      <c r="P1579" s="37">
        <f t="shared" si="691"/>
        <v>5.2631578947368416</v>
      </c>
      <c r="Q1579" s="37">
        <f t="shared" si="692"/>
        <v>0.51524455155006577</v>
      </c>
      <c r="R1579" s="37">
        <f t="shared" si="693"/>
        <v>-48.475544844993422</v>
      </c>
    </row>
    <row r="1580" spans="1:18" x14ac:dyDescent="0.25">
      <c r="A1580" s="1" t="s">
        <v>2554</v>
      </c>
      <c r="B1580" s="1" t="str">
        <f>VLOOKUP(A1580,[2]PROY_COVID!$1:$1048576,5,FALSE)</f>
        <v>San Lucas Zoquiápam</v>
      </c>
      <c r="C1580" s="130">
        <f>VLOOKUP(A1580,[2]PROY_COVID!$1:$1048576,7,FALSE)</f>
        <v>7710</v>
      </c>
      <c r="D1580" s="43"/>
      <c r="E1580" s="43"/>
      <c r="F1580" s="6"/>
      <c r="G1580" s="44">
        <v>1</v>
      </c>
      <c r="H1580" s="44">
        <f>((G1580/($C1580/100000)))</f>
        <v>12.970168612191959</v>
      </c>
      <c r="I1580" s="14">
        <f>((G1580/$C1580)/(G$2257/$C$2257))</f>
        <v>0.34874650130609086</v>
      </c>
      <c r="J1580" s="49"/>
      <c r="K1580" s="49"/>
      <c r="L1580" s="50"/>
      <c r="M1580" s="45">
        <v>1</v>
      </c>
      <c r="N1580" s="45">
        <f t="shared" si="689"/>
        <v>12.970168612191959</v>
      </c>
      <c r="O1580" s="18">
        <f t="shared" si="690"/>
        <v>1.9852289429488901E-2</v>
      </c>
      <c r="P1580" s="37">
        <f t="shared" si="691"/>
        <v>0</v>
      </c>
      <c r="Q1580" s="37">
        <f t="shared" si="692"/>
        <v>0</v>
      </c>
      <c r="R1580" s="37">
        <f t="shared" si="693"/>
        <v>-100</v>
      </c>
    </row>
    <row r="1581" spans="1:18" x14ac:dyDescent="0.25">
      <c r="A1581" s="1" t="s">
        <v>569</v>
      </c>
      <c r="B1581" s="1" t="str">
        <f>VLOOKUP(A1581,[2]PROY_COVID!$1:$1048576,5,FALSE)</f>
        <v>San Diego de Alejandría</v>
      </c>
      <c r="C1581" s="130">
        <f>VLOOKUP(A1581,[2]PROY_COVID!$1:$1048576,7,FALSE)</f>
        <v>7699</v>
      </c>
      <c r="D1581" s="43">
        <v>3</v>
      </c>
      <c r="E1581" s="43">
        <f>((D1581/($C1581/100000)))</f>
        <v>38.966099493440709</v>
      </c>
      <c r="F1581" s="6">
        <f>((D1581/$C1581)/(D$2257/$C$2257))</f>
        <v>0.58387370941786132</v>
      </c>
      <c r="G1581" s="44"/>
      <c r="H1581" s="44"/>
      <c r="I1581" s="14"/>
      <c r="J1581" s="49">
        <v>32</v>
      </c>
      <c r="K1581" s="49">
        <f t="shared" ref="K1581:K1587" si="698">((J1581/($C1581/100000)))</f>
        <v>415.63839459670083</v>
      </c>
      <c r="L1581" s="50">
        <f t="shared" ref="L1581:L1587" si="699">((J1581/$C1581)/(J$2257/$C$2257))</f>
        <v>0.75652374162698721</v>
      </c>
      <c r="M1581" s="45">
        <v>35</v>
      </c>
      <c r="N1581" s="45">
        <f t="shared" si="689"/>
        <v>454.60449409014154</v>
      </c>
      <c r="O1581" s="18">
        <f t="shared" si="690"/>
        <v>0.69582287343130012</v>
      </c>
      <c r="P1581" s="37">
        <f t="shared" si="691"/>
        <v>8.5714285714285712</v>
      </c>
      <c r="Q1581" s="37">
        <f t="shared" si="692"/>
        <v>0.83911255538153573</v>
      </c>
      <c r="R1581" s="37">
        <f t="shared" si="693"/>
        <v>-16.088744461846428</v>
      </c>
    </row>
    <row r="1582" spans="1:18" x14ac:dyDescent="0.25">
      <c r="A1582" s="1" t="s">
        <v>988</v>
      </c>
      <c r="B1582" s="1" t="str">
        <f>VLOOKUP(A1582,[2]PROY_COVID!$1:$1048576,5,FALSE)</f>
        <v>Tamazulápam del Espíritu Santo</v>
      </c>
      <c r="C1582" s="130">
        <f>VLOOKUP(A1582,[2]PROY_COVID!$1:$1048576,7,FALSE)</f>
        <v>7677</v>
      </c>
      <c r="D1582" s="43">
        <v>2</v>
      </c>
      <c r="E1582" s="43">
        <f>((D1582/($C1582/100000)))</f>
        <v>26.051843167904128</v>
      </c>
      <c r="F1582" s="6">
        <f>((D1582/$C1582)/(D$2257/$C$2257))</f>
        <v>0.39036461194113276</v>
      </c>
      <c r="G1582" s="44">
        <v>4</v>
      </c>
      <c r="H1582" s="44">
        <f>((G1582/($C1582/100000)))</f>
        <v>52.103686335808256</v>
      </c>
      <c r="I1582" s="14">
        <f>((G1582/$C1582)/(G$2257/$C$2257))</f>
        <v>1.4009824280682353</v>
      </c>
      <c r="J1582" s="49">
        <v>19</v>
      </c>
      <c r="K1582" s="49">
        <f t="shared" si="698"/>
        <v>247.49251009508922</v>
      </c>
      <c r="L1582" s="50">
        <f t="shared" si="699"/>
        <v>0.45047320506438604</v>
      </c>
      <c r="M1582" s="45">
        <v>25</v>
      </c>
      <c r="N1582" s="45">
        <f t="shared" si="689"/>
        <v>325.64803959880157</v>
      </c>
      <c r="O1582" s="18">
        <f t="shared" si="690"/>
        <v>0.49844063925152865</v>
      </c>
      <c r="P1582" s="37">
        <f t="shared" si="691"/>
        <v>8</v>
      </c>
      <c r="Q1582" s="37">
        <f t="shared" si="692"/>
        <v>0.78317171835610011</v>
      </c>
      <c r="R1582" s="37">
        <f t="shared" si="693"/>
        <v>-21.682828164389989</v>
      </c>
    </row>
    <row r="1583" spans="1:18" x14ac:dyDescent="0.25">
      <c r="A1583" s="1" t="s">
        <v>1771</v>
      </c>
      <c r="B1583" s="1" t="str">
        <f>VLOOKUP(A1583,[2]PROY_COVID!$1:$1048576,5,FALSE)</f>
        <v>Santa Cruz Quilehtla</v>
      </c>
      <c r="C1583" s="130">
        <f>VLOOKUP(A1583,[2]PROY_COVID!$1:$1048576,7,FALSE)</f>
        <v>7664</v>
      </c>
      <c r="D1583" s="43">
        <v>2</v>
      </c>
      <c r="E1583" s="43">
        <f>((D1583/($C1583/100000)))</f>
        <v>26.096033402922757</v>
      </c>
      <c r="F1583" s="6">
        <f>((D1583/$C1583)/(D$2257/$C$2257))</f>
        <v>0.39102676485804744</v>
      </c>
      <c r="G1583" s="44"/>
      <c r="H1583" s="44"/>
      <c r="I1583" s="14"/>
      <c r="J1583" s="49">
        <v>12</v>
      </c>
      <c r="K1583" s="49">
        <f t="shared" si="698"/>
        <v>156.57620041753654</v>
      </c>
      <c r="L1583" s="50">
        <f t="shared" si="699"/>
        <v>0.28499198950219412</v>
      </c>
      <c r="M1583" s="45">
        <v>14</v>
      </c>
      <c r="N1583" s="45">
        <f t="shared" si="689"/>
        <v>182.6722338204593</v>
      </c>
      <c r="O1583" s="18">
        <f t="shared" si="690"/>
        <v>0.2796002245588507</v>
      </c>
      <c r="P1583" s="37">
        <f t="shared" si="691"/>
        <v>14.285714285714285</v>
      </c>
      <c r="Q1583" s="37">
        <f t="shared" si="692"/>
        <v>1.3985209256358928</v>
      </c>
      <c r="R1583" s="37">
        <f t="shared" si="693"/>
        <v>39.852092563589281</v>
      </c>
    </row>
    <row r="1584" spans="1:18" x14ac:dyDescent="0.25">
      <c r="A1584" s="1" t="s">
        <v>2013</v>
      </c>
      <c r="B1584" s="1" t="str">
        <f>VLOOKUP(A1584,[2]PROY_COVID!$1:$1048576,5,FALSE)</f>
        <v>Kinchil</v>
      </c>
      <c r="C1584" s="130">
        <f>VLOOKUP(A1584,[2]PROY_COVID!$1:$1048576,7,FALSE)</f>
        <v>7657</v>
      </c>
      <c r="D1584" s="43">
        <v>7</v>
      </c>
      <c r="E1584" s="43">
        <f>((D1584/($C1584/100000)))</f>
        <v>91.419616037612641</v>
      </c>
      <c r="F1584" s="6">
        <f>((D1584/$C1584)/(D$2257/$C$2257))</f>
        <v>1.3698448400877976</v>
      </c>
      <c r="G1584" s="44"/>
      <c r="H1584" s="44"/>
      <c r="I1584" s="14"/>
      <c r="J1584" s="49">
        <v>22</v>
      </c>
      <c r="K1584" s="49">
        <f t="shared" si="698"/>
        <v>287.31879326106832</v>
      </c>
      <c r="L1584" s="50">
        <f t="shared" si="699"/>
        <v>0.52296296815534737</v>
      </c>
      <c r="M1584" s="45">
        <v>29</v>
      </c>
      <c r="N1584" s="45">
        <f t="shared" si="689"/>
        <v>378.73840929868095</v>
      </c>
      <c r="O1584" s="18">
        <f t="shared" si="690"/>
        <v>0.57970137045049286</v>
      </c>
      <c r="P1584" s="37">
        <f t="shared" si="691"/>
        <v>24.137931034482758</v>
      </c>
      <c r="Q1584" s="37">
        <f t="shared" si="692"/>
        <v>2.3630181157296124</v>
      </c>
      <c r="R1584" s="37">
        <f t="shared" si="693"/>
        <v>136.30181157296124</v>
      </c>
    </row>
    <row r="1585" spans="1:18" x14ac:dyDescent="0.25">
      <c r="A1585" s="1" t="s">
        <v>2576</v>
      </c>
      <c r="B1585" s="1" t="str">
        <f>VLOOKUP(A1585,[2]PROY_COVID!$1:$1048576,5,FALSE)</f>
        <v>Huehuetlán el Grande</v>
      </c>
      <c r="C1585" s="130">
        <f>VLOOKUP(A1585,[2]PROY_COVID!$1:$1048576,7,FALSE)</f>
        <v>7648</v>
      </c>
      <c r="D1585" s="43"/>
      <c r="E1585" s="43"/>
      <c r="F1585" s="6"/>
      <c r="G1585" s="44"/>
      <c r="H1585" s="44"/>
      <c r="I1585" s="14"/>
      <c r="J1585" s="49">
        <v>1</v>
      </c>
      <c r="K1585" s="49">
        <f t="shared" si="698"/>
        <v>13.07531380753138</v>
      </c>
      <c r="L1585" s="50">
        <f t="shared" si="699"/>
        <v>2.3799017254454494E-2</v>
      </c>
      <c r="M1585" s="45">
        <v>1</v>
      </c>
      <c r="N1585" s="45">
        <f t="shared" si="689"/>
        <v>13.07531380753138</v>
      </c>
      <c r="O1585" s="18">
        <f t="shared" si="690"/>
        <v>2.0013225876223773E-2</v>
      </c>
      <c r="P1585" s="37">
        <f t="shared" si="691"/>
        <v>0</v>
      </c>
      <c r="Q1585" s="37">
        <f t="shared" si="692"/>
        <v>0</v>
      </c>
      <c r="R1585" s="37">
        <f t="shared" si="693"/>
        <v>-100</v>
      </c>
    </row>
    <row r="1586" spans="1:18" x14ac:dyDescent="0.25">
      <c r="A1586" s="1" t="s">
        <v>1845</v>
      </c>
      <c r="B1586" s="1" t="str">
        <f>VLOOKUP(A1586,[2]PROY_COVID!$1:$1048576,5,FALSE)</f>
        <v>Huiloapan de Cuauhtémoc</v>
      </c>
      <c r="C1586" s="130">
        <f>VLOOKUP(A1586,[2]PROY_COVID!$1:$1048576,7,FALSE)</f>
        <v>7636</v>
      </c>
      <c r="D1586" s="43">
        <v>5</v>
      </c>
      <c r="E1586" s="43">
        <f>((D1586/($C1586/100000)))</f>
        <v>65.47930853850184</v>
      </c>
      <c r="F1586" s="6">
        <f>((D1586/$C1586)/(D$2257/$C$2257))</f>
        <v>0.98115149485073216</v>
      </c>
      <c r="G1586" s="44">
        <v>1</v>
      </c>
      <c r="H1586" s="44">
        <f>((G1586/($C1586/100000)))</f>
        <v>13.095861707700367</v>
      </c>
      <c r="I1586" s="14">
        <f>((G1586/$C1586)/(G$2257/$C$2257))</f>
        <v>0.35212618191068107</v>
      </c>
      <c r="J1586" s="49">
        <v>60</v>
      </c>
      <c r="K1586" s="49">
        <f t="shared" si="698"/>
        <v>785.75170246202208</v>
      </c>
      <c r="L1586" s="50">
        <f t="shared" si="699"/>
        <v>1.4301850494662232</v>
      </c>
      <c r="M1586" s="45">
        <v>66</v>
      </c>
      <c r="N1586" s="45">
        <f t="shared" si="689"/>
        <v>864.32687270822419</v>
      </c>
      <c r="O1586" s="18">
        <f t="shared" si="690"/>
        <v>1.3229486641028971</v>
      </c>
      <c r="P1586" s="37">
        <f t="shared" si="691"/>
        <v>7.5757575757575761</v>
      </c>
      <c r="Q1586" s="37">
        <f t="shared" si="692"/>
        <v>0.74163988480691301</v>
      </c>
      <c r="R1586" s="37">
        <f t="shared" si="693"/>
        <v>-25.836011519308698</v>
      </c>
    </row>
    <row r="1587" spans="1:18" x14ac:dyDescent="0.25">
      <c r="A1587" s="1" t="s">
        <v>401</v>
      </c>
      <c r="B1587" s="1" t="str">
        <f>VLOOKUP(A1587,[2]PROY_COVID!$1:$1048576,5,FALSE)</f>
        <v>Tlalixtaquilla de Maldonado</v>
      </c>
      <c r="C1587" s="130">
        <f>VLOOKUP(A1587,[2]PROY_COVID!$1:$1048576,7,FALSE)</f>
        <v>7626</v>
      </c>
      <c r="D1587" s="43">
        <v>1</v>
      </c>
      <c r="E1587" s="43">
        <f>((D1587/($C1587/100000)))</f>
        <v>13.113034356150013</v>
      </c>
      <c r="F1587" s="6">
        <f>((D1587/$C1587)/(D$2257/$C$2257))</f>
        <v>0.19648761643535773</v>
      </c>
      <c r="G1587" s="44"/>
      <c r="H1587" s="44"/>
      <c r="I1587" s="14"/>
      <c r="J1587" s="49">
        <v>1</v>
      </c>
      <c r="K1587" s="49">
        <f t="shared" si="698"/>
        <v>13.113034356150013</v>
      </c>
      <c r="L1587" s="50">
        <f t="shared" si="699"/>
        <v>2.3867674267252555E-2</v>
      </c>
      <c r="M1587" s="45">
        <v>2</v>
      </c>
      <c r="N1587" s="45">
        <f t="shared" ref="N1587" si="700">((M1587/($C1587/100000)))</f>
        <v>26.226068712300027</v>
      </c>
      <c r="O1587" s="18">
        <f t="shared" si="690"/>
        <v>4.0141922764584163E-2</v>
      </c>
      <c r="P1587" s="37">
        <f t="shared" ref="P1587:P1597" si="701">D1587/M1587*100</f>
        <v>50</v>
      </c>
      <c r="Q1587" s="37">
        <f t="shared" ref="Q1587:Q1597" si="702">P1587/P$2257</f>
        <v>4.8948232397256257</v>
      </c>
      <c r="R1587" s="37">
        <f t="shared" ref="R1587:R1597" si="703">(Q1587-1)*100</f>
        <v>389.4823239725626</v>
      </c>
    </row>
    <row r="1588" spans="1:18" x14ac:dyDescent="0.25">
      <c r="A1588" s="1" t="s">
        <v>2060</v>
      </c>
      <c r="B1588" s="1" t="str">
        <f>VLOOKUP(A1588,[2]PROY_COVID!$1:$1048576,5,FALSE)</f>
        <v>Tixcacalcupul</v>
      </c>
      <c r="C1588" s="130">
        <f>VLOOKUP(A1588,[2]PROY_COVID!$1:$1048576,7,FALSE)</f>
        <v>7614</v>
      </c>
      <c r="D1588" s="43">
        <v>3</v>
      </c>
      <c r="E1588" s="43"/>
      <c r="F1588" s="6"/>
      <c r="G1588" s="44"/>
      <c r="H1588" s="44"/>
      <c r="I1588" s="14"/>
      <c r="J1588" s="49">
        <v>13</v>
      </c>
      <c r="K1588" s="49"/>
      <c r="L1588" s="50"/>
      <c r="M1588" s="45">
        <v>16</v>
      </c>
      <c r="N1588" s="45"/>
      <c r="O1588" s="18"/>
      <c r="P1588" s="37">
        <f t="shared" si="701"/>
        <v>18.75</v>
      </c>
      <c r="Q1588" s="37">
        <f t="shared" si="702"/>
        <v>1.8355587148971095</v>
      </c>
      <c r="R1588" s="37">
        <f t="shared" si="703"/>
        <v>83.555871489710952</v>
      </c>
    </row>
    <row r="1589" spans="1:18" x14ac:dyDescent="0.25">
      <c r="A1589" s="1" t="s">
        <v>947</v>
      </c>
      <c r="B1589" s="1" t="str">
        <f>VLOOKUP(A1589,[2]PROY_COVID!$1:$1048576,5,FALSE)</f>
        <v>Mier y Noriega</v>
      </c>
      <c r="C1589" s="130">
        <f>VLOOKUP(A1589,[2]PROY_COVID!$1:$1048576,7,FALSE)</f>
        <v>7601</v>
      </c>
      <c r="D1589" s="43"/>
      <c r="E1589" s="43"/>
      <c r="F1589" s="6"/>
      <c r="G1589" s="44">
        <v>1</v>
      </c>
      <c r="H1589" s="44">
        <f>((G1589/($C1589/100000)))</f>
        <v>13.156163662675965</v>
      </c>
      <c r="I1589" s="14">
        <f>((G1589/$C1589)/(G$2257/$C$2257))</f>
        <v>0.3537476022983766</v>
      </c>
      <c r="J1589" s="49">
        <v>20</v>
      </c>
      <c r="K1589" s="49">
        <f t="shared" ref="K1589:K1597" si="704">((J1589/($C1589/100000)))</f>
        <v>263.1232732535193</v>
      </c>
      <c r="L1589" s="50">
        <f t="shared" ref="L1589:L1597" si="705">((J1589/$C1589)/(J$2257/$C$2257))</f>
        <v>0.47892352048958819</v>
      </c>
      <c r="M1589" s="45">
        <v>21</v>
      </c>
      <c r="N1589" s="45">
        <f t="shared" ref="N1589:N1597" si="706">((M1589/($C1589/100000)))</f>
        <v>276.27943691619527</v>
      </c>
      <c r="O1589" s="18">
        <f t="shared" ref="O1589:O1597" si="707">((M1589/$C1589)/(M$2257/$C$2257))</f>
        <v>0.42287648750540036</v>
      </c>
      <c r="P1589" s="37">
        <f t="shared" si="701"/>
        <v>0</v>
      </c>
      <c r="Q1589" s="37">
        <f t="shared" si="702"/>
        <v>0</v>
      </c>
      <c r="R1589" s="37">
        <f t="shared" si="703"/>
        <v>-100</v>
      </c>
    </row>
    <row r="1590" spans="1:18" x14ac:dyDescent="0.25">
      <c r="A1590" s="1" t="s">
        <v>1959</v>
      </c>
      <c r="B1590" s="1" t="str">
        <f>VLOOKUP(A1590,[2]PROY_COVID!$1:$1048576,5,FALSE)</f>
        <v>Zacualpan</v>
      </c>
      <c r="C1590" s="130">
        <f>VLOOKUP(A1590,[2]PROY_COVID!$1:$1048576,7,FALSE)</f>
        <v>7530</v>
      </c>
      <c r="D1590" s="43"/>
      <c r="E1590" s="43"/>
      <c r="F1590" s="6"/>
      <c r="G1590" s="44"/>
      <c r="H1590" s="44"/>
      <c r="I1590" s="14"/>
      <c r="J1590" s="49">
        <v>1</v>
      </c>
      <c r="K1590" s="49">
        <f t="shared" si="704"/>
        <v>13.280212483399733</v>
      </c>
      <c r="L1590" s="50">
        <f t="shared" si="705"/>
        <v>2.4171963341576091E-2</v>
      </c>
      <c r="M1590" s="45">
        <v>1</v>
      </c>
      <c r="N1590" s="45">
        <f t="shared" si="706"/>
        <v>13.280212483399733</v>
      </c>
      <c r="O1590" s="18">
        <f t="shared" si="707"/>
        <v>2.0326846148918915E-2</v>
      </c>
      <c r="P1590" s="37">
        <f t="shared" si="701"/>
        <v>0</v>
      </c>
      <c r="Q1590" s="37">
        <f t="shared" si="702"/>
        <v>0</v>
      </c>
      <c r="R1590" s="37">
        <f t="shared" si="703"/>
        <v>-100</v>
      </c>
    </row>
    <row r="1591" spans="1:18" x14ac:dyDescent="0.25">
      <c r="A1591" s="1" t="s">
        <v>1424</v>
      </c>
      <c r="B1591" s="1" t="str">
        <f>VLOOKUP(A1591,[2]PROY_COVID!$1:$1048576,5,FALSE)</f>
        <v>Tenampulco</v>
      </c>
      <c r="C1591" s="130">
        <f>VLOOKUP(A1591,[2]PROY_COVID!$1:$1048576,7,FALSE)</f>
        <v>7527</v>
      </c>
      <c r="D1591" s="43">
        <v>2</v>
      </c>
      <c r="E1591" s="43">
        <f>((D1591/($C1591/100000)))</f>
        <v>26.571011026969575</v>
      </c>
      <c r="F1591" s="6">
        <f>((D1591/$C1591)/(D$2257/$C$2257))</f>
        <v>0.39814389874745265</v>
      </c>
      <c r="G1591" s="44"/>
      <c r="H1591" s="44"/>
      <c r="I1591" s="14"/>
      <c r="J1591" s="49">
        <v>3</v>
      </c>
      <c r="K1591" s="49">
        <f t="shared" si="704"/>
        <v>39.856516540454365</v>
      </c>
      <c r="L1591" s="50">
        <f t="shared" si="705"/>
        <v>7.2544792332430441E-2</v>
      </c>
      <c r="M1591" s="45">
        <v>5</v>
      </c>
      <c r="N1591" s="45">
        <f t="shared" si="706"/>
        <v>66.427527567423937</v>
      </c>
      <c r="O1591" s="18">
        <f t="shared" si="707"/>
        <v>0.10167473860858205</v>
      </c>
      <c r="P1591" s="37">
        <f t="shared" si="701"/>
        <v>40</v>
      </c>
      <c r="Q1591" s="37">
        <f t="shared" si="702"/>
        <v>3.9158585917805002</v>
      </c>
      <c r="R1591" s="37">
        <f t="shared" si="703"/>
        <v>291.58585917805004</v>
      </c>
    </row>
    <row r="1592" spans="1:18" x14ac:dyDescent="0.25">
      <c r="A1592" s="1" t="s">
        <v>282</v>
      </c>
      <c r="B1592" s="1" t="str">
        <f>VLOOKUP(A1592,[2]PROY_COVID!$1:$1048576,5,FALSE)</f>
        <v>Santa Clara</v>
      </c>
      <c r="C1592" s="130">
        <f>VLOOKUP(A1592,[2]PROY_COVID!$1:$1048576,7,FALSE)</f>
        <v>7509</v>
      </c>
      <c r="D1592" s="43"/>
      <c r="E1592" s="43"/>
      <c r="F1592" s="6"/>
      <c r="G1592" s="44"/>
      <c r="H1592" s="44"/>
      <c r="I1592" s="14"/>
      <c r="J1592" s="49">
        <v>10</v>
      </c>
      <c r="K1592" s="49">
        <f t="shared" si="704"/>
        <v>133.17352510320947</v>
      </c>
      <c r="L1592" s="50">
        <f t="shared" si="705"/>
        <v>0.2423956371848022</v>
      </c>
      <c r="M1592" s="45">
        <v>10</v>
      </c>
      <c r="N1592" s="45">
        <f t="shared" si="706"/>
        <v>133.17352510320947</v>
      </c>
      <c r="O1592" s="18">
        <f t="shared" si="707"/>
        <v>0.20383693101792438</v>
      </c>
      <c r="P1592" s="37">
        <f t="shared" si="701"/>
        <v>0</v>
      </c>
      <c r="Q1592" s="37">
        <f t="shared" si="702"/>
        <v>0</v>
      </c>
      <c r="R1592" s="37">
        <f t="shared" si="703"/>
        <v>-100</v>
      </c>
    </row>
    <row r="1593" spans="1:18" x14ac:dyDescent="0.25">
      <c r="A1593" s="1" t="s">
        <v>1354</v>
      </c>
      <c r="B1593" s="1" t="str">
        <f>VLOOKUP(A1593,[2]PROY_COVID!$1:$1048576,5,FALSE)</f>
        <v>Ixtepec</v>
      </c>
      <c r="C1593" s="130">
        <f>VLOOKUP(A1593,[2]PROY_COVID!$1:$1048576,7,FALSE)</f>
        <v>7501</v>
      </c>
      <c r="D1593" s="43">
        <v>2</v>
      </c>
      <c r="E1593" s="43">
        <f>((D1593/($C1593/100000)))</f>
        <v>26.663111585121985</v>
      </c>
      <c r="F1593" s="6">
        <f>((D1593/$C1593)/(D$2257/$C$2257))</f>
        <v>0.39952394692335363</v>
      </c>
      <c r="G1593" s="44"/>
      <c r="H1593" s="44"/>
      <c r="I1593" s="14"/>
      <c r="J1593" s="49">
        <v>8</v>
      </c>
      <c r="K1593" s="49">
        <f t="shared" si="704"/>
        <v>106.65244634048794</v>
      </c>
      <c r="L1593" s="50">
        <f t="shared" si="705"/>
        <v>0.19412332644934591</v>
      </c>
      <c r="M1593" s="45">
        <v>10</v>
      </c>
      <c r="N1593" s="45">
        <f t="shared" si="706"/>
        <v>133.31555792560994</v>
      </c>
      <c r="O1593" s="18">
        <f t="shared" si="707"/>
        <v>0.20405432809140037</v>
      </c>
      <c r="P1593" s="37">
        <f t="shared" si="701"/>
        <v>20</v>
      </c>
      <c r="Q1593" s="37">
        <f t="shared" si="702"/>
        <v>1.9579292958902501</v>
      </c>
      <c r="R1593" s="37">
        <f t="shared" si="703"/>
        <v>95.792929589025007</v>
      </c>
    </row>
    <row r="1594" spans="1:18" x14ac:dyDescent="0.25">
      <c r="A1594" s="1" t="s">
        <v>585</v>
      </c>
      <c r="B1594" s="1" t="str">
        <f>VLOOKUP(A1594,[2]PROY_COVID!$1:$1048576,5,FALSE)</f>
        <v>Tenamaxtlán</v>
      </c>
      <c r="C1594" s="130">
        <f>VLOOKUP(A1594,[2]PROY_COVID!$1:$1048576,7,FALSE)</f>
        <v>7500</v>
      </c>
      <c r="D1594" s="43"/>
      <c r="E1594" s="43"/>
      <c r="F1594" s="6"/>
      <c r="G1594" s="44"/>
      <c r="H1594" s="44"/>
      <c r="I1594" s="14"/>
      <c r="J1594" s="49">
        <v>2</v>
      </c>
      <c r="K1594" s="49">
        <f t="shared" si="704"/>
        <v>26.666666666666668</v>
      </c>
      <c r="L1594" s="50">
        <f t="shared" si="705"/>
        <v>4.8537302389884796E-2</v>
      </c>
      <c r="M1594" s="45">
        <v>2</v>
      </c>
      <c r="N1594" s="45">
        <f t="shared" si="706"/>
        <v>26.666666666666668</v>
      </c>
      <c r="O1594" s="18">
        <f t="shared" si="707"/>
        <v>4.0816307067029184E-2</v>
      </c>
      <c r="P1594" s="37">
        <f t="shared" si="701"/>
        <v>0</v>
      </c>
      <c r="Q1594" s="37">
        <f t="shared" si="702"/>
        <v>0</v>
      </c>
      <c r="R1594" s="37">
        <f t="shared" si="703"/>
        <v>-100</v>
      </c>
    </row>
    <row r="1595" spans="1:18" x14ac:dyDescent="0.25">
      <c r="A1595" s="1" t="s">
        <v>214</v>
      </c>
      <c r="B1595" s="1" t="str">
        <f>VLOOKUP(A1595,[2]PROY_COVID!$1:$1048576,5,FALSE)</f>
        <v>Ignacio Zaragoza</v>
      </c>
      <c r="C1595" s="130">
        <f>VLOOKUP(A1595,[2]PROY_COVID!$1:$1048576,7,FALSE)</f>
        <v>7488</v>
      </c>
      <c r="D1595" s="43">
        <v>1</v>
      </c>
      <c r="E1595" s="43">
        <f>((D1595/($C1595/100000)))</f>
        <v>13.354700854700853</v>
      </c>
      <c r="F1595" s="6">
        <f>((D1595/$C1595)/(D$2257/$C$2257))</f>
        <v>0.20010878244338118</v>
      </c>
      <c r="G1595" s="44"/>
      <c r="H1595" s="44"/>
      <c r="I1595" s="14"/>
      <c r="J1595" s="49">
        <v>1</v>
      </c>
      <c r="K1595" s="49">
        <f t="shared" si="704"/>
        <v>13.354700854700853</v>
      </c>
      <c r="L1595" s="50">
        <f t="shared" si="705"/>
        <v>2.4307543264165062E-2</v>
      </c>
      <c r="M1595" s="45">
        <v>2</v>
      </c>
      <c r="N1595" s="45">
        <f t="shared" si="706"/>
        <v>26.709401709401707</v>
      </c>
      <c r="O1595" s="18">
        <f t="shared" si="707"/>
        <v>4.0881717815534041E-2</v>
      </c>
      <c r="P1595" s="37">
        <f t="shared" si="701"/>
        <v>50</v>
      </c>
      <c r="Q1595" s="37">
        <f t="shared" si="702"/>
        <v>4.8948232397256257</v>
      </c>
      <c r="R1595" s="37">
        <f t="shared" si="703"/>
        <v>389.4823239725626</v>
      </c>
    </row>
    <row r="1596" spans="1:18" x14ac:dyDescent="0.25">
      <c r="A1596" s="1" t="s">
        <v>606</v>
      </c>
      <c r="B1596" s="1" t="str">
        <f>VLOOKUP(A1596,[2]PROY_COVID!$1:$1048576,5,FALSE)</f>
        <v>Valle de Guadalupe</v>
      </c>
      <c r="C1596" s="130">
        <f>VLOOKUP(A1596,[2]PROY_COVID!$1:$1048576,7,FALSE)</f>
        <v>7487</v>
      </c>
      <c r="D1596" s="43">
        <v>2</v>
      </c>
      <c r="E1596" s="43">
        <f>((D1596/($C1596/100000)))</f>
        <v>26.712969146520635</v>
      </c>
      <c r="F1596" s="6">
        <f>((D1596/$C1596)/(D$2257/$C$2257))</f>
        <v>0.40027101988407582</v>
      </c>
      <c r="G1596" s="44">
        <v>2</v>
      </c>
      <c r="H1596" s="44">
        <f>((G1596/($C1596/100000)))</f>
        <v>26.712969146520635</v>
      </c>
      <c r="I1596" s="14">
        <f>((G1596/$C1596)/(G$2257/$C$2257))</f>
        <v>0.71826780421262459</v>
      </c>
      <c r="J1596" s="49">
        <v>18</v>
      </c>
      <c r="K1596" s="49">
        <f t="shared" si="704"/>
        <v>240.41672231868571</v>
      </c>
      <c r="L1596" s="50">
        <f t="shared" si="705"/>
        <v>0.43759421815376298</v>
      </c>
      <c r="M1596" s="45">
        <v>22</v>
      </c>
      <c r="N1596" s="45">
        <f t="shared" si="706"/>
        <v>293.84266061172696</v>
      </c>
      <c r="O1596" s="18">
        <f t="shared" si="707"/>
        <v>0.44975895993454085</v>
      </c>
      <c r="P1596" s="37">
        <f t="shared" si="701"/>
        <v>9.0909090909090917</v>
      </c>
      <c r="Q1596" s="37">
        <f t="shared" si="702"/>
        <v>0.88996786176829568</v>
      </c>
      <c r="R1596" s="37">
        <f t="shared" si="703"/>
        <v>-11.003213823170432</v>
      </c>
    </row>
    <row r="1597" spans="1:18" x14ac:dyDescent="0.25">
      <c r="A1597" s="1" t="s">
        <v>1447</v>
      </c>
      <c r="B1597" s="1" t="str">
        <f>VLOOKUP(A1597,[2]PROY_COVID!$1:$1048576,5,FALSE)</f>
        <v>Tlaltenango</v>
      </c>
      <c r="C1597" s="130">
        <f>VLOOKUP(A1597,[2]PROY_COVID!$1:$1048576,7,FALSE)</f>
        <v>7485</v>
      </c>
      <c r="D1597" s="43">
        <v>2</v>
      </c>
      <c r="E1597" s="43">
        <f>((D1597/($C1597/100000)))</f>
        <v>26.720106880427522</v>
      </c>
      <c r="F1597" s="6">
        <f>((D1597/$C1597)/(D$2257/$C$2257))</f>
        <v>0.40037797272840026</v>
      </c>
      <c r="G1597" s="44">
        <v>2</v>
      </c>
      <c r="H1597" s="44">
        <f>((G1597/($C1597/100000)))</f>
        <v>26.720106880427522</v>
      </c>
      <c r="I1597" s="14">
        <f>((G1597/$C1597)/(G$2257/$C$2257))</f>
        <v>0.71845972613759801</v>
      </c>
      <c r="J1597" s="49">
        <v>14</v>
      </c>
      <c r="K1597" s="49">
        <f t="shared" si="704"/>
        <v>187.04074816299266</v>
      </c>
      <c r="L1597" s="50">
        <f t="shared" si="705"/>
        <v>0.34044200073065489</v>
      </c>
      <c r="M1597" s="45">
        <v>18</v>
      </c>
      <c r="N1597" s="45">
        <f t="shared" si="706"/>
        <v>240.4809619238477</v>
      </c>
      <c r="O1597" s="18">
        <f t="shared" si="707"/>
        <v>0.36808292946218696</v>
      </c>
      <c r="P1597" s="37">
        <f t="shared" si="701"/>
        <v>11.111111111111111</v>
      </c>
      <c r="Q1597" s="37">
        <f t="shared" si="702"/>
        <v>1.0877384977168056</v>
      </c>
      <c r="R1597" s="37">
        <f t="shared" si="703"/>
        <v>8.7738497716805632</v>
      </c>
    </row>
    <row r="1598" spans="1:18" x14ac:dyDescent="0.25">
      <c r="A1598" s="1" t="s">
        <v>2116</v>
      </c>
      <c r="B1598" s="1" t="str">
        <f>VLOOKUP(A1598,[2]PROY_COVID!$1:$1048576,5,FALSE)</f>
        <v>Tepetongo</v>
      </c>
      <c r="C1598" s="130">
        <f>VLOOKUP(A1598,[2]PROY_COVID!$1:$1048576,7,FALSE)</f>
        <v>7483</v>
      </c>
      <c r="D1598" s="43">
        <v>5</v>
      </c>
      <c r="E1598" s="43"/>
      <c r="F1598" s="6"/>
      <c r="G1598" s="44">
        <v>3</v>
      </c>
      <c r="H1598" s="44"/>
      <c r="I1598" s="14"/>
      <c r="J1598" s="49">
        <v>12</v>
      </c>
      <c r="K1598" s="49"/>
      <c r="L1598" s="50"/>
      <c r="M1598" s="45">
        <v>20</v>
      </c>
      <c r="N1598" s="45"/>
      <c r="O1598" s="18"/>
      <c r="P1598" s="37"/>
      <c r="Q1598" s="37"/>
      <c r="R1598" s="37"/>
    </row>
    <row r="1599" spans="1:18" x14ac:dyDescent="0.25">
      <c r="A1599" s="1" t="s">
        <v>617</v>
      </c>
      <c r="B1599" s="1" t="str">
        <f>VLOOKUP(A1599,[2]PROY_COVID!$1:$1048576,5,FALSE)</f>
        <v>Zapotitlán de Vadillo</v>
      </c>
      <c r="C1599" s="130">
        <f>VLOOKUP(A1599,[2]PROY_COVID!$1:$1048576,7,FALSE)</f>
        <v>7479</v>
      </c>
      <c r="D1599" s="43">
        <v>1</v>
      </c>
      <c r="E1599" s="43">
        <f>((D1599/($C1599/100000)))</f>
        <v>13.370771493515177</v>
      </c>
      <c r="F1599" s="6">
        <f>((D1599/$C1599)/(D$2257/$C$2257))</f>
        <v>0.20034958723573179</v>
      </c>
      <c r="G1599" s="44">
        <v>4</v>
      </c>
      <c r="H1599" s="44">
        <f>((G1599/($C1599/100000)))</f>
        <v>53.483085974060707</v>
      </c>
      <c r="I1599" s="14">
        <f>((G1599/$C1599)/(G$2257/$C$2257))</f>
        <v>1.4380722155742536</v>
      </c>
      <c r="J1599" s="49">
        <v>9</v>
      </c>
      <c r="K1599" s="49">
        <f t="shared" ref="K1599:K1615" si="708">((J1599/($C1599/100000)))</f>
        <v>120.33694344163659</v>
      </c>
      <c r="L1599" s="50">
        <f t="shared" ref="L1599:L1615" si="709">((J1599/$C1599)/(J$2257/$C$2257))</f>
        <v>0.21903114796879419</v>
      </c>
      <c r="M1599" s="45">
        <v>14</v>
      </c>
      <c r="N1599" s="45">
        <f t="shared" ref="N1599:N1630" si="710">((M1599/($C1599/100000)))</f>
        <v>187.19080090921247</v>
      </c>
      <c r="O1599" s="18">
        <f t="shared" ref="O1599:O1630" si="711">((M1599/$C1599)/(M$2257/$C$2257))</f>
        <v>0.28651639537625778</v>
      </c>
      <c r="P1599" s="37">
        <f t="shared" ref="P1599:P1630" si="712">D1599/M1599*100</f>
        <v>7.1428571428571423</v>
      </c>
      <c r="Q1599" s="37">
        <f t="shared" ref="Q1599:Q1630" si="713">P1599/P$2257</f>
        <v>0.6992604628179464</v>
      </c>
      <c r="R1599" s="37">
        <f t="shared" ref="R1599:R1630" si="714">(Q1599-1)*100</f>
        <v>-30.07395371820536</v>
      </c>
    </row>
    <row r="1600" spans="1:18" x14ac:dyDescent="0.25">
      <c r="A1600" s="1" t="s">
        <v>2480</v>
      </c>
      <c r="B1600" s="1" t="str">
        <f>VLOOKUP(A1600,[2]PROY_COVID!$1:$1048576,5,FALSE)</f>
        <v>San Antonino Monte Verde</v>
      </c>
      <c r="C1600" s="130">
        <f>VLOOKUP(A1600,[2]PROY_COVID!$1:$1048576,7,FALSE)</f>
        <v>7456</v>
      </c>
      <c r="D1600" s="43"/>
      <c r="E1600" s="43"/>
      <c r="F1600" s="6"/>
      <c r="G1600" s="44"/>
      <c r="H1600" s="44"/>
      <c r="I1600" s="14"/>
      <c r="J1600" s="49">
        <v>1</v>
      </c>
      <c r="K1600" s="49">
        <f t="shared" si="708"/>
        <v>13.412017167381974</v>
      </c>
      <c r="L1600" s="50">
        <f t="shared" si="709"/>
        <v>2.4411867484182937E-2</v>
      </c>
      <c r="M1600" s="45">
        <v>1</v>
      </c>
      <c r="N1600" s="45">
        <f t="shared" si="710"/>
        <v>13.412017167381974</v>
      </c>
      <c r="O1600" s="18">
        <f t="shared" si="711"/>
        <v>2.0528587915954858E-2</v>
      </c>
      <c r="P1600" s="37">
        <f t="shared" si="712"/>
        <v>0</v>
      </c>
      <c r="Q1600" s="37">
        <f t="shared" si="713"/>
        <v>0</v>
      </c>
      <c r="R1600" s="37">
        <f t="shared" si="714"/>
        <v>-100</v>
      </c>
    </row>
    <row r="1601" spans="1:18" x14ac:dyDescent="0.25">
      <c r="A1601" s="1" t="s">
        <v>970</v>
      </c>
      <c r="B1601" s="1" t="str">
        <f>VLOOKUP(A1601,[2]PROY_COVID!$1:$1048576,5,FALSE)</f>
        <v>Ayotzintepec</v>
      </c>
      <c r="C1601" s="130">
        <f>VLOOKUP(A1601,[2]PROY_COVID!$1:$1048576,7,FALSE)</f>
        <v>7452</v>
      </c>
      <c r="D1601" s="43"/>
      <c r="E1601" s="43"/>
      <c r="F1601" s="6"/>
      <c r="G1601" s="44">
        <v>1</v>
      </c>
      <c r="H1601" s="44">
        <f>((G1601/($C1601/100000)))</f>
        <v>13.419216317767042</v>
      </c>
      <c r="I1601" s="14">
        <f>((G1601/$C1601)/(G$2257/$C$2257))</f>
        <v>0.36082065553810527</v>
      </c>
      <c r="J1601" s="49">
        <v>5</v>
      </c>
      <c r="K1601" s="49">
        <f t="shared" si="708"/>
        <v>67.096081588835204</v>
      </c>
      <c r="L1601" s="50">
        <f t="shared" si="709"/>
        <v>0.12212485504701288</v>
      </c>
      <c r="M1601" s="45">
        <v>6</v>
      </c>
      <c r="N1601" s="45">
        <f t="shared" si="710"/>
        <v>80.515297906602257</v>
      </c>
      <c r="O1601" s="18">
        <f t="shared" si="711"/>
        <v>0.12323764211059535</v>
      </c>
      <c r="P1601" s="37">
        <f t="shared" si="712"/>
        <v>0</v>
      </c>
      <c r="Q1601" s="37">
        <f t="shared" si="713"/>
        <v>0</v>
      </c>
      <c r="R1601" s="37">
        <f t="shared" si="714"/>
        <v>-100</v>
      </c>
    </row>
    <row r="1602" spans="1:18" x14ac:dyDescent="0.25">
      <c r="A1602" s="1" t="s">
        <v>1125</v>
      </c>
      <c r="B1602" s="1" t="str">
        <f>VLOOKUP(A1602,[2]PROY_COVID!$1:$1048576,5,FALSE)</f>
        <v>San Pablo Huitzo</v>
      </c>
      <c r="C1602" s="130">
        <f>VLOOKUP(A1602,[2]PROY_COVID!$1:$1048576,7,FALSE)</f>
        <v>7435</v>
      </c>
      <c r="D1602" s="43">
        <v>11</v>
      </c>
      <c r="E1602" s="43">
        <f>((D1602/($C1602/100000)))</f>
        <v>147.94889038332212</v>
      </c>
      <c r="F1602" s="6">
        <f>((D1602/$C1602)/(D$2257/$C$2257))</f>
        <v>2.2168877192059742</v>
      </c>
      <c r="G1602" s="44">
        <v>1</v>
      </c>
      <c r="H1602" s="44">
        <f>((G1602/($C1602/100000)))</f>
        <v>13.449899125756557</v>
      </c>
      <c r="I1602" s="14">
        <f>((G1602/$C1602)/(G$2257/$C$2257))</f>
        <v>0.36164566577941631</v>
      </c>
      <c r="J1602" s="49">
        <v>49</v>
      </c>
      <c r="K1602" s="49">
        <f t="shared" si="708"/>
        <v>659.04505716207132</v>
      </c>
      <c r="L1602" s="50">
        <f t="shared" si="709"/>
        <v>1.1995600960512887</v>
      </c>
      <c r="M1602" s="45">
        <v>61</v>
      </c>
      <c r="N1602" s="45">
        <f t="shared" si="710"/>
        <v>820.44384667115003</v>
      </c>
      <c r="O1602" s="18">
        <f t="shared" si="711"/>
        <v>1.2557807991369097</v>
      </c>
      <c r="P1602" s="37">
        <f t="shared" si="712"/>
        <v>18.032786885245901</v>
      </c>
      <c r="Q1602" s="37">
        <f t="shared" si="713"/>
        <v>1.7653460864584223</v>
      </c>
      <c r="R1602" s="37">
        <f t="shared" si="714"/>
        <v>76.534608645842226</v>
      </c>
    </row>
    <row r="1603" spans="1:18" x14ac:dyDescent="0.25">
      <c r="A1603" s="1" t="s">
        <v>1459</v>
      </c>
      <c r="B1603" s="1" t="str">
        <f>VLOOKUP(A1603,[2]PROY_COVID!$1:$1048576,5,FALSE)</f>
        <v>Tzicatlacoyan</v>
      </c>
      <c r="C1603" s="130">
        <f>VLOOKUP(A1603,[2]PROY_COVID!$1:$1048576,7,FALSE)</f>
        <v>7427</v>
      </c>
      <c r="D1603" s="43">
        <v>2</v>
      </c>
      <c r="E1603" s="43">
        <f>((D1603/($C1603/100000)))</f>
        <v>26.928773394371884</v>
      </c>
      <c r="F1603" s="6">
        <f>((D1603/$C1603)/(D$2257/$C$2257))</f>
        <v>0.40350466216131353</v>
      </c>
      <c r="G1603" s="44"/>
      <c r="H1603" s="44"/>
      <c r="I1603" s="14"/>
      <c r="J1603" s="49">
        <v>2</v>
      </c>
      <c r="K1603" s="49">
        <f t="shared" si="708"/>
        <v>26.928773394371884</v>
      </c>
      <c r="L1603" s="50">
        <f t="shared" si="709"/>
        <v>4.9014375646174217E-2</v>
      </c>
      <c r="M1603" s="45">
        <v>4</v>
      </c>
      <c r="N1603" s="45">
        <f t="shared" si="710"/>
        <v>53.857546788743768</v>
      </c>
      <c r="O1603" s="18">
        <f t="shared" si="711"/>
        <v>8.2434981285234632E-2</v>
      </c>
      <c r="P1603" s="37">
        <f t="shared" si="712"/>
        <v>50</v>
      </c>
      <c r="Q1603" s="37">
        <f t="shared" si="713"/>
        <v>4.8948232397256257</v>
      </c>
      <c r="R1603" s="37">
        <f t="shared" si="714"/>
        <v>389.4823239725626</v>
      </c>
    </row>
    <row r="1604" spans="1:18" x14ac:dyDescent="0.25">
      <c r="A1604" s="1" t="s">
        <v>1299</v>
      </c>
      <c r="B1604" s="1" t="str">
        <f>VLOOKUP(A1604,[2]PROY_COVID!$1:$1048576,5,FALSE)</f>
        <v>Atoyatempan</v>
      </c>
      <c r="C1604" s="130">
        <f>VLOOKUP(A1604,[2]PROY_COVID!$1:$1048576,7,FALSE)</f>
        <v>7418</v>
      </c>
      <c r="D1604" s="43">
        <v>3</v>
      </c>
      <c r="E1604" s="43">
        <f>((D1604/($C1604/100000)))</f>
        <v>40.442167700188733</v>
      </c>
      <c r="F1604" s="6">
        <f>((D1604/$C1604)/(D$2257/$C$2257))</f>
        <v>0.60599133038664255</v>
      </c>
      <c r="G1604" s="44"/>
      <c r="H1604" s="44"/>
      <c r="I1604" s="14"/>
      <c r="J1604" s="49">
        <v>8</v>
      </c>
      <c r="K1604" s="49">
        <f t="shared" si="708"/>
        <v>107.84578053383662</v>
      </c>
      <c r="L1604" s="50">
        <f t="shared" si="709"/>
        <v>0.19629537229664923</v>
      </c>
      <c r="M1604" s="45">
        <v>11</v>
      </c>
      <c r="N1604" s="45">
        <f t="shared" si="710"/>
        <v>148.28794823402535</v>
      </c>
      <c r="O1604" s="18">
        <f t="shared" si="711"/>
        <v>0.22697124110473896</v>
      </c>
      <c r="P1604" s="37">
        <f t="shared" si="712"/>
        <v>27.27272727272727</v>
      </c>
      <c r="Q1604" s="37">
        <f t="shared" si="713"/>
        <v>2.6699035853048865</v>
      </c>
      <c r="R1604" s="37">
        <f t="shared" si="714"/>
        <v>166.99035853048863</v>
      </c>
    </row>
    <row r="1605" spans="1:18" x14ac:dyDescent="0.25">
      <c r="A1605" s="1" t="s">
        <v>406</v>
      </c>
      <c r="B1605" s="1" t="str">
        <f>VLOOKUP(A1605,[2]PROY_COVID!$1:$1048576,5,FALSE)</f>
        <v>Xochihuehuetlán</v>
      </c>
      <c r="C1605" s="130">
        <f>VLOOKUP(A1605,[2]PROY_COVID!$1:$1048576,7,FALSE)</f>
        <v>7398</v>
      </c>
      <c r="D1605" s="43">
        <v>7</v>
      </c>
      <c r="E1605" s="43">
        <f>((D1605/($C1605/100000)))</f>
        <v>94.620167612868343</v>
      </c>
      <c r="F1605" s="6">
        <f>((D1605/$C1605)/(D$2257/$C$2257))</f>
        <v>1.4178023709857077</v>
      </c>
      <c r="G1605" s="44">
        <v>4</v>
      </c>
      <c r="H1605" s="44">
        <f>((G1605/($C1605/100000)))</f>
        <v>54.068667207353336</v>
      </c>
      <c r="I1605" s="14">
        <f>((G1605/$C1605)/(G$2257/$C$2257))</f>
        <v>1.4538175318031687</v>
      </c>
      <c r="J1605" s="49">
        <v>16</v>
      </c>
      <c r="K1605" s="49">
        <f t="shared" si="708"/>
        <v>216.27466882941334</v>
      </c>
      <c r="L1605" s="50">
        <f t="shared" si="709"/>
        <v>0.39365208750920355</v>
      </c>
      <c r="M1605" s="45">
        <v>27</v>
      </c>
      <c r="N1605" s="45">
        <f t="shared" si="710"/>
        <v>364.96350364963502</v>
      </c>
      <c r="O1605" s="18">
        <f t="shared" si="711"/>
        <v>0.55861734124583728</v>
      </c>
      <c r="P1605" s="37">
        <f t="shared" si="712"/>
        <v>25.925925925925924</v>
      </c>
      <c r="Q1605" s="37">
        <f t="shared" si="713"/>
        <v>2.5380564946725466</v>
      </c>
      <c r="R1605" s="37">
        <f t="shared" si="714"/>
        <v>153.80564946725465</v>
      </c>
    </row>
    <row r="1606" spans="1:18" x14ac:dyDescent="0.25">
      <c r="A1606" s="1" t="s">
        <v>458</v>
      </c>
      <c r="B1606" s="1" t="str">
        <f>VLOOKUP(A1606,[2]PROY_COVID!$1:$1048576,5,FALSE)</f>
        <v>Nicolás Flores</v>
      </c>
      <c r="C1606" s="130">
        <f>VLOOKUP(A1606,[2]PROY_COVID!$1:$1048576,7,FALSE)</f>
        <v>7394</v>
      </c>
      <c r="D1606" s="43"/>
      <c r="E1606" s="43"/>
      <c r="F1606" s="6"/>
      <c r="G1606" s="44"/>
      <c r="H1606" s="44"/>
      <c r="I1606" s="14"/>
      <c r="J1606" s="49">
        <v>4</v>
      </c>
      <c r="K1606" s="49">
        <f t="shared" si="708"/>
        <v>54.097917230186631</v>
      </c>
      <c r="L1606" s="50">
        <f t="shared" si="709"/>
        <v>9.8466261272419794E-2</v>
      </c>
      <c r="M1606" s="45">
        <v>4</v>
      </c>
      <c r="N1606" s="45">
        <f t="shared" si="710"/>
        <v>54.097917230186631</v>
      </c>
      <c r="O1606" s="18">
        <f t="shared" si="711"/>
        <v>8.2802895050775996E-2</v>
      </c>
      <c r="P1606" s="37">
        <f t="shared" si="712"/>
        <v>0</v>
      </c>
      <c r="Q1606" s="37">
        <f t="shared" si="713"/>
        <v>0</v>
      </c>
      <c r="R1606" s="37">
        <f t="shared" si="714"/>
        <v>-100</v>
      </c>
    </row>
    <row r="1607" spans="1:18" x14ac:dyDescent="0.25">
      <c r="A1607" s="1" t="s">
        <v>326</v>
      </c>
      <c r="B1607" s="1" t="str">
        <f>VLOOKUP(A1607,[2]PROY_COVID!$1:$1048576,5,FALSE)</f>
        <v>Santiago Maravatío</v>
      </c>
      <c r="C1607" s="130">
        <f>VLOOKUP(A1607,[2]PROY_COVID!$1:$1048576,7,FALSE)</f>
        <v>7327</v>
      </c>
      <c r="D1607" s="43">
        <v>2</v>
      </c>
      <c r="E1607" s="43">
        <f>((D1607/($C1607/100000)))</f>
        <v>27.296301351166917</v>
      </c>
      <c r="F1607" s="6">
        <f>((D1607/$C1607)/(D$2257/$C$2257))</f>
        <v>0.40901175458879163</v>
      </c>
      <c r="G1607" s="44">
        <v>1</v>
      </c>
      <c r="H1607" s="44">
        <f>((G1607/($C1607/100000)))</f>
        <v>13.648150675583459</v>
      </c>
      <c r="I1607" s="14">
        <f>((G1607/$C1607)/(G$2257/$C$2257))</f>
        <v>0.36697632388016388</v>
      </c>
      <c r="J1607" s="49">
        <v>83</v>
      </c>
      <c r="K1607" s="49">
        <f t="shared" si="708"/>
        <v>1132.7965060734271</v>
      </c>
      <c r="L1607" s="50">
        <f t="shared" si="709"/>
        <v>2.0618582460559085</v>
      </c>
      <c r="M1607" s="45">
        <v>86</v>
      </c>
      <c r="N1607" s="45">
        <f t="shared" si="710"/>
        <v>1173.7409581001773</v>
      </c>
      <c r="O1607" s="18">
        <f t="shared" si="711"/>
        <v>1.79654142611122</v>
      </c>
      <c r="P1607" s="37">
        <f t="shared" si="712"/>
        <v>2.3255813953488373</v>
      </c>
      <c r="Q1607" s="37">
        <f t="shared" si="713"/>
        <v>0.22766619719654074</v>
      </c>
      <c r="R1607" s="37">
        <f t="shared" si="714"/>
        <v>-77.233380280345926</v>
      </c>
    </row>
    <row r="1608" spans="1:18" x14ac:dyDescent="0.25">
      <c r="A1608" s="1" t="s">
        <v>1948</v>
      </c>
      <c r="B1608" s="1" t="str">
        <f>VLOOKUP(A1608,[2]PROY_COVID!$1:$1048576,5,FALSE)</f>
        <v>Tomatlán</v>
      </c>
      <c r="C1608" s="130">
        <f>VLOOKUP(A1608,[2]PROY_COVID!$1:$1048576,7,FALSE)</f>
        <v>7326</v>
      </c>
      <c r="D1608" s="43">
        <v>1</v>
      </c>
      <c r="E1608" s="43">
        <f>((D1608/($C1608/100000)))</f>
        <v>13.65001365001365</v>
      </c>
      <c r="F1608" s="6">
        <f>((D1608/$C1608)/(D$2257/$C$2257))</f>
        <v>0.20453379237456157</v>
      </c>
      <c r="G1608" s="44"/>
      <c r="H1608" s="44"/>
      <c r="I1608" s="14"/>
      <c r="J1608" s="49">
        <v>9</v>
      </c>
      <c r="K1608" s="49">
        <f t="shared" si="708"/>
        <v>122.85012285012284</v>
      </c>
      <c r="L1608" s="50">
        <f t="shared" si="709"/>
        <v>0.22360550855290906</v>
      </c>
      <c r="M1608" s="45">
        <v>10</v>
      </c>
      <c r="N1608" s="45">
        <f t="shared" si="710"/>
        <v>136.50013650013648</v>
      </c>
      <c r="O1608" s="18">
        <f t="shared" si="711"/>
        <v>0.20892868072803636</v>
      </c>
      <c r="P1608" s="37">
        <f t="shared" si="712"/>
        <v>10</v>
      </c>
      <c r="Q1608" s="37">
        <f t="shared" si="713"/>
        <v>0.97896464794512505</v>
      </c>
      <c r="R1608" s="37">
        <f t="shared" si="714"/>
        <v>-2.1035352054874945</v>
      </c>
    </row>
    <row r="1609" spans="1:18" x14ac:dyDescent="0.25">
      <c r="A1609" s="1" t="s">
        <v>661</v>
      </c>
      <c r="B1609" s="1" t="str">
        <f>VLOOKUP(A1609,[2]PROY_COVID!$1:$1048576,5,FALSE)</f>
        <v>Ixtapan del Oro</v>
      </c>
      <c r="C1609" s="130">
        <f>VLOOKUP(A1609,[2]PROY_COVID!$1:$1048576,7,FALSE)</f>
        <v>7283</v>
      </c>
      <c r="D1609" s="43"/>
      <c r="E1609" s="43"/>
      <c r="F1609" s="6"/>
      <c r="G1609" s="44"/>
      <c r="H1609" s="44"/>
      <c r="I1609" s="14"/>
      <c r="J1609" s="49">
        <v>6</v>
      </c>
      <c r="K1609" s="49">
        <f t="shared" si="708"/>
        <v>82.383633118220502</v>
      </c>
      <c r="L1609" s="50">
        <f t="shared" si="709"/>
        <v>0.14995047422386487</v>
      </c>
      <c r="M1609" s="45">
        <v>6</v>
      </c>
      <c r="N1609" s="45">
        <f t="shared" si="710"/>
        <v>82.383633118220502</v>
      </c>
      <c r="O1609" s="18">
        <f t="shared" si="711"/>
        <v>0.12609733749940361</v>
      </c>
      <c r="P1609" s="37">
        <f t="shared" si="712"/>
        <v>0</v>
      </c>
      <c r="Q1609" s="37">
        <f t="shared" si="713"/>
        <v>0</v>
      </c>
      <c r="R1609" s="37">
        <f t="shared" si="714"/>
        <v>-100</v>
      </c>
    </row>
    <row r="1610" spans="1:18" x14ac:dyDescent="0.25">
      <c r="A1610" s="1" t="s">
        <v>2024</v>
      </c>
      <c r="B1610" s="1" t="str">
        <f>VLOOKUP(A1610,[2]PROY_COVID!$1:$1048576,5,FALSE)</f>
        <v>Opichén</v>
      </c>
      <c r="C1610" s="130">
        <f>VLOOKUP(A1610,[2]PROY_COVID!$1:$1048576,7,FALSE)</f>
        <v>7249</v>
      </c>
      <c r="D1610" s="43">
        <v>3</v>
      </c>
      <c r="E1610" s="43">
        <f>((D1610/($C1610/100000)))</f>
        <v>41.385018623258382</v>
      </c>
      <c r="F1610" s="6">
        <f>((D1610/$C1610)/(D$2257/$C$2257))</f>
        <v>0.62011914592469508</v>
      </c>
      <c r="G1610" s="44">
        <v>2</v>
      </c>
      <c r="H1610" s="44">
        <f>((G1610/($C1610/100000)))</f>
        <v>27.590012415505587</v>
      </c>
      <c r="I1610" s="14">
        <f>((G1610/$C1610)/(G$2257/$C$2257))</f>
        <v>0.7418500551993269</v>
      </c>
      <c r="J1610" s="49">
        <v>13</v>
      </c>
      <c r="K1610" s="49">
        <f t="shared" si="708"/>
        <v>179.33508070078631</v>
      </c>
      <c r="L1610" s="50">
        <f t="shared" si="709"/>
        <v>0.32641653904081719</v>
      </c>
      <c r="M1610" s="45">
        <v>18</v>
      </c>
      <c r="N1610" s="45">
        <f t="shared" si="710"/>
        <v>248.31011173955028</v>
      </c>
      <c r="O1610" s="18">
        <f t="shared" si="711"/>
        <v>0.38006631632286791</v>
      </c>
      <c r="P1610" s="37">
        <f t="shared" si="712"/>
        <v>16.666666666666664</v>
      </c>
      <c r="Q1610" s="37">
        <f t="shared" si="713"/>
        <v>1.6316077465752084</v>
      </c>
      <c r="R1610" s="37">
        <f t="shared" si="714"/>
        <v>63.160774657520832</v>
      </c>
    </row>
    <row r="1611" spans="1:18" x14ac:dyDescent="0.25">
      <c r="A1611" s="1" t="s">
        <v>1248</v>
      </c>
      <c r="B1611" s="1" t="str">
        <f>VLOOKUP(A1611,[2]PROY_COVID!$1:$1048576,5,FALSE)</f>
        <v>Santo Domingo Tonalá</v>
      </c>
      <c r="C1611" s="130">
        <f>VLOOKUP(A1611,[2]PROY_COVID!$1:$1048576,7,FALSE)</f>
        <v>7210</v>
      </c>
      <c r="D1611" s="43">
        <v>1</v>
      </c>
      <c r="E1611" s="43">
        <f>((D1611/($C1611/100000)))</f>
        <v>13.869625520110958</v>
      </c>
      <c r="F1611" s="6">
        <f>((D1611/$C1611)/(D$2257/$C$2257))</f>
        <v>0.20782448861803579</v>
      </c>
      <c r="G1611" s="44">
        <v>1</v>
      </c>
      <c r="H1611" s="44">
        <f>((G1611/($C1611/100000)))</f>
        <v>13.869625520110958</v>
      </c>
      <c r="I1611" s="14">
        <f>((G1611/$C1611)/(G$2257/$C$2257))</f>
        <v>0.37293141817891268</v>
      </c>
      <c r="J1611" s="49">
        <v>1</v>
      </c>
      <c r="K1611" s="49">
        <f t="shared" si="708"/>
        <v>13.869625520110958</v>
      </c>
      <c r="L1611" s="50">
        <f t="shared" si="709"/>
        <v>2.5244782796403326E-2</v>
      </c>
      <c r="M1611" s="45">
        <v>3</v>
      </c>
      <c r="N1611" s="45">
        <f t="shared" si="710"/>
        <v>41.608876560332874</v>
      </c>
      <c r="O1611" s="18">
        <f t="shared" si="711"/>
        <v>6.3687025590024732E-2</v>
      </c>
      <c r="P1611" s="37">
        <f t="shared" si="712"/>
        <v>33.333333333333329</v>
      </c>
      <c r="Q1611" s="37">
        <f t="shared" si="713"/>
        <v>3.2632154931504167</v>
      </c>
      <c r="R1611" s="37">
        <f t="shared" si="714"/>
        <v>226.32154931504166</v>
      </c>
    </row>
    <row r="1612" spans="1:18" x14ac:dyDescent="0.25">
      <c r="A1612" s="1" t="s">
        <v>1014</v>
      </c>
      <c r="B1612" s="1" t="str">
        <f>VLOOKUP(A1612,[2]PROY_COVID!$1:$1048576,5,FALSE)</f>
        <v>Pinotepa de Don Luis</v>
      </c>
      <c r="C1612" s="130">
        <f>VLOOKUP(A1612,[2]PROY_COVID!$1:$1048576,7,FALSE)</f>
        <v>7201</v>
      </c>
      <c r="D1612" s="43">
        <v>3</v>
      </c>
      <c r="E1612" s="43">
        <f>((D1612/($C1612/100000)))</f>
        <v>41.660880433273157</v>
      </c>
      <c r="F1612" s="6">
        <f>((D1612/$C1612)/(D$2257/$C$2257))</f>
        <v>0.62425269945953532</v>
      </c>
      <c r="G1612" s="44"/>
      <c r="H1612" s="44"/>
      <c r="I1612" s="14"/>
      <c r="J1612" s="49">
        <v>4</v>
      </c>
      <c r="K1612" s="49">
        <f t="shared" si="708"/>
        <v>55.547840577697535</v>
      </c>
      <c r="L1612" s="50">
        <f t="shared" si="709"/>
        <v>0.10110533757093068</v>
      </c>
      <c r="M1612" s="45">
        <v>7</v>
      </c>
      <c r="N1612" s="45">
        <f t="shared" si="710"/>
        <v>97.208721010970692</v>
      </c>
      <c r="O1612" s="18">
        <f t="shared" si="711"/>
        <v>0.14878878773913568</v>
      </c>
      <c r="P1612" s="37">
        <f t="shared" si="712"/>
        <v>42.857142857142854</v>
      </c>
      <c r="Q1612" s="37">
        <f t="shared" si="713"/>
        <v>4.1955627769076784</v>
      </c>
      <c r="R1612" s="37">
        <f t="shared" si="714"/>
        <v>319.55627769076784</v>
      </c>
    </row>
    <row r="1613" spans="1:18" x14ac:dyDescent="0.25">
      <c r="A1613" s="1" t="s">
        <v>1434</v>
      </c>
      <c r="B1613" s="1" t="str">
        <f>VLOOKUP(A1613,[2]PROY_COVID!$1:$1048576,5,FALSE)</f>
        <v>Tepexco</v>
      </c>
      <c r="C1613" s="130">
        <f>VLOOKUP(A1613,[2]PROY_COVID!$1:$1048576,7,FALSE)</f>
        <v>7196</v>
      </c>
      <c r="D1613" s="43">
        <v>2</v>
      </c>
      <c r="E1613" s="43">
        <f>((D1613/($C1613/100000)))</f>
        <v>27.793218454697055</v>
      </c>
      <c r="F1613" s="6">
        <f>((D1613/$C1613)/(D$2257/$C$2257))</f>
        <v>0.4164576328338071</v>
      </c>
      <c r="G1613" s="44"/>
      <c r="H1613" s="44"/>
      <c r="I1613" s="14"/>
      <c r="J1613" s="49">
        <v>5</v>
      </c>
      <c r="K1613" s="49">
        <f t="shared" si="708"/>
        <v>69.483046136742644</v>
      </c>
      <c r="L1613" s="50">
        <f t="shared" si="709"/>
        <v>0.12646948579910228</v>
      </c>
      <c r="M1613" s="45">
        <v>7</v>
      </c>
      <c r="N1613" s="45">
        <f t="shared" si="710"/>
        <v>97.276264591439698</v>
      </c>
      <c r="O1613" s="18">
        <f t="shared" si="711"/>
        <v>0.14889217072116676</v>
      </c>
      <c r="P1613" s="37">
        <f t="shared" si="712"/>
        <v>28.571428571428569</v>
      </c>
      <c r="Q1613" s="37">
        <f t="shared" si="713"/>
        <v>2.7970418512717856</v>
      </c>
      <c r="R1613" s="37">
        <f t="shared" si="714"/>
        <v>179.70418512717856</v>
      </c>
    </row>
    <row r="1614" spans="1:18" x14ac:dyDescent="0.25">
      <c r="A1614" s="1" t="s">
        <v>48</v>
      </c>
      <c r="B1614" s="1" t="str">
        <f>VLOOKUP(A1614,[2]PROY_COVID!$1:$1048576,5,FALSE)</f>
        <v>Nadadores</v>
      </c>
      <c r="C1614" s="130">
        <f>VLOOKUP(A1614,[2]PROY_COVID!$1:$1048576,7,FALSE)</f>
        <v>7152</v>
      </c>
      <c r="D1614" s="43">
        <v>3</v>
      </c>
      <c r="E1614" s="43">
        <f>((D1614/($C1614/100000)))</f>
        <v>41.946308724832214</v>
      </c>
      <c r="F1614" s="6">
        <f>((D1614/$C1614)/(D$2257/$C$2257))</f>
        <v>0.62852959854699575</v>
      </c>
      <c r="G1614" s="44">
        <v>3</v>
      </c>
      <c r="H1614" s="44">
        <f>((G1614/($C1614/100000)))</f>
        <v>41.946308724832214</v>
      </c>
      <c r="I1614" s="14">
        <f>((G1614/$C1614)/(G$2257/$C$2257))</f>
        <v>1.127867250448809</v>
      </c>
      <c r="J1614" s="49">
        <v>47</v>
      </c>
      <c r="K1614" s="49">
        <f t="shared" si="708"/>
        <v>657.15883668903803</v>
      </c>
      <c r="L1614" s="50">
        <f t="shared" si="709"/>
        <v>1.1961268940460283</v>
      </c>
      <c r="M1614" s="45">
        <v>53</v>
      </c>
      <c r="N1614" s="45">
        <f t="shared" si="710"/>
        <v>741.05145413870241</v>
      </c>
      <c r="O1614" s="18">
        <f t="shared" si="711"/>
        <v>1.1342618889222664</v>
      </c>
      <c r="P1614" s="37">
        <f t="shared" si="712"/>
        <v>5.6603773584905666</v>
      </c>
      <c r="Q1614" s="37">
        <f t="shared" si="713"/>
        <v>0.55413093279912751</v>
      </c>
      <c r="R1614" s="37">
        <f t="shared" si="714"/>
        <v>-44.586906720087249</v>
      </c>
    </row>
    <row r="1615" spans="1:18" x14ac:dyDescent="0.25">
      <c r="A1615" s="1" t="s">
        <v>509</v>
      </c>
      <c r="B1615" s="1" t="str">
        <f>VLOOKUP(A1615,[2]PROY_COVID!$1:$1048576,5,FALSE)</f>
        <v>Atemajac de Brizuela</v>
      </c>
      <c r="C1615" s="130">
        <f>VLOOKUP(A1615,[2]PROY_COVID!$1:$1048576,7,FALSE)</f>
        <v>7149</v>
      </c>
      <c r="D1615" s="43"/>
      <c r="E1615" s="43"/>
      <c r="F1615" s="6"/>
      <c r="G1615" s="44"/>
      <c r="H1615" s="44"/>
      <c r="I1615" s="14"/>
      <c r="J1615" s="49">
        <v>34</v>
      </c>
      <c r="K1615" s="49">
        <f t="shared" si="708"/>
        <v>475.59099174709752</v>
      </c>
      <c r="L1615" s="50">
        <f t="shared" si="709"/>
        <v>0.86564639176252778</v>
      </c>
      <c r="M1615" s="45">
        <v>34</v>
      </c>
      <c r="N1615" s="45">
        <f t="shared" si="710"/>
        <v>475.59099174709752</v>
      </c>
      <c r="O1615" s="18">
        <f t="shared" si="711"/>
        <v>0.72794504840484275</v>
      </c>
      <c r="P1615" s="37">
        <f t="shared" si="712"/>
        <v>0</v>
      </c>
      <c r="Q1615" s="37">
        <f t="shared" si="713"/>
        <v>0</v>
      </c>
      <c r="R1615" s="37">
        <f t="shared" si="714"/>
        <v>-100</v>
      </c>
    </row>
    <row r="1616" spans="1:18" x14ac:dyDescent="0.25">
      <c r="A1616" s="1" t="s">
        <v>2477</v>
      </c>
      <c r="B1616" s="1" t="str">
        <f>VLOOKUP(A1616,[2]PROY_COVID!$1:$1048576,5,FALSE)</f>
        <v>San Juan Mixtepec -Dto. 08 -</v>
      </c>
      <c r="C1616" s="130">
        <f>VLOOKUP(A1616,[2]PROY_COVID!$1:$1048576,7,FALSE)</f>
        <v>7118</v>
      </c>
      <c r="D1616" s="43">
        <v>1</v>
      </c>
      <c r="E1616" s="43">
        <f>((D1616/($C1616/100000)))</f>
        <v>14.048890137679125</v>
      </c>
      <c r="F1616" s="6">
        <f>((D1616/$C1616)/(D$2257/$C$2257))</f>
        <v>0.21051061575386881</v>
      </c>
      <c r="G1616" s="44"/>
      <c r="H1616" s="44"/>
      <c r="I1616" s="14"/>
      <c r="J1616" s="49"/>
      <c r="K1616" s="49"/>
      <c r="L1616" s="50"/>
      <c r="M1616" s="45">
        <v>1</v>
      </c>
      <c r="N1616" s="45">
        <f t="shared" si="710"/>
        <v>14.048890137679125</v>
      </c>
      <c r="O1616" s="18">
        <f t="shared" si="711"/>
        <v>2.1503393017892586E-2</v>
      </c>
      <c r="P1616" s="37">
        <f t="shared" si="712"/>
        <v>100</v>
      </c>
      <c r="Q1616" s="37">
        <f t="shared" si="713"/>
        <v>9.7896464794512514</v>
      </c>
      <c r="R1616" s="37">
        <f t="shared" si="714"/>
        <v>878.96464794512519</v>
      </c>
    </row>
    <row r="1617" spans="1:18" x14ac:dyDescent="0.25">
      <c r="A1617" s="1" t="s">
        <v>1106</v>
      </c>
      <c r="B1617" s="1" t="str">
        <f>VLOOKUP(A1617,[2]PROY_COVID!$1:$1048576,5,FALSE)</f>
        <v>San Miguel Chimalapa</v>
      </c>
      <c r="C1617" s="130">
        <f>VLOOKUP(A1617,[2]PROY_COVID!$1:$1048576,7,FALSE)</f>
        <v>7117</v>
      </c>
      <c r="D1617" s="43">
        <v>2</v>
      </c>
      <c r="E1617" s="43">
        <f>((D1617/($C1617/100000)))</f>
        <v>28.101728256287764</v>
      </c>
      <c r="F1617" s="6">
        <f>((D1617/$C1617)/(D$2257/$C$2257))</f>
        <v>0.42108038862892733</v>
      </c>
      <c r="G1617" s="44"/>
      <c r="H1617" s="44"/>
      <c r="I1617" s="14"/>
      <c r="J1617" s="49">
        <v>3</v>
      </c>
      <c r="K1617" s="49">
        <f>((J1617/($C1617/100000)))</f>
        <v>42.152592384431642</v>
      </c>
      <c r="L1617" s="50">
        <f>((J1617/$C1617)/(J$2257/$C$2257))</f>
        <v>7.672399211552676E-2</v>
      </c>
      <c r="M1617" s="45">
        <v>5</v>
      </c>
      <c r="N1617" s="45">
        <f t="shared" si="710"/>
        <v>70.254320640719413</v>
      </c>
      <c r="O1617" s="18">
        <f t="shared" si="711"/>
        <v>0.10753207215214235</v>
      </c>
      <c r="P1617" s="37">
        <f t="shared" si="712"/>
        <v>40</v>
      </c>
      <c r="Q1617" s="37">
        <f t="shared" si="713"/>
        <v>3.9158585917805002</v>
      </c>
      <c r="R1617" s="37">
        <f t="shared" si="714"/>
        <v>291.58585917805004</v>
      </c>
    </row>
    <row r="1618" spans="1:18" x14ac:dyDescent="0.25">
      <c r="A1618" s="1" t="s">
        <v>1237</v>
      </c>
      <c r="B1618" s="1" t="str">
        <f>VLOOKUP(A1618,[2]PROY_COVID!$1:$1048576,5,FALSE)</f>
        <v>Santiago Yaveo</v>
      </c>
      <c r="C1618" s="130">
        <f>VLOOKUP(A1618,[2]PROY_COVID!$1:$1048576,7,FALSE)</f>
        <v>7104</v>
      </c>
      <c r="D1618" s="43"/>
      <c r="E1618" s="43"/>
      <c r="F1618" s="6"/>
      <c r="G1618" s="44"/>
      <c r="H1618" s="44"/>
      <c r="I1618" s="14"/>
      <c r="J1618" s="49">
        <v>2</v>
      </c>
      <c r="K1618" s="49">
        <f>((J1618/($C1618/100000)))</f>
        <v>28.153153153153152</v>
      </c>
      <c r="L1618" s="50">
        <f>((J1618/$C1618)/(J$2257/$C$2257))</f>
        <v>5.1242929043374991E-2</v>
      </c>
      <c r="M1618" s="45">
        <v>2</v>
      </c>
      <c r="N1618" s="45">
        <f t="shared" si="710"/>
        <v>28.153153153153152</v>
      </c>
      <c r="O1618" s="18">
        <f t="shared" si="711"/>
        <v>4.3091540400157495E-2</v>
      </c>
      <c r="P1618" s="37">
        <f t="shared" si="712"/>
        <v>0</v>
      </c>
      <c r="Q1618" s="37">
        <f t="shared" si="713"/>
        <v>0</v>
      </c>
      <c r="R1618" s="37">
        <f t="shared" si="714"/>
        <v>-100</v>
      </c>
    </row>
    <row r="1619" spans="1:18" x14ac:dyDescent="0.25">
      <c r="A1619" s="1" t="s">
        <v>1927</v>
      </c>
      <c r="B1619" s="1" t="str">
        <f>VLOOKUP(A1619,[2]PROY_COVID!$1:$1048576,5,FALSE)</f>
        <v>Tenampa</v>
      </c>
      <c r="C1619" s="130">
        <f>VLOOKUP(A1619,[2]PROY_COVID!$1:$1048576,7,FALSE)</f>
        <v>7081</v>
      </c>
      <c r="D1619" s="43"/>
      <c r="E1619" s="43"/>
      <c r="F1619" s="6"/>
      <c r="G1619" s="44">
        <v>1</v>
      </c>
      <c r="H1619" s="44">
        <f>((G1619/($C1619/100000)))</f>
        <v>14.122299110295156</v>
      </c>
      <c r="I1619" s="14">
        <f>((G1619/$C1619)/(G$2257/$C$2257))</f>
        <v>0.3797253954342551</v>
      </c>
      <c r="J1619" s="49">
        <v>2</v>
      </c>
      <c r="K1619" s="49">
        <f>((J1619/($C1619/100000)))</f>
        <v>28.244598220590312</v>
      </c>
      <c r="L1619" s="50">
        <f>((J1619/$C1619)/(J$2257/$C$2257))</f>
        <v>5.1409372676759775E-2</v>
      </c>
      <c r="M1619" s="45">
        <v>3</v>
      </c>
      <c r="N1619" s="45">
        <f t="shared" si="710"/>
        <v>42.366897330885472</v>
      </c>
      <c r="O1619" s="18">
        <f t="shared" si="711"/>
        <v>6.484726091005201E-2</v>
      </c>
      <c r="P1619" s="37">
        <f t="shared" si="712"/>
        <v>0</v>
      </c>
      <c r="Q1619" s="37">
        <f t="shared" si="713"/>
        <v>0</v>
      </c>
      <c r="R1619" s="37">
        <f t="shared" si="714"/>
        <v>-100</v>
      </c>
    </row>
    <row r="1620" spans="1:18" x14ac:dyDescent="0.25">
      <c r="A1620" s="1" t="s">
        <v>1016</v>
      </c>
      <c r="B1620" s="1" t="str">
        <f>VLOOKUP(A1620,[2]PROY_COVID!$1:$1048576,5,FALSE)</f>
        <v>San José del Progreso</v>
      </c>
      <c r="C1620" s="130">
        <f>VLOOKUP(A1620,[2]PROY_COVID!$1:$1048576,7,FALSE)</f>
        <v>7071</v>
      </c>
      <c r="D1620" s="43">
        <v>2</v>
      </c>
      <c r="E1620" s="43">
        <f t="shared" ref="E1620:E1626" si="715">((D1620/($C1620/100000)))</f>
        <v>28.284542497525106</v>
      </c>
      <c r="F1620" s="6">
        <f t="shared" ref="F1620:F1626" si="716">((D1620/$C1620)/(D$2257/$C$2257))</f>
        <v>0.42381970384274864</v>
      </c>
      <c r="G1620" s="44"/>
      <c r="H1620" s="44"/>
      <c r="I1620" s="14"/>
      <c r="J1620" s="49">
        <v>75</v>
      </c>
      <c r="K1620" s="49">
        <f>((J1620/($C1620/100000)))</f>
        <v>1060.6703436571913</v>
      </c>
      <c r="L1620" s="50">
        <f>((J1620/$C1620)/(J$2257/$C$2257))</f>
        <v>1.9305778952277044</v>
      </c>
      <c r="M1620" s="45">
        <v>77</v>
      </c>
      <c r="N1620" s="45">
        <f t="shared" si="710"/>
        <v>1088.9548861547166</v>
      </c>
      <c r="O1620" s="18">
        <f t="shared" si="711"/>
        <v>1.6667668880787265</v>
      </c>
      <c r="P1620" s="37">
        <f t="shared" si="712"/>
        <v>2.5974025974025974</v>
      </c>
      <c r="Q1620" s="37">
        <f t="shared" si="713"/>
        <v>0.25427653193379873</v>
      </c>
      <c r="R1620" s="37">
        <f t="shared" si="714"/>
        <v>-74.572346806620132</v>
      </c>
    </row>
    <row r="1621" spans="1:18" x14ac:dyDescent="0.25">
      <c r="A1621" s="1" t="s">
        <v>205</v>
      </c>
      <c r="B1621" s="1" t="str">
        <f>VLOOKUP(A1621,[2]PROY_COVID!$1:$1048576,5,FALSE)</f>
        <v>Galeana</v>
      </c>
      <c r="C1621" s="130">
        <f>VLOOKUP(A1621,[2]PROY_COVID!$1:$1048576,7,FALSE)</f>
        <v>7056</v>
      </c>
      <c r="D1621" s="43">
        <v>2</v>
      </c>
      <c r="E1621" s="43">
        <f t="shared" si="715"/>
        <v>28.344671201814059</v>
      </c>
      <c r="F1621" s="6">
        <f t="shared" si="716"/>
        <v>0.42472068110431915</v>
      </c>
      <c r="G1621" s="44"/>
      <c r="H1621" s="44"/>
      <c r="I1621" s="14"/>
      <c r="J1621" s="49">
        <v>1</v>
      </c>
      <c r="K1621" s="49">
        <f>((J1621/($C1621/100000)))</f>
        <v>14.172335600907029</v>
      </c>
      <c r="L1621" s="50">
        <f>((J1621/$C1621)/(J$2257/$C$2257))</f>
        <v>2.5795760198705778E-2</v>
      </c>
      <c r="M1621" s="45">
        <v>3</v>
      </c>
      <c r="N1621" s="45">
        <f t="shared" si="710"/>
        <v>42.517006802721092</v>
      </c>
      <c r="O1621" s="18">
        <f t="shared" si="711"/>
        <v>6.5077020196156216E-2</v>
      </c>
      <c r="P1621" s="37">
        <f t="shared" si="712"/>
        <v>66.666666666666657</v>
      </c>
      <c r="Q1621" s="37">
        <f t="shared" si="713"/>
        <v>6.5264309863008334</v>
      </c>
      <c r="R1621" s="37">
        <f t="shared" si="714"/>
        <v>552.64309863008339</v>
      </c>
    </row>
    <row r="1622" spans="1:18" x14ac:dyDescent="0.25">
      <c r="A1622" s="1" t="s">
        <v>383</v>
      </c>
      <c r="B1622" s="1" t="str">
        <f>VLOOKUP(A1622,[2]PROY_COVID!$1:$1048576,5,FALSE)</f>
        <v>Pedro Ascencio Alquisiras</v>
      </c>
      <c r="C1622" s="130">
        <f>VLOOKUP(A1622,[2]PROY_COVID!$1:$1048576,7,FALSE)</f>
        <v>7049</v>
      </c>
      <c r="D1622" s="43">
        <v>2</v>
      </c>
      <c r="E1622" s="43">
        <f t="shared" si="715"/>
        <v>28.372818839551712</v>
      </c>
      <c r="F1622" s="6">
        <f t="shared" si="716"/>
        <v>0.42514244940730261</v>
      </c>
      <c r="G1622" s="44">
        <v>1</v>
      </c>
      <c r="H1622" s="44">
        <f t="shared" ref="H1622:H1627" si="717">((G1622/($C1622/100000)))</f>
        <v>14.186409419775856</v>
      </c>
      <c r="I1622" s="14">
        <f t="shared" ref="I1622:I1627" si="718">((G1622/$C1622)/(G$2257/$C$2257))</f>
        <v>0.38144921621080441</v>
      </c>
      <c r="J1622" s="49"/>
      <c r="K1622" s="49"/>
      <c r="L1622" s="50"/>
      <c r="M1622" s="45">
        <v>3</v>
      </c>
      <c r="N1622" s="45">
        <f t="shared" si="710"/>
        <v>42.559228259327568</v>
      </c>
      <c r="O1622" s="18">
        <f t="shared" si="711"/>
        <v>6.5141644843818736E-2</v>
      </c>
      <c r="P1622" s="37">
        <f t="shared" si="712"/>
        <v>66.666666666666657</v>
      </c>
      <c r="Q1622" s="37">
        <f t="shared" si="713"/>
        <v>6.5264309863008334</v>
      </c>
      <c r="R1622" s="37">
        <f t="shared" si="714"/>
        <v>552.64309863008339</v>
      </c>
    </row>
    <row r="1623" spans="1:18" x14ac:dyDescent="0.25">
      <c r="A1623" s="1" t="s">
        <v>1972</v>
      </c>
      <c r="B1623" s="1" t="str">
        <f>VLOOKUP(A1623,[2]PROY_COVID!$1:$1048576,5,FALSE)</f>
        <v>Abalá</v>
      </c>
      <c r="C1623" s="130">
        <f>VLOOKUP(A1623,[2]PROY_COVID!$1:$1048576,7,FALSE)</f>
        <v>7035</v>
      </c>
      <c r="D1623" s="43">
        <v>3</v>
      </c>
      <c r="E1623" s="43">
        <f t="shared" si="715"/>
        <v>42.643923240938172</v>
      </c>
      <c r="F1623" s="6">
        <f t="shared" si="716"/>
        <v>0.63898275604948318</v>
      </c>
      <c r="G1623" s="44">
        <v>2</v>
      </c>
      <c r="H1623" s="44">
        <f t="shared" si="717"/>
        <v>28.429282160625444</v>
      </c>
      <c r="I1623" s="14">
        <f t="shared" si="718"/>
        <v>0.76441663825727379</v>
      </c>
      <c r="J1623" s="49">
        <v>15</v>
      </c>
      <c r="K1623" s="49">
        <f t="shared" ref="K1623:K1648" si="719">((J1623/($C1623/100000)))</f>
        <v>213.21961620469085</v>
      </c>
      <c r="L1623" s="50">
        <f t="shared" ref="L1623:L1648" si="720">((J1623/$C1623)/(J$2257/$C$2257))</f>
        <v>0.38809143701933468</v>
      </c>
      <c r="M1623" s="45">
        <v>20</v>
      </c>
      <c r="N1623" s="45">
        <f t="shared" si="710"/>
        <v>284.29282160625445</v>
      </c>
      <c r="O1623" s="18">
        <f t="shared" si="711"/>
        <v>0.43514186638623858</v>
      </c>
      <c r="P1623" s="37">
        <f t="shared" si="712"/>
        <v>15</v>
      </c>
      <c r="Q1623" s="37">
        <f t="shared" si="713"/>
        <v>1.4684469719176876</v>
      </c>
      <c r="R1623" s="37">
        <f t="shared" si="714"/>
        <v>46.844697191768759</v>
      </c>
    </row>
    <row r="1624" spans="1:18" x14ac:dyDescent="0.25">
      <c r="A1624" s="1" t="s">
        <v>1827</v>
      </c>
      <c r="B1624" s="1" t="str">
        <f>VLOOKUP(A1624,[2]PROY_COVID!$1:$1048576,5,FALSE)</f>
        <v>Chiconamel</v>
      </c>
      <c r="C1624" s="130">
        <f>VLOOKUP(A1624,[2]PROY_COVID!$1:$1048576,7,FALSE)</f>
        <v>7031</v>
      </c>
      <c r="D1624" s="43">
        <v>2</v>
      </c>
      <c r="E1624" s="43">
        <f t="shared" si="715"/>
        <v>28.445455838429812</v>
      </c>
      <c r="F1624" s="6">
        <f t="shared" si="716"/>
        <v>0.4262308527765718</v>
      </c>
      <c r="G1624" s="44">
        <v>1</v>
      </c>
      <c r="H1624" s="44">
        <f t="shared" si="717"/>
        <v>14.222727919214906</v>
      </c>
      <c r="I1624" s="14">
        <f t="shared" si="718"/>
        <v>0.38242576092589398</v>
      </c>
      <c r="J1624" s="49">
        <v>3</v>
      </c>
      <c r="K1624" s="49">
        <f t="shared" si="719"/>
        <v>42.668183757644719</v>
      </c>
      <c r="L1624" s="50">
        <f t="shared" si="720"/>
        <v>7.7662445155198961E-2</v>
      </c>
      <c r="M1624" s="45">
        <v>6</v>
      </c>
      <c r="N1624" s="45">
        <f t="shared" si="710"/>
        <v>85.336367515289439</v>
      </c>
      <c r="O1624" s="18">
        <f t="shared" si="711"/>
        <v>0.13061682676833403</v>
      </c>
      <c r="P1624" s="37">
        <f t="shared" si="712"/>
        <v>33.333333333333329</v>
      </c>
      <c r="Q1624" s="37">
        <f t="shared" si="713"/>
        <v>3.2632154931504167</v>
      </c>
      <c r="R1624" s="37">
        <f t="shared" si="714"/>
        <v>226.32154931504166</v>
      </c>
    </row>
    <row r="1625" spans="1:18" x14ac:dyDescent="0.25">
      <c r="A1625" s="1" t="s">
        <v>2043</v>
      </c>
      <c r="B1625" s="1" t="str">
        <f>VLOOKUP(A1625,[2]PROY_COVID!$1:$1048576,5,FALSE)</f>
        <v>Teabo</v>
      </c>
      <c r="C1625" s="130">
        <f>VLOOKUP(A1625,[2]PROY_COVID!$1:$1048576,7,FALSE)</f>
        <v>7031</v>
      </c>
      <c r="D1625" s="43">
        <v>1</v>
      </c>
      <c r="E1625" s="43">
        <f t="shared" si="715"/>
        <v>14.222727919214906</v>
      </c>
      <c r="F1625" s="6">
        <f t="shared" si="716"/>
        <v>0.2131154263882859</v>
      </c>
      <c r="G1625" s="44">
        <v>1</v>
      </c>
      <c r="H1625" s="44">
        <f t="shared" si="717"/>
        <v>14.222727919214906</v>
      </c>
      <c r="I1625" s="14">
        <f t="shared" si="718"/>
        <v>0.38242576092589398</v>
      </c>
      <c r="J1625" s="49">
        <v>60</v>
      </c>
      <c r="K1625" s="49">
        <f t="shared" si="719"/>
        <v>853.3636751528943</v>
      </c>
      <c r="L1625" s="50">
        <f t="shared" si="720"/>
        <v>1.5532489031039796</v>
      </c>
      <c r="M1625" s="45">
        <v>62</v>
      </c>
      <c r="N1625" s="45">
        <f t="shared" si="710"/>
        <v>881.8091309913242</v>
      </c>
      <c r="O1625" s="18">
        <f t="shared" si="711"/>
        <v>1.3497072099394516</v>
      </c>
      <c r="P1625" s="37">
        <f t="shared" si="712"/>
        <v>1.6129032258064515</v>
      </c>
      <c r="Q1625" s="37">
        <f t="shared" si="713"/>
        <v>0.15789752386211695</v>
      </c>
      <c r="R1625" s="37">
        <f t="shared" si="714"/>
        <v>-84.210247613788297</v>
      </c>
    </row>
    <row r="1626" spans="1:18" x14ac:dyDescent="0.25">
      <c r="A1626" s="1" t="s">
        <v>1715</v>
      </c>
      <c r="B1626" s="1" t="str">
        <f>VLOOKUP(A1626,[2]PROY_COVID!$1:$1048576,5,FALSE)</f>
        <v>Atlangatepec</v>
      </c>
      <c r="C1626" s="130">
        <f>VLOOKUP(A1626,[2]PROY_COVID!$1:$1048576,7,FALSE)</f>
        <v>7030</v>
      </c>
      <c r="D1626" s="43">
        <v>2</v>
      </c>
      <c r="E1626" s="43">
        <f t="shared" si="715"/>
        <v>28.449502133712659</v>
      </c>
      <c r="F1626" s="6">
        <f t="shared" si="716"/>
        <v>0.42629148305434938</v>
      </c>
      <c r="G1626" s="44">
        <v>2</v>
      </c>
      <c r="H1626" s="44">
        <f t="shared" si="717"/>
        <v>28.449502133712659</v>
      </c>
      <c r="I1626" s="14">
        <f t="shared" si="718"/>
        <v>0.76496032007680248</v>
      </c>
      <c r="J1626" s="49">
        <v>22</v>
      </c>
      <c r="K1626" s="49">
        <f t="shared" si="719"/>
        <v>312.94452347083927</v>
      </c>
      <c r="L1626" s="50">
        <f t="shared" si="720"/>
        <v>0.56960561126109466</v>
      </c>
      <c r="M1626" s="45">
        <v>26</v>
      </c>
      <c r="N1626" s="45">
        <f t="shared" si="710"/>
        <v>369.84352773826458</v>
      </c>
      <c r="O1626" s="18">
        <f t="shared" si="711"/>
        <v>0.56608676230943744</v>
      </c>
      <c r="P1626" s="37">
        <f t="shared" si="712"/>
        <v>7.6923076923076925</v>
      </c>
      <c r="Q1626" s="37">
        <f t="shared" si="713"/>
        <v>0.75304972918855784</v>
      </c>
      <c r="R1626" s="37">
        <f t="shared" si="714"/>
        <v>-24.695027081144218</v>
      </c>
    </row>
    <row r="1627" spans="1:18" x14ac:dyDescent="0.25">
      <c r="A1627" s="1" t="s">
        <v>1130</v>
      </c>
      <c r="B1627" s="1" t="str">
        <f>VLOOKUP(A1627,[2]PROY_COVID!$1:$1048576,5,FALSE)</f>
        <v>San Pedro Amuzgos</v>
      </c>
      <c r="C1627" s="130">
        <f>VLOOKUP(A1627,[2]PROY_COVID!$1:$1048576,7,FALSE)</f>
        <v>7006</v>
      </c>
      <c r="D1627" s="43"/>
      <c r="E1627" s="43"/>
      <c r="F1627" s="6"/>
      <c r="G1627" s="44">
        <v>3</v>
      </c>
      <c r="H1627" s="44">
        <f t="shared" si="717"/>
        <v>42.820439623180135</v>
      </c>
      <c r="I1627" s="14">
        <f t="shared" si="718"/>
        <v>1.151371192579201</v>
      </c>
      <c r="J1627" s="49">
        <v>6</v>
      </c>
      <c r="K1627" s="49">
        <f t="shared" si="719"/>
        <v>85.640879246360271</v>
      </c>
      <c r="L1627" s="50">
        <f t="shared" si="720"/>
        <v>0.1558791469843574</v>
      </c>
      <c r="M1627" s="45">
        <v>9</v>
      </c>
      <c r="N1627" s="45">
        <f t="shared" si="710"/>
        <v>128.46131886954041</v>
      </c>
      <c r="O1627" s="18">
        <f t="shared" si="711"/>
        <v>0.19662437389555162</v>
      </c>
      <c r="P1627" s="37">
        <f t="shared" si="712"/>
        <v>0</v>
      </c>
      <c r="Q1627" s="37">
        <f t="shared" si="713"/>
        <v>0</v>
      </c>
      <c r="R1627" s="37">
        <f t="shared" si="714"/>
        <v>-100</v>
      </c>
    </row>
    <row r="1628" spans="1:18" x14ac:dyDescent="0.25">
      <c r="A1628" s="1" t="s">
        <v>237</v>
      </c>
      <c r="B1628" s="1" t="str">
        <f>VLOOKUP(A1628,[2]PROY_COVID!$1:$1048576,5,FALSE)</f>
        <v>Temósachic</v>
      </c>
      <c r="C1628" s="130">
        <f>VLOOKUP(A1628,[2]PROY_COVID!$1:$1048576,7,FALSE)</f>
        <v>7001</v>
      </c>
      <c r="D1628" s="43">
        <v>1</v>
      </c>
      <c r="E1628" s="43">
        <f>((D1628/($C1628/100000)))</f>
        <v>14.2836737608913</v>
      </c>
      <c r="F1628" s="6">
        <f>((D1628/$C1628)/(D$2257/$C$2257))</f>
        <v>0.21402864775546895</v>
      </c>
      <c r="G1628" s="44"/>
      <c r="H1628" s="44"/>
      <c r="I1628" s="14"/>
      <c r="J1628" s="49">
        <v>3</v>
      </c>
      <c r="K1628" s="49">
        <f t="shared" si="719"/>
        <v>42.851021282673905</v>
      </c>
      <c r="L1628" s="50">
        <f t="shared" si="720"/>
        <v>7.7995236664219952E-2</v>
      </c>
      <c r="M1628" s="45">
        <v>4</v>
      </c>
      <c r="N1628" s="45">
        <f t="shared" si="710"/>
        <v>57.134695043565202</v>
      </c>
      <c r="O1628" s="18">
        <f t="shared" si="711"/>
        <v>8.7451022140471041E-2</v>
      </c>
      <c r="P1628" s="37">
        <f t="shared" si="712"/>
        <v>25</v>
      </c>
      <c r="Q1628" s="37">
        <f t="shared" si="713"/>
        <v>2.4474116198628129</v>
      </c>
      <c r="R1628" s="37">
        <f t="shared" si="714"/>
        <v>144.7411619862813</v>
      </c>
    </row>
    <row r="1629" spans="1:18" x14ac:dyDescent="0.25">
      <c r="A1629" s="1" t="s">
        <v>839</v>
      </c>
      <c r="B1629" s="1" t="str">
        <f>VLOOKUP(A1629,[2]PROY_COVID!$1:$1048576,5,FALSE)</f>
        <v>Tumbiscatío</v>
      </c>
      <c r="C1629" s="130">
        <f>VLOOKUP(A1629,[2]PROY_COVID!$1:$1048576,7,FALSE)</f>
        <v>6992</v>
      </c>
      <c r="D1629" s="43"/>
      <c r="E1629" s="43"/>
      <c r="F1629" s="6"/>
      <c r="G1629" s="44"/>
      <c r="H1629" s="44"/>
      <c r="I1629" s="14"/>
      <c r="J1629" s="49">
        <v>5</v>
      </c>
      <c r="K1629" s="49">
        <f t="shared" si="719"/>
        <v>71.51029748283753</v>
      </c>
      <c r="L1629" s="50">
        <f t="shared" si="720"/>
        <v>0.13015938498431634</v>
      </c>
      <c r="M1629" s="45">
        <v>5</v>
      </c>
      <c r="N1629" s="45">
        <f t="shared" si="710"/>
        <v>71.51029748283753</v>
      </c>
      <c r="O1629" s="18">
        <f t="shared" si="711"/>
        <v>0.10945448476927876</v>
      </c>
      <c r="P1629" s="37">
        <f t="shared" si="712"/>
        <v>0</v>
      </c>
      <c r="Q1629" s="37">
        <f t="shared" si="713"/>
        <v>0</v>
      </c>
      <c r="R1629" s="37">
        <f t="shared" si="714"/>
        <v>-100</v>
      </c>
    </row>
    <row r="1630" spans="1:18" x14ac:dyDescent="0.25">
      <c r="A1630" s="1" t="s">
        <v>1274</v>
      </c>
      <c r="B1630" s="1" t="str">
        <f>VLOOKUP(A1630,[2]PROY_COVID!$1:$1048576,5,FALSE)</f>
        <v>Villa Díaz Ordaz</v>
      </c>
      <c r="C1630" s="130">
        <f>VLOOKUP(A1630,[2]PROY_COVID!$1:$1048576,7,FALSE)</f>
        <v>6980</v>
      </c>
      <c r="D1630" s="43"/>
      <c r="E1630" s="43"/>
      <c r="F1630" s="6"/>
      <c r="G1630" s="44"/>
      <c r="H1630" s="44"/>
      <c r="I1630" s="14"/>
      <c r="J1630" s="49">
        <v>5</v>
      </c>
      <c r="K1630" s="49">
        <f t="shared" si="719"/>
        <v>71.633237822349571</v>
      </c>
      <c r="L1630" s="50">
        <f t="shared" si="720"/>
        <v>0.13038315470062176</v>
      </c>
      <c r="M1630" s="45">
        <v>5</v>
      </c>
      <c r="N1630" s="45">
        <f t="shared" si="710"/>
        <v>71.633237822349571</v>
      </c>
      <c r="O1630" s="18">
        <f t="shared" si="711"/>
        <v>0.10964265866859557</v>
      </c>
      <c r="P1630" s="37">
        <f t="shared" si="712"/>
        <v>0</v>
      </c>
      <c r="Q1630" s="37">
        <f t="shared" si="713"/>
        <v>0</v>
      </c>
      <c r="R1630" s="37">
        <f t="shared" si="714"/>
        <v>-100</v>
      </c>
    </row>
    <row r="1631" spans="1:18" x14ac:dyDescent="0.25">
      <c r="A1631" s="1" t="s">
        <v>342</v>
      </c>
      <c r="B1631" s="1" t="str">
        <f>VLOOKUP(A1631,[2]PROY_COVID!$1:$1048576,5,FALSE)</f>
        <v>Alpoyeca</v>
      </c>
      <c r="C1631" s="130">
        <f>VLOOKUP(A1631,[2]PROY_COVID!$1:$1048576,7,FALSE)</f>
        <v>6959</v>
      </c>
      <c r="D1631" s="43">
        <v>3</v>
      </c>
      <c r="E1631" s="43">
        <f>((D1631/($C1631/100000)))</f>
        <v>43.109642189969826</v>
      </c>
      <c r="F1631" s="6">
        <f>((D1631/$C1631)/(D$2257/$C$2257))</f>
        <v>0.64596115660412623</v>
      </c>
      <c r="G1631" s="44">
        <v>1</v>
      </c>
      <c r="H1631" s="44">
        <f>((G1631/($C1631/100000)))</f>
        <v>14.369880729989941</v>
      </c>
      <c r="I1631" s="14">
        <f>((G1631/$C1631)/(G$2257/$C$2257))</f>
        <v>0.38638245797815213</v>
      </c>
      <c r="J1631" s="49">
        <v>5</v>
      </c>
      <c r="K1631" s="49">
        <f t="shared" si="719"/>
        <v>71.849403649949707</v>
      </c>
      <c r="L1631" s="50">
        <f t="shared" si="720"/>
        <v>0.1307766086808938</v>
      </c>
      <c r="M1631" s="45">
        <v>9</v>
      </c>
      <c r="N1631" s="45">
        <f t="shared" ref="N1631:N1652" si="721">((M1631/($C1631/100000)))</f>
        <v>129.32892656990947</v>
      </c>
      <c r="O1631" s="18">
        <f t="shared" ref="O1631:O1652" si="722">((M1631/$C1631)/(M$2257/$C$2257))</f>
        <v>0.197952344232251</v>
      </c>
      <c r="P1631" s="37">
        <f t="shared" ref="P1631:P1652" si="723">D1631/M1631*100</f>
        <v>33.333333333333329</v>
      </c>
      <c r="Q1631" s="37">
        <f t="shared" ref="Q1631:Q1652" si="724">P1631/P$2257</f>
        <v>3.2632154931504167</v>
      </c>
      <c r="R1631" s="37">
        <f t="shared" ref="R1631:R1652" si="725">(Q1631-1)*100</f>
        <v>226.32154931504166</v>
      </c>
    </row>
    <row r="1632" spans="1:18" x14ac:dyDescent="0.25">
      <c r="A1632" s="1" t="s">
        <v>1734</v>
      </c>
      <c r="B1632" s="1" t="str">
        <f>VLOOKUP(A1632,[2]PROY_COVID!$1:$1048576,5,FALSE)</f>
        <v>Acuamanala de Miguel Hidalgo</v>
      </c>
      <c r="C1632" s="130">
        <f>VLOOKUP(A1632,[2]PROY_COVID!$1:$1048576,7,FALSE)</f>
        <v>6934</v>
      </c>
      <c r="D1632" s="43">
        <v>2</v>
      </c>
      <c r="E1632" s="43">
        <f>((D1632/($C1632/100000)))</f>
        <v>28.84338044418806</v>
      </c>
      <c r="F1632" s="6">
        <f>((D1632/$C1632)/(D$2257/$C$2257))</f>
        <v>0.43219341301875913</v>
      </c>
      <c r="G1632" s="44"/>
      <c r="H1632" s="44"/>
      <c r="I1632" s="14"/>
      <c r="J1632" s="49">
        <v>25</v>
      </c>
      <c r="K1632" s="49">
        <f t="shared" si="719"/>
        <v>360.54225555235075</v>
      </c>
      <c r="L1632" s="50">
        <f t="shared" si="720"/>
        <v>0.65624056807783382</v>
      </c>
      <c r="M1632" s="45">
        <v>27</v>
      </c>
      <c r="N1632" s="45">
        <f t="shared" si="721"/>
        <v>389.38563599653878</v>
      </c>
      <c r="O1632" s="18">
        <f t="shared" si="722"/>
        <v>0.59599813823719416</v>
      </c>
      <c r="P1632" s="37">
        <f t="shared" si="723"/>
        <v>7.4074074074074066</v>
      </c>
      <c r="Q1632" s="37">
        <f t="shared" si="724"/>
        <v>0.72515899847787035</v>
      </c>
      <c r="R1632" s="37">
        <f t="shared" si="725"/>
        <v>-27.484100152212964</v>
      </c>
    </row>
    <row r="1633" spans="1:18" x14ac:dyDescent="0.25">
      <c r="A1633" s="1" t="s">
        <v>1291</v>
      </c>
      <c r="B1633" s="1" t="str">
        <f>VLOOKUP(A1633,[2]PROY_COVID!$1:$1048576,5,FALSE)</f>
        <v>Aljojuca</v>
      </c>
      <c r="C1633" s="130">
        <f>VLOOKUP(A1633,[2]PROY_COVID!$1:$1048576,7,FALSE)</f>
        <v>6920</v>
      </c>
      <c r="D1633" s="43"/>
      <c r="E1633" s="43"/>
      <c r="F1633" s="6"/>
      <c r="G1633" s="44"/>
      <c r="H1633" s="44"/>
      <c r="I1633" s="14"/>
      <c r="J1633" s="49">
        <v>8</v>
      </c>
      <c r="K1633" s="49">
        <f t="shared" si="719"/>
        <v>115.60693641618498</v>
      </c>
      <c r="L1633" s="50">
        <f t="shared" si="720"/>
        <v>0.21042183117002081</v>
      </c>
      <c r="M1633" s="45">
        <v>8</v>
      </c>
      <c r="N1633" s="45">
        <f t="shared" si="721"/>
        <v>115.60693641618498</v>
      </c>
      <c r="O1633" s="18">
        <f t="shared" si="722"/>
        <v>0.17694930809405715</v>
      </c>
      <c r="P1633" s="37">
        <f t="shared" si="723"/>
        <v>0</v>
      </c>
      <c r="Q1633" s="37">
        <f t="shared" si="724"/>
        <v>0</v>
      </c>
      <c r="R1633" s="37">
        <f t="shared" si="725"/>
        <v>-100</v>
      </c>
    </row>
    <row r="1634" spans="1:18" x14ac:dyDescent="0.25">
      <c r="A1634" s="1" t="s">
        <v>1257</v>
      </c>
      <c r="B1634" s="1" t="str">
        <f>VLOOKUP(A1634,[2]PROY_COVID!$1:$1048576,5,FALSE)</f>
        <v>Silacayoápam</v>
      </c>
      <c r="C1634" s="130">
        <f>VLOOKUP(A1634,[2]PROY_COVID!$1:$1048576,7,FALSE)</f>
        <v>6872</v>
      </c>
      <c r="D1634" s="43"/>
      <c r="E1634" s="43"/>
      <c r="F1634" s="6"/>
      <c r="G1634" s="44">
        <v>2</v>
      </c>
      <c r="H1634" s="44">
        <f>((G1634/($C1634/100000)))</f>
        <v>29.103608847497089</v>
      </c>
      <c r="I1634" s="14">
        <f>((G1634/$C1634)/(G$2257/$C$2257))</f>
        <v>0.78254817376890584</v>
      </c>
      <c r="J1634" s="49">
        <v>7</v>
      </c>
      <c r="K1634" s="49">
        <f t="shared" si="719"/>
        <v>101.86263096623981</v>
      </c>
      <c r="L1634" s="50">
        <f t="shared" si="720"/>
        <v>0.18540514955391091</v>
      </c>
      <c r="M1634" s="45">
        <v>9</v>
      </c>
      <c r="N1634" s="45">
        <f t="shared" si="721"/>
        <v>130.96623981373691</v>
      </c>
      <c r="O1634" s="18">
        <f t="shared" si="722"/>
        <v>0.20045843473693756</v>
      </c>
      <c r="P1634" s="37">
        <f t="shared" si="723"/>
        <v>0</v>
      </c>
      <c r="Q1634" s="37">
        <f t="shared" si="724"/>
        <v>0</v>
      </c>
      <c r="R1634" s="37">
        <f t="shared" si="725"/>
        <v>-100</v>
      </c>
    </row>
    <row r="1635" spans="1:18" x14ac:dyDescent="0.25">
      <c r="A1635" s="1" t="s">
        <v>1450</v>
      </c>
      <c r="B1635" s="1" t="str">
        <f>VLOOKUP(A1635,[2]PROY_COVID!$1:$1048576,5,FALSE)</f>
        <v>Tlapacoya</v>
      </c>
      <c r="C1635" s="130">
        <f>VLOOKUP(A1635,[2]PROY_COVID!$1:$1048576,7,FALSE)</f>
        <v>6860</v>
      </c>
      <c r="D1635" s="43"/>
      <c r="E1635" s="43"/>
      <c r="F1635" s="6"/>
      <c r="G1635" s="44">
        <v>1</v>
      </c>
      <c r="H1635" s="44">
        <f>((G1635/($C1635/100000)))</f>
        <v>14.577259475218661</v>
      </c>
      <c r="I1635" s="14">
        <f>((G1635/$C1635)/(G$2257/$C$2257))</f>
        <v>0.39195853135130621</v>
      </c>
      <c r="J1635" s="49">
        <v>2</v>
      </c>
      <c r="K1635" s="49">
        <f t="shared" si="719"/>
        <v>29.154518950437321</v>
      </c>
      <c r="L1635" s="50">
        <f t="shared" si="720"/>
        <v>5.3065563837337605E-2</v>
      </c>
      <c r="M1635" s="45">
        <v>3</v>
      </c>
      <c r="N1635" s="45">
        <f t="shared" si="721"/>
        <v>43.731778425655982</v>
      </c>
      <c r="O1635" s="18">
        <f t="shared" si="722"/>
        <v>6.6936363630332105E-2</v>
      </c>
      <c r="P1635" s="37">
        <f t="shared" si="723"/>
        <v>0</v>
      </c>
      <c r="Q1635" s="37">
        <f t="shared" si="724"/>
        <v>0</v>
      </c>
      <c r="R1635" s="37">
        <f t="shared" si="725"/>
        <v>-100</v>
      </c>
    </row>
    <row r="1636" spans="1:18" x14ac:dyDescent="0.25">
      <c r="A1636" s="1" t="s">
        <v>64</v>
      </c>
      <c r="B1636" s="1" t="str">
        <f>VLOOKUP(A1636,[2]PROY_COVID!$1:$1048576,5,FALSE)</f>
        <v>Villa Unión</v>
      </c>
      <c r="C1636" s="130">
        <f>VLOOKUP(A1636,[2]PROY_COVID!$1:$1048576,7,FALSE)</f>
        <v>6859</v>
      </c>
      <c r="D1636" s="43">
        <v>3</v>
      </c>
      <c r="E1636" s="43">
        <f>((D1636/($C1636/100000)))</f>
        <v>43.738154249890655</v>
      </c>
      <c r="F1636" s="6">
        <f>((D1636/$C1636)/(D$2257/$C$2257))</f>
        <v>0.65537887283978924</v>
      </c>
      <c r="G1636" s="44">
        <v>6</v>
      </c>
      <c r="H1636" s="44">
        <f>((G1636/($C1636/100000)))</f>
        <v>87.476308499781311</v>
      </c>
      <c r="I1636" s="14">
        <f>((G1636/$C1636)/(G$2257/$C$2257))</f>
        <v>2.3520940589619133</v>
      </c>
      <c r="J1636" s="49">
        <v>147</v>
      </c>
      <c r="K1636" s="49">
        <f t="shared" si="719"/>
        <v>2143.1695582446423</v>
      </c>
      <c r="L1636" s="50">
        <f t="shared" si="720"/>
        <v>3.9008875845493503</v>
      </c>
      <c r="M1636" s="45">
        <v>156</v>
      </c>
      <c r="N1636" s="45">
        <f t="shared" si="721"/>
        <v>2274.3840209943141</v>
      </c>
      <c r="O1636" s="18">
        <f t="shared" si="722"/>
        <v>3.4811983720968174</v>
      </c>
      <c r="P1636" s="37">
        <f t="shared" si="723"/>
        <v>1.9230769230769231</v>
      </c>
      <c r="Q1636" s="37">
        <f t="shared" si="724"/>
        <v>0.18826243229713946</v>
      </c>
      <c r="R1636" s="37">
        <f t="shared" si="725"/>
        <v>-81.173756770286047</v>
      </c>
    </row>
    <row r="1637" spans="1:18" x14ac:dyDescent="0.25">
      <c r="A1637" s="1" t="s">
        <v>1341</v>
      </c>
      <c r="B1637" s="1" t="str">
        <f>VLOOKUP(A1637,[2]PROY_COVID!$1:$1048576,5,FALSE)</f>
        <v>Huatlatlauca</v>
      </c>
      <c r="C1637" s="130">
        <f>VLOOKUP(A1637,[2]PROY_COVID!$1:$1048576,7,FALSE)</f>
        <v>6848</v>
      </c>
      <c r="D1637" s="43">
        <v>4</v>
      </c>
      <c r="E1637" s="43">
        <f>((D1637/($C1637/100000)))</f>
        <v>58.411214953271028</v>
      </c>
      <c r="F1637" s="6">
        <f>((D1637/$C1637)/(D$2257/$C$2257))</f>
        <v>0.87524215124768567</v>
      </c>
      <c r="G1637" s="44"/>
      <c r="H1637" s="44"/>
      <c r="I1637" s="14"/>
      <c r="J1637" s="49">
        <v>4</v>
      </c>
      <c r="K1637" s="49">
        <f t="shared" si="719"/>
        <v>58.411214953271028</v>
      </c>
      <c r="L1637" s="50">
        <f t="shared" si="720"/>
        <v>0.10631710511803036</v>
      </c>
      <c r="M1637" s="45">
        <v>8</v>
      </c>
      <c r="N1637" s="45">
        <f t="shared" si="721"/>
        <v>116.82242990654206</v>
      </c>
      <c r="O1637" s="18">
        <f t="shared" si="722"/>
        <v>0.17880975642682173</v>
      </c>
      <c r="P1637" s="37">
        <f t="shared" si="723"/>
        <v>50</v>
      </c>
      <c r="Q1637" s="37">
        <f t="shared" si="724"/>
        <v>4.8948232397256257</v>
      </c>
      <c r="R1637" s="37">
        <f t="shared" si="725"/>
        <v>389.4823239725626</v>
      </c>
    </row>
    <row r="1638" spans="1:18" x14ac:dyDescent="0.25">
      <c r="A1638" s="1" t="s">
        <v>1779</v>
      </c>
      <c r="B1638" s="1" t="str">
        <f>VLOOKUP(A1638,[2]PROY_COVID!$1:$1048576,5,FALSE)</f>
        <v>Camarón de Tejeda</v>
      </c>
      <c r="C1638" s="130">
        <f>VLOOKUP(A1638,[2]PROY_COVID!$1:$1048576,7,FALSE)</f>
        <v>6820</v>
      </c>
      <c r="D1638" s="43">
        <v>2</v>
      </c>
      <c r="E1638" s="43">
        <f>((D1638/($C1638/100000)))</f>
        <v>29.325513196480941</v>
      </c>
      <c r="F1638" s="6">
        <f>((D1638/$C1638)/(D$2257/$C$2257))</f>
        <v>0.43941776039180003</v>
      </c>
      <c r="G1638" s="44">
        <v>1</v>
      </c>
      <c r="H1638" s="44">
        <f>((G1638/($C1638/100000)))</f>
        <v>14.66275659824047</v>
      </c>
      <c r="I1638" s="14">
        <f>((G1638/$C1638)/(G$2257/$C$2257))</f>
        <v>0.39425740836802936</v>
      </c>
      <c r="J1638" s="49">
        <v>1</v>
      </c>
      <c r="K1638" s="49">
        <f t="shared" si="719"/>
        <v>14.66275659824047</v>
      </c>
      <c r="L1638" s="50">
        <f t="shared" si="720"/>
        <v>2.6688399407927856E-2</v>
      </c>
      <c r="M1638" s="45">
        <v>4</v>
      </c>
      <c r="N1638" s="45">
        <f t="shared" si="721"/>
        <v>58.651026392961882</v>
      </c>
      <c r="O1638" s="18">
        <f t="shared" si="722"/>
        <v>8.9771936364433674E-2</v>
      </c>
      <c r="P1638" s="37">
        <f t="shared" si="723"/>
        <v>50</v>
      </c>
      <c r="Q1638" s="37">
        <f t="shared" si="724"/>
        <v>4.8948232397256257</v>
      </c>
      <c r="R1638" s="37">
        <f t="shared" si="725"/>
        <v>389.4823239725626</v>
      </c>
    </row>
    <row r="1639" spans="1:18" x14ac:dyDescent="0.25">
      <c r="A1639" s="1" t="s">
        <v>1468</v>
      </c>
      <c r="B1639" s="1" t="str">
        <f>VLOOKUP(A1639,[2]PROY_COVID!$1:$1048576,5,FALSE)</f>
        <v>Xochitlán Todos Santos</v>
      </c>
      <c r="C1639" s="130">
        <f>VLOOKUP(A1639,[2]PROY_COVID!$1:$1048576,7,FALSE)</f>
        <v>6819</v>
      </c>
      <c r="D1639" s="43"/>
      <c r="E1639" s="43"/>
      <c r="F1639" s="6"/>
      <c r="G1639" s="44"/>
      <c r="H1639" s="44"/>
      <c r="I1639" s="14"/>
      <c r="J1639" s="49">
        <v>3</v>
      </c>
      <c r="K1639" s="49">
        <f t="shared" si="719"/>
        <v>43.994720633523976</v>
      </c>
      <c r="L1639" s="50">
        <f t="shared" si="720"/>
        <v>8.0076939710544651E-2</v>
      </c>
      <c r="M1639" s="45">
        <v>3</v>
      </c>
      <c r="N1639" s="45">
        <f t="shared" si="721"/>
        <v>43.994720633523976</v>
      </c>
      <c r="O1639" s="18">
        <f t="shared" si="722"/>
        <v>6.7338826001477975E-2</v>
      </c>
      <c r="P1639" s="37">
        <f t="shared" si="723"/>
        <v>0</v>
      </c>
      <c r="Q1639" s="37">
        <f t="shared" si="724"/>
        <v>0</v>
      </c>
      <c r="R1639" s="37">
        <f t="shared" si="725"/>
        <v>-100</v>
      </c>
    </row>
    <row r="1640" spans="1:18" x14ac:dyDescent="0.25">
      <c r="A1640" s="1" t="s">
        <v>1112</v>
      </c>
      <c r="B1640" s="1" t="str">
        <f>VLOOKUP(A1640,[2]PROY_COVID!$1:$1048576,5,FALSE)</f>
        <v>San Miguel Panixtlahuaca</v>
      </c>
      <c r="C1640" s="130">
        <f>VLOOKUP(A1640,[2]PROY_COVID!$1:$1048576,7,FALSE)</f>
        <v>6768</v>
      </c>
      <c r="D1640" s="43"/>
      <c r="E1640" s="43"/>
      <c r="F1640" s="6"/>
      <c r="G1640" s="44"/>
      <c r="H1640" s="44"/>
      <c r="I1640" s="14"/>
      <c r="J1640" s="49">
        <v>1</v>
      </c>
      <c r="K1640" s="49">
        <f t="shared" si="719"/>
        <v>14.775413711583923</v>
      </c>
      <c r="L1640" s="50">
        <f t="shared" si="720"/>
        <v>2.6893452122054962E-2</v>
      </c>
      <c r="M1640" s="45">
        <v>1</v>
      </c>
      <c r="N1640" s="45">
        <f t="shared" si="721"/>
        <v>14.775413711583923</v>
      </c>
      <c r="O1640" s="18">
        <f t="shared" si="722"/>
        <v>2.2615418366040103E-2</v>
      </c>
      <c r="P1640" s="37">
        <f t="shared" si="723"/>
        <v>0</v>
      </c>
      <c r="Q1640" s="37">
        <f t="shared" si="724"/>
        <v>0</v>
      </c>
      <c r="R1640" s="37">
        <f t="shared" si="725"/>
        <v>-100</v>
      </c>
    </row>
    <row r="1641" spans="1:18" x14ac:dyDescent="0.25">
      <c r="A1641" s="1" t="s">
        <v>1458</v>
      </c>
      <c r="B1641" s="1" t="str">
        <f>VLOOKUP(A1641,[2]PROY_COVID!$1:$1048576,5,FALSE)</f>
        <v>Tuzamapan de Galeana</v>
      </c>
      <c r="C1641" s="130">
        <f>VLOOKUP(A1641,[2]PROY_COVID!$1:$1048576,7,FALSE)</f>
        <v>6767</v>
      </c>
      <c r="D1641" s="43">
        <v>1</v>
      </c>
      <c r="E1641" s="43">
        <f t="shared" ref="E1641:E1646" si="726">((D1641/($C1641/100000)))</f>
        <v>14.777597162701346</v>
      </c>
      <c r="F1641" s="6">
        <f t="shared" ref="F1641:F1646" si="727">((D1641/$C1641)/(D$2257/$C$2257))</f>
        <v>0.22142966793793969</v>
      </c>
      <c r="G1641" s="44"/>
      <c r="H1641" s="44"/>
      <c r="I1641" s="14"/>
      <c r="J1641" s="49">
        <v>2</v>
      </c>
      <c r="K1641" s="49">
        <f t="shared" si="719"/>
        <v>29.555194325402692</v>
      </c>
      <c r="L1641" s="50">
        <f t="shared" si="720"/>
        <v>5.3794852656145399E-2</v>
      </c>
      <c r="M1641" s="45">
        <v>3</v>
      </c>
      <c r="N1641" s="45">
        <f t="shared" si="721"/>
        <v>44.332791488104036</v>
      </c>
      <c r="O1641" s="18">
        <f t="shared" si="722"/>
        <v>6.7856281144388686E-2</v>
      </c>
      <c r="P1641" s="37">
        <f t="shared" si="723"/>
        <v>33.333333333333329</v>
      </c>
      <c r="Q1641" s="37">
        <f t="shared" si="724"/>
        <v>3.2632154931504167</v>
      </c>
      <c r="R1641" s="37">
        <f t="shared" si="725"/>
        <v>226.32154931504166</v>
      </c>
    </row>
    <row r="1642" spans="1:18" x14ac:dyDescent="0.25">
      <c r="A1642" s="1" t="s">
        <v>284</v>
      </c>
      <c r="B1642" s="1" t="str">
        <f>VLOOKUP(A1642,[2]PROY_COVID!$1:$1048576,5,FALSE)</f>
        <v>Súchil</v>
      </c>
      <c r="C1642" s="130">
        <f>VLOOKUP(A1642,[2]PROY_COVID!$1:$1048576,7,FALSE)</f>
        <v>6766</v>
      </c>
      <c r="D1642" s="43">
        <v>3</v>
      </c>
      <c r="E1642" s="43">
        <f t="shared" si="726"/>
        <v>44.339343777712088</v>
      </c>
      <c r="F1642" s="6">
        <f t="shared" si="727"/>
        <v>0.66438718427551202</v>
      </c>
      <c r="G1642" s="44">
        <v>1</v>
      </c>
      <c r="H1642" s="44">
        <f>((G1642/($C1642/100000)))</f>
        <v>14.779781259237364</v>
      </c>
      <c r="I1642" s="14">
        <f>((G1642/$C1642)/(G$2257/$C$2257))</f>
        <v>0.39740400902600659</v>
      </c>
      <c r="J1642" s="49">
        <v>8</v>
      </c>
      <c r="K1642" s="49">
        <f t="shared" si="719"/>
        <v>118.23825007389891</v>
      </c>
      <c r="L1642" s="50">
        <f t="shared" si="720"/>
        <v>0.21521121367078686</v>
      </c>
      <c r="M1642" s="45">
        <v>12</v>
      </c>
      <c r="N1642" s="45">
        <f t="shared" si="721"/>
        <v>177.35737511084835</v>
      </c>
      <c r="O1642" s="18">
        <f t="shared" si="722"/>
        <v>0.27146524061724997</v>
      </c>
      <c r="P1642" s="37">
        <f t="shared" si="723"/>
        <v>25</v>
      </c>
      <c r="Q1642" s="37">
        <f t="shared" si="724"/>
        <v>2.4474116198628129</v>
      </c>
      <c r="R1642" s="37">
        <f t="shared" si="725"/>
        <v>144.7411619862813</v>
      </c>
    </row>
    <row r="1643" spans="1:18" x14ac:dyDescent="0.25">
      <c r="A1643" s="1" t="s">
        <v>1622</v>
      </c>
      <c r="B1643" s="1" t="str">
        <f>VLOOKUP(A1643,[2]PROY_COVID!$1:$1048576,5,FALSE)</f>
        <v>Naco</v>
      </c>
      <c r="C1643" s="130">
        <f>VLOOKUP(A1643,[2]PROY_COVID!$1:$1048576,7,FALSE)</f>
        <v>6756</v>
      </c>
      <c r="D1643" s="43">
        <v>3</v>
      </c>
      <c r="E1643" s="43">
        <f t="shared" si="726"/>
        <v>44.40497335701599</v>
      </c>
      <c r="F1643" s="6">
        <f t="shared" si="727"/>
        <v>0.66537058744939526</v>
      </c>
      <c r="G1643" s="44">
        <v>5</v>
      </c>
      <c r="H1643" s="44">
        <f>((G1643/($C1643/100000)))</f>
        <v>74.008288928359988</v>
      </c>
      <c r="I1643" s="14">
        <f>((G1643/$C1643)/(G$2257/$C$2257))</f>
        <v>1.9899611642021613</v>
      </c>
      <c r="J1643" s="49">
        <v>15</v>
      </c>
      <c r="K1643" s="49">
        <f t="shared" si="719"/>
        <v>222.02486678507995</v>
      </c>
      <c r="L1643" s="50">
        <f t="shared" si="720"/>
        <v>0.4041183036457992</v>
      </c>
      <c r="M1643" s="45">
        <v>23</v>
      </c>
      <c r="N1643" s="45">
        <f t="shared" si="721"/>
        <v>340.43812907045594</v>
      </c>
      <c r="O1643" s="18">
        <f t="shared" si="722"/>
        <v>0.52107852050492409</v>
      </c>
      <c r="P1643" s="37">
        <f t="shared" si="723"/>
        <v>13.043478260869565</v>
      </c>
      <c r="Q1643" s="37">
        <f t="shared" si="724"/>
        <v>1.2769104103632065</v>
      </c>
      <c r="R1643" s="37">
        <f t="shared" si="725"/>
        <v>27.691041036320652</v>
      </c>
    </row>
    <row r="1644" spans="1:18" x14ac:dyDescent="0.25">
      <c r="A1644" s="1" t="s">
        <v>1606</v>
      </c>
      <c r="B1644" s="1" t="str">
        <f>VLOOKUP(A1644,[2]PROY_COVID!$1:$1048576,5,FALSE)</f>
        <v>Cumpas</v>
      </c>
      <c r="C1644" s="130">
        <f>VLOOKUP(A1644,[2]PROY_COVID!$1:$1048576,7,FALSE)</f>
        <v>6755</v>
      </c>
      <c r="D1644" s="43">
        <v>3</v>
      </c>
      <c r="E1644" s="43">
        <f t="shared" si="726"/>
        <v>44.41154700222058</v>
      </c>
      <c r="F1644" s="6">
        <f t="shared" si="727"/>
        <v>0.66546908790645654</v>
      </c>
      <c r="G1644" s="44"/>
      <c r="H1644" s="44"/>
      <c r="I1644" s="14"/>
      <c r="J1644" s="49">
        <v>13</v>
      </c>
      <c r="K1644" s="49">
        <f t="shared" si="719"/>
        <v>192.45003700962249</v>
      </c>
      <c r="L1644" s="50">
        <f t="shared" si="720"/>
        <v>0.35028771154802124</v>
      </c>
      <c r="M1644" s="45">
        <v>16</v>
      </c>
      <c r="N1644" s="45">
        <f t="shared" si="721"/>
        <v>236.86158401184309</v>
      </c>
      <c r="O1644" s="18">
        <f t="shared" si="722"/>
        <v>0.36254306795288682</v>
      </c>
      <c r="P1644" s="37">
        <f t="shared" si="723"/>
        <v>18.75</v>
      </c>
      <c r="Q1644" s="37">
        <f t="shared" si="724"/>
        <v>1.8355587148971095</v>
      </c>
      <c r="R1644" s="37">
        <f t="shared" si="725"/>
        <v>83.555871489710952</v>
      </c>
    </row>
    <row r="1645" spans="1:18" x14ac:dyDescent="0.25">
      <c r="A1645" s="1" t="s">
        <v>191</v>
      </c>
      <c r="B1645" s="1" t="str">
        <f>VLOOKUP(A1645,[2]PROY_COVID!$1:$1048576,5,FALSE)</f>
        <v>Bachíniva</v>
      </c>
      <c r="C1645" s="130">
        <f>VLOOKUP(A1645,[2]PROY_COVID!$1:$1048576,7,FALSE)</f>
        <v>6729</v>
      </c>
      <c r="D1645" s="43">
        <v>1</v>
      </c>
      <c r="E1645" s="43">
        <f t="shared" si="726"/>
        <v>14.861049190072819</v>
      </c>
      <c r="F1645" s="6">
        <f t="shared" si="727"/>
        <v>0.22268012526913925</v>
      </c>
      <c r="G1645" s="44"/>
      <c r="H1645" s="44"/>
      <c r="I1645" s="14"/>
      <c r="J1645" s="49">
        <v>7</v>
      </c>
      <c r="K1645" s="49">
        <f t="shared" si="719"/>
        <v>104.02734433050973</v>
      </c>
      <c r="L1645" s="50">
        <f t="shared" si="720"/>
        <v>0.18934525007199818</v>
      </c>
      <c r="M1645" s="45">
        <v>8</v>
      </c>
      <c r="N1645" s="45">
        <f t="shared" si="721"/>
        <v>118.88839352058255</v>
      </c>
      <c r="O1645" s="18">
        <f t="shared" si="722"/>
        <v>0.18197194412407122</v>
      </c>
      <c r="P1645" s="37">
        <f t="shared" si="723"/>
        <v>12.5</v>
      </c>
      <c r="Q1645" s="37">
        <f t="shared" si="724"/>
        <v>1.2237058099314064</v>
      </c>
      <c r="R1645" s="37">
        <f t="shared" si="725"/>
        <v>22.370580993140642</v>
      </c>
    </row>
    <row r="1646" spans="1:18" x14ac:dyDescent="0.25">
      <c r="A1646" s="1" t="s">
        <v>1414</v>
      </c>
      <c r="B1646" s="1" t="str">
        <f>VLOOKUP(A1646,[2]PROY_COVID!$1:$1048576,5,FALSE)</f>
        <v>Santa Inés Ahuatempan</v>
      </c>
      <c r="C1646" s="130">
        <f>VLOOKUP(A1646,[2]PROY_COVID!$1:$1048576,7,FALSE)</f>
        <v>6712</v>
      </c>
      <c r="D1646" s="43">
        <v>3</v>
      </c>
      <c r="E1646" s="43">
        <f t="shared" si="726"/>
        <v>44.696066746126341</v>
      </c>
      <c r="F1646" s="6">
        <f t="shared" si="727"/>
        <v>0.66973237318356882</v>
      </c>
      <c r="G1646" s="44"/>
      <c r="H1646" s="44"/>
      <c r="I1646" s="14"/>
      <c r="J1646" s="49">
        <v>6</v>
      </c>
      <c r="K1646" s="49">
        <f t="shared" si="719"/>
        <v>89.392133492252682</v>
      </c>
      <c r="L1646" s="50">
        <f t="shared" si="720"/>
        <v>0.16270698804714062</v>
      </c>
      <c r="M1646" s="45">
        <v>9</v>
      </c>
      <c r="N1646" s="45">
        <f t="shared" si="721"/>
        <v>134.08820023837902</v>
      </c>
      <c r="O1646" s="18">
        <f t="shared" si="722"/>
        <v>0.20523694331231151</v>
      </c>
      <c r="P1646" s="37">
        <f t="shared" si="723"/>
        <v>33.333333333333329</v>
      </c>
      <c r="Q1646" s="37">
        <f t="shared" si="724"/>
        <v>3.2632154931504167</v>
      </c>
      <c r="R1646" s="37">
        <f t="shared" si="725"/>
        <v>226.32154931504166</v>
      </c>
    </row>
    <row r="1647" spans="1:18" x14ac:dyDescent="0.25">
      <c r="A1647" s="1" t="s">
        <v>1791</v>
      </c>
      <c r="B1647" s="1" t="str">
        <f>VLOOKUP(A1647,[2]PROY_COVID!$1:$1048576,5,FALSE)</f>
        <v>Astacinga</v>
      </c>
      <c r="C1647" s="130">
        <f>VLOOKUP(A1647,[2]PROY_COVID!$1:$1048576,7,FALSE)</f>
        <v>6685</v>
      </c>
      <c r="D1647" s="43"/>
      <c r="E1647" s="43"/>
      <c r="F1647" s="6"/>
      <c r="G1647" s="44"/>
      <c r="H1647" s="44"/>
      <c r="I1647" s="14"/>
      <c r="J1647" s="49">
        <v>3</v>
      </c>
      <c r="K1647" s="49">
        <f t="shared" si="719"/>
        <v>44.876589379207175</v>
      </c>
      <c r="L1647" s="50">
        <f t="shared" si="720"/>
        <v>8.1682072084697674E-2</v>
      </c>
      <c r="M1647" s="45">
        <v>3</v>
      </c>
      <c r="N1647" s="45">
        <f t="shared" si="721"/>
        <v>44.876589379207175</v>
      </c>
      <c r="O1647" s="18">
        <f t="shared" si="722"/>
        <v>6.8688624458351277E-2</v>
      </c>
      <c r="P1647" s="37">
        <f t="shared" si="723"/>
        <v>0</v>
      </c>
      <c r="Q1647" s="37">
        <f t="shared" si="724"/>
        <v>0</v>
      </c>
      <c r="R1647" s="37">
        <f t="shared" si="725"/>
        <v>-100</v>
      </c>
    </row>
    <row r="1648" spans="1:18" x14ac:dyDescent="0.25">
      <c r="A1648" s="1" t="s">
        <v>602</v>
      </c>
      <c r="B1648" s="1" t="str">
        <f>VLOOKUP(A1648,[2]PROY_COVID!$1:$1048576,5,FALSE)</f>
        <v>Tuxcueca</v>
      </c>
      <c r="C1648" s="130">
        <f>VLOOKUP(A1648,[2]PROY_COVID!$1:$1048576,7,FALSE)</f>
        <v>6681</v>
      </c>
      <c r="D1648" s="43">
        <v>1</v>
      </c>
      <c r="E1648" s="43">
        <f>((D1648/($C1648/100000)))</f>
        <v>14.967819188744201</v>
      </c>
      <c r="F1648" s="6">
        <f>((D1648/$C1648)/(D$2257/$C$2257))</f>
        <v>0.22427998247807784</v>
      </c>
      <c r="G1648" s="44"/>
      <c r="H1648" s="44"/>
      <c r="I1648" s="14"/>
      <c r="J1648" s="49">
        <v>5</v>
      </c>
      <c r="K1648" s="49">
        <f t="shared" si="719"/>
        <v>74.839095943721006</v>
      </c>
      <c r="L1648" s="50">
        <f t="shared" si="720"/>
        <v>0.1362182936402245</v>
      </c>
      <c r="M1648" s="45">
        <v>6</v>
      </c>
      <c r="N1648" s="45">
        <f t="shared" si="721"/>
        <v>89.806915132465207</v>
      </c>
      <c r="O1648" s="18">
        <f t="shared" si="722"/>
        <v>0.13745949842959984</v>
      </c>
      <c r="P1648" s="37">
        <f t="shared" si="723"/>
        <v>16.666666666666664</v>
      </c>
      <c r="Q1648" s="37">
        <f t="shared" si="724"/>
        <v>1.6316077465752084</v>
      </c>
      <c r="R1648" s="37">
        <f t="shared" si="725"/>
        <v>63.160774657520832</v>
      </c>
    </row>
    <row r="1649" spans="1:18" x14ac:dyDescent="0.25">
      <c r="A1649" s="1" t="s">
        <v>2565</v>
      </c>
      <c r="B1649" s="1" t="str">
        <f>VLOOKUP(A1649,[2]PROY_COVID!$1:$1048576,5,FALSE)</f>
        <v>Santa Lucía Monteverde</v>
      </c>
      <c r="C1649" s="130">
        <f>VLOOKUP(A1649,[2]PROY_COVID!$1:$1048576,7,FALSE)</f>
        <v>6679</v>
      </c>
      <c r="D1649" s="43"/>
      <c r="E1649" s="43"/>
      <c r="F1649" s="6"/>
      <c r="G1649" s="44">
        <v>1</v>
      </c>
      <c r="H1649" s="44">
        <f>((G1649/($C1649/100000)))</f>
        <v>14.972301242701002</v>
      </c>
      <c r="I1649" s="14">
        <f>((G1649/$C1649)/(G$2257/$C$2257))</f>
        <v>0.40258055473423576</v>
      </c>
      <c r="J1649" s="49"/>
      <c r="K1649" s="49"/>
      <c r="L1649" s="50"/>
      <c r="M1649" s="45">
        <v>1</v>
      </c>
      <c r="N1649" s="45">
        <f t="shared" si="721"/>
        <v>14.972301242701002</v>
      </c>
      <c r="O1649" s="18">
        <f t="shared" si="722"/>
        <v>2.2916776688330504E-2</v>
      </c>
      <c r="P1649" s="37">
        <f t="shared" si="723"/>
        <v>0</v>
      </c>
      <c r="Q1649" s="37">
        <f t="shared" si="724"/>
        <v>0</v>
      </c>
      <c r="R1649" s="37">
        <f t="shared" si="725"/>
        <v>-100</v>
      </c>
    </row>
    <row r="1650" spans="1:18" x14ac:dyDescent="0.25">
      <c r="A1650" s="1" t="s">
        <v>1373</v>
      </c>
      <c r="B1650" s="1" t="str">
        <f>VLOOKUP(A1650,[2]PROY_COVID!$1:$1048576,5,FALSE)</f>
        <v>Nicolás Bravo</v>
      </c>
      <c r="C1650" s="130">
        <f>VLOOKUP(A1650,[2]PROY_COVID!$1:$1048576,7,FALSE)</f>
        <v>6672</v>
      </c>
      <c r="D1650" s="43">
        <v>4</v>
      </c>
      <c r="E1650" s="43">
        <f>((D1650/($C1650/100000)))</f>
        <v>59.952038369304553</v>
      </c>
      <c r="F1650" s="6">
        <f>((D1650/$C1650)/(D$2257/$C$2257))</f>
        <v>0.8983300737026606</v>
      </c>
      <c r="G1650" s="44"/>
      <c r="H1650" s="44"/>
      <c r="I1650" s="14"/>
      <c r="J1650" s="49">
        <v>9</v>
      </c>
      <c r="K1650" s="49">
        <f>((J1650/($C1650/100000)))</f>
        <v>134.89208633093526</v>
      </c>
      <c r="L1650" s="50">
        <f>((J1650/$C1650)/(J$2257/$C$2257))</f>
        <v>0.24552367440926437</v>
      </c>
      <c r="M1650" s="45">
        <v>13</v>
      </c>
      <c r="N1650" s="45">
        <f t="shared" si="721"/>
        <v>194.8441247002398</v>
      </c>
      <c r="O1650" s="18">
        <f t="shared" si="722"/>
        <v>0.29823066089893174</v>
      </c>
      <c r="P1650" s="37">
        <f t="shared" si="723"/>
        <v>30.76923076923077</v>
      </c>
      <c r="Q1650" s="37">
        <f t="shared" si="724"/>
        <v>3.0121989167542313</v>
      </c>
      <c r="R1650" s="37">
        <f t="shared" si="725"/>
        <v>201.21989167542313</v>
      </c>
    </row>
    <row r="1651" spans="1:18" x14ac:dyDescent="0.25">
      <c r="A1651" s="1" t="s">
        <v>837</v>
      </c>
      <c r="B1651" s="1" t="str">
        <f>VLOOKUP(A1651,[2]PROY_COVID!$1:$1048576,5,FALSE)</f>
        <v>Tlazazalca</v>
      </c>
      <c r="C1651" s="130">
        <f>VLOOKUP(A1651,[2]PROY_COVID!$1:$1048576,7,FALSE)</f>
        <v>6654</v>
      </c>
      <c r="D1651" s="43">
        <v>2</v>
      </c>
      <c r="E1651" s="43">
        <f>((D1651/($C1651/100000)))</f>
        <v>30.057108506161708</v>
      </c>
      <c r="F1651" s="6">
        <f>((D1651/$C1651)/(D$2257/$C$2257))</f>
        <v>0.45038009105381366</v>
      </c>
      <c r="G1651" s="44"/>
      <c r="H1651" s="44"/>
      <c r="I1651" s="14"/>
      <c r="J1651" s="49">
        <v>21</v>
      </c>
      <c r="K1651" s="49">
        <f>((J1651/($C1651/100000)))</f>
        <v>315.59963931469792</v>
      </c>
      <c r="L1651" s="50">
        <f>((J1651/$C1651)/(J$2257/$C$2257))</f>
        <v>0.57443831728335248</v>
      </c>
      <c r="M1651" s="45">
        <v>23</v>
      </c>
      <c r="N1651" s="45">
        <f t="shared" si="721"/>
        <v>345.65674782085961</v>
      </c>
      <c r="O1651" s="18">
        <f t="shared" si="722"/>
        <v>0.52906619845675784</v>
      </c>
      <c r="P1651" s="37">
        <f t="shared" si="723"/>
        <v>8.695652173913043</v>
      </c>
      <c r="Q1651" s="37">
        <f t="shared" si="724"/>
        <v>0.85127360690880438</v>
      </c>
      <c r="R1651" s="37">
        <f t="shared" si="725"/>
        <v>-14.872639309119561</v>
      </c>
    </row>
    <row r="1652" spans="1:18" x14ac:dyDescent="0.25">
      <c r="A1652" s="1" t="s">
        <v>1395</v>
      </c>
      <c r="B1652" s="1" t="str">
        <f>VLOOKUP(A1652,[2]PROY_COVID!$1:$1048576,5,FALSE)</f>
        <v>San Jerónimo Tecuanipan</v>
      </c>
      <c r="C1652" s="130">
        <f>VLOOKUP(A1652,[2]PROY_COVID!$1:$1048576,7,FALSE)</f>
        <v>6639</v>
      </c>
      <c r="D1652" s="43">
        <v>2</v>
      </c>
      <c r="E1652" s="43">
        <f>((D1652/($C1652/100000)))</f>
        <v>30.125018828136767</v>
      </c>
      <c r="F1652" s="6">
        <f>((D1652/$C1652)/(D$2257/$C$2257))</f>
        <v>0.45139766920802471</v>
      </c>
      <c r="G1652" s="44"/>
      <c r="H1652" s="44"/>
      <c r="I1652" s="14"/>
      <c r="J1652" s="49">
        <v>2</v>
      </c>
      <c r="K1652" s="49">
        <f>((J1652/($C1652/100000)))</f>
        <v>30.125018828136767</v>
      </c>
      <c r="L1652" s="50">
        <f>((J1652/$C1652)/(J$2257/$C$2257))</f>
        <v>5.4832018063584273E-2</v>
      </c>
      <c r="M1652" s="45">
        <v>4</v>
      </c>
      <c r="N1652" s="45">
        <f t="shared" si="721"/>
        <v>60.250037656273534</v>
      </c>
      <c r="O1652" s="18">
        <f t="shared" si="722"/>
        <v>9.2219401416694935E-2</v>
      </c>
      <c r="P1652" s="37">
        <f t="shared" si="723"/>
        <v>50</v>
      </c>
      <c r="Q1652" s="37">
        <f t="shared" si="724"/>
        <v>4.8948232397256257</v>
      </c>
      <c r="R1652" s="37">
        <f t="shared" si="725"/>
        <v>389.4823239725626</v>
      </c>
    </row>
    <row r="1653" spans="1:18" x14ac:dyDescent="0.25">
      <c r="A1653" s="1" t="s">
        <v>2086</v>
      </c>
      <c r="B1653" s="1" t="str">
        <f>VLOOKUP(A1653,[2]PROY_COVID!$1:$1048576,5,FALSE)</f>
        <v>General Enrique Estrada</v>
      </c>
      <c r="C1653" s="130">
        <f>VLOOKUP(A1653,[2]PROY_COVID!$1:$1048576,7,FALSE)</f>
        <v>6620</v>
      </c>
      <c r="D1653" s="43">
        <v>3</v>
      </c>
      <c r="E1653" s="43"/>
      <c r="F1653" s="6"/>
      <c r="G1653" s="44">
        <v>2</v>
      </c>
      <c r="H1653" s="44"/>
      <c r="I1653" s="14"/>
      <c r="J1653" s="49">
        <v>22</v>
      </c>
      <c r="K1653" s="49"/>
      <c r="L1653" s="50"/>
      <c r="M1653" s="45">
        <v>27</v>
      </c>
      <c r="N1653" s="45"/>
      <c r="O1653" s="18"/>
      <c r="P1653" s="37"/>
      <c r="Q1653" s="37"/>
      <c r="R1653" s="37"/>
    </row>
    <row r="1654" spans="1:18" x14ac:dyDescent="0.25">
      <c r="A1654" s="1" t="s">
        <v>2003</v>
      </c>
      <c r="B1654" s="1" t="str">
        <f>VLOOKUP(A1654,[2]PROY_COVID!$1:$1048576,5,FALSE)</f>
        <v>Hocabá</v>
      </c>
      <c r="C1654" s="130">
        <f>VLOOKUP(A1654,[2]PROY_COVID!$1:$1048576,7,FALSE)</f>
        <v>6607</v>
      </c>
      <c r="D1654" s="43">
        <v>8</v>
      </c>
      <c r="E1654" s="43">
        <f>((D1654/($C1654/100000)))</f>
        <v>121.08369910700772</v>
      </c>
      <c r="F1654" s="6">
        <f>((D1654/$C1654)/(D$2257/$C$2257))</f>
        <v>1.8143357807610572</v>
      </c>
      <c r="G1654" s="44">
        <v>1</v>
      </c>
      <c r="H1654" s="44">
        <f>((G1654/($C1654/100000)))</f>
        <v>15.135462388375965</v>
      </c>
      <c r="I1654" s="14">
        <f>((G1654/$C1654)/(G$2257/$C$2257))</f>
        <v>0.40696768958225527</v>
      </c>
      <c r="J1654" s="49">
        <v>24</v>
      </c>
      <c r="K1654" s="49">
        <f t="shared" ref="K1654:K1672" si="728">((J1654/($C1654/100000)))</f>
        <v>363.25109732102311</v>
      </c>
      <c r="L1654" s="50">
        <f t="shared" ref="L1654:L1672" si="729">((J1654/$C1654)/(J$2257/$C$2257))</f>
        <v>0.66117106327979891</v>
      </c>
      <c r="M1654" s="45">
        <v>33</v>
      </c>
      <c r="N1654" s="45">
        <f t="shared" ref="N1654:N1672" si="730">((M1654/($C1654/100000)))</f>
        <v>499.47025881640684</v>
      </c>
      <c r="O1654" s="18">
        <f t="shared" ref="O1654:O1672" si="731">((M1654/$C1654)/(M$2257/$C$2257))</f>
        <v>0.76449492955121257</v>
      </c>
      <c r="P1654" s="37">
        <f t="shared" ref="P1654:P1685" si="732">D1654/M1654*100</f>
        <v>24.242424242424242</v>
      </c>
      <c r="Q1654" s="37">
        <f t="shared" ref="Q1654:Q1685" si="733">P1654/P$2257</f>
        <v>2.3732476313821214</v>
      </c>
      <c r="R1654" s="37">
        <f t="shared" ref="R1654:R1685" si="734">(Q1654-1)*100</f>
        <v>137.32476313821215</v>
      </c>
    </row>
    <row r="1655" spans="1:18" x14ac:dyDescent="0.25">
      <c r="A1655" s="1" t="s">
        <v>935</v>
      </c>
      <c r="B1655" s="1" t="str">
        <f>VLOOKUP(A1655,[2]PROY_COVID!$1:$1048576,5,FALSE)</f>
        <v>Gral. Zaragoza</v>
      </c>
      <c r="C1655" s="130">
        <f>VLOOKUP(A1655,[2]PROY_COVID!$1:$1048576,7,FALSE)</f>
        <v>6604</v>
      </c>
      <c r="D1655" s="43">
        <v>1</v>
      </c>
      <c r="E1655" s="43">
        <f>((D1655/($C1655/100000)))</f>
        <v>15.142337976983645</v>
      </c>
      <c r="F1655" s="6">
        <f>((D1655/$C1655)/(D$2257/$C$2257))</f>
        <v>0.22689499741611721</v>
      </c>
      <c r="G1655" s="44"/>
      <c r="H1655" s="44"/>
      <c r="I1655" s="14"/>
      <c r="J1655" s="49">
        <v>6</v>
      </c>
      <c r="K1655" s="49">
        <f t="shared" si="728"/>
        <v>90.854027861901869</v>
      </c>
      <c r="L1655" s="50">
        <f t="shared" si="729"/>
        <v>0.16536785338770563</v>
      </c>
      <c r="M1655" s="45">
        <v>7</v>
      </c>
      <c r="N1655" s="45">
        <f t="shared" si="730"/>
        <v>105.99636583888552</v>
      </c>
      <c r="O1655" s="18">
        <f t="shared" si="731"/>
        <v>0.16223925810259177</v>
      </c>
      <c r="P1655" s="37">
        <f t="shared" si="732"/>
        <v>14.285714285714285</v>
      </c>
      <c r="Q1655" s="37">
        <f t="shared" si="733"/>
        <v>1.3985209256358928</v>
      </c>
      <c r="R1655" s="37">
        <f t="shared" si="734"/>
        <v>39.852092563589281</v>
      </c>
    </row>
    <row r="1656" spans="1:18" x14ac:dyDescent="0.25">
      <c r="A1656" s="1" t="s">
        <v>1368</v>
      </c>
      <c r="B1656" s="1" t="str">
        <f>VLOOKUP(A1656,[2]PROY_COVID!$1:$1048576,5,FALSE)</f>
        <v>Molcaxac</v>
      </c>
      <c r="C1656" s="130">
        <f>VLOOKUP(A1656,[2]PROY_COVID!$1:$1048576,7,FALSE)</f>
        <v>6574</v>
      </c>
      <c r="D1656" s="43">
        <v>5</v>
      </c>
      <c r="E1656" s="43">
        <f>((D1656/($C1656/100000)))</f>
        <v>76.057195010648002</v>
      </c>
      <c r="F1656" s="6">
        <f>((D1656/$C1656)/(D$2257/$C$2257))</f>
        <v>1.1396520862002115</v>
      </c>
      <c r="G1656" s="44">
        <v>1</v>
      </c>
      <c r="H1656" s="44">
        <f>((G1656/($C1656/100000)))</f>
        <v>15.2114390021296</v>
      </c>
      <c r="I1656" s="14">
        <f>((G1656/$C1656)/(G$2257/$C$2257))</f>
        <v>0.40901057576360822</v>
      </c>
      <c r="J1656" s="49">
        <v>10</v>
      </c>
      <c r="K1656" s="49">
        <f t="shared" si="728"/>
        <v>152.114390021296</v>
      </c>
      <c r="L1656" s="50">
        <f t="shared" si="729"/>
        <v>0.27687083048686945</v>
      </c>
      <c r="M1656" s="45">
        <v>16</v>
      </c>
      <c r="N1656" s="45">
        <f t="shared" si="730"/>
        <v>243.3830240340736</v>
      </c>
      <c r="O1656" s="18">
        <f t="shared" si="731"/>
        <v>0.37252485914538341</v>
      </c>
      <c r="P1656" s="37">
        <f t="shared" si="732"/>
        <v>31.25</v>
      </c>
      <c r="Q1656" s="37">
        <f t="shared" si="733"/>
        <v>3.059264524828516</v>
      </c>
      <c r="R1656" s="37">
        <f t="shared" si="734"/>
        <v>205.9264524828516</v>
      </c>
    </row>
    <row r="1657" spans="1:18" x14ac:dyDescent="0.25">
      <c r="A1657" s="1" t="s">
        <v>1710</v>
      </c>
      <c r="B1657" s="1" t="str">
        <f>VLOOKUP(A1657,[2]PROY_COVID!$1:$1048576,5,FALSE)</f>
        <v>Villagrán</v>
      </c>
      <c r="C1657" s="130">
        <f>VLOOKUP(A1657,[2]PROY_COVID!$1:$1048576,7,FALSE)</f>
        <v>6563</v>
      </c>
      <c r="D1657" s="43"/>
      <c r="E1657" s="43"/>
      <c r="F1657" s="6"/>
      <c r="G1657" s="44"/>
      <c r="H1657" s="44"/>
      <c r="I1657" s="14"/>
      <c r="J1657" s="49">
        <v>7</v>
      </c>
      <c r="K1657" s="49">
        <f t="shared" si="728"/>
        <v>106.6585403016913</v>
      </c>
      <c r="L1657" s="50">
        <f t="shared" si="729"/>
        <v>0.19413441836575893</v>
      </c>
      <c r="M1657" s="45">
        <v>7</v>
      </c>
      <c r="N1657" s="45">
        <f t="shared" si="730"/>
        <v>106.6585403016913</v>
      </c>
      <c r="O1657" s="18">
        <f t="shared" si="731"/>
        <v>0.1632527899603102</v>
      </c>
      <c r="P1657" s="37">
        <f t="shared" si="732"/>
        <v>0</v>
      </c>
      <c r="Q1657" s="37">
        <f t="shared" si="733"/>
        <v>0</v>
      </c>
      <c r="R1657" s="37">
        <f t="shared" si="734"/>
        <v>-100</v>
      </c>
    </row>
    <row r="1658" spans="1:18" x14ac:dyDescent="0.25">
      <c r="A1658" s="1" t="s">
        <v>525</v>
      </c>
      <c r="B1658" s="1" t="str">
        <f>VLOOKUP(A1658,[2]PROY_COVID!$1:$1048576,5,FALSE)</f>
        <v>Concepción de Buenos Aires</v>
      </c>
      <c r="C1658" s="130">
        <f>VLOOKUP(A1658,[2]PROY_COVID!$1:$1048576,7,FALSE)</f>
        <v>6561</v>
      </c>
      <c r="D1658" s="43">
        <v>1</v>
      </c>
      <c r="E1658" s="43">
        <f>((D1658/($C1658/100000)))</f>
        <v>15.241579027587258</v>
      </c>
      <c r="F1658" s="6">
        <f>((D1658/$C1658)/(D$2257/$C$2257))</f>
        <v>0.22838203977077245</v>
      </c>
      <c r="G1658" s="44">
        <v>2</v>
      </c>
      <c r="H1658" s="44">
        <f>((G1658/($C1658/100000)))</f>
        <v>30.483158055174517</v>
      </c>
      <c r="I1658" s="14">
        <f>((G1658/$C1658)/(G$2257/$C$2257))</f>
        <v>0.81964198295075763</v>
      </c>
      <c r="J1658" s="49">
        <v>7</v>
      </c>
      <c r="K1658" s="49">
        <f t="shared" si="728"/>
        <v>106.6910531931108</v>
      </c>
      <c r="L1658" s="50">
        <f t="shared" si="729"/>
        <v>0.19419359666734884</v>
      </c>
      <c r="M1658" s="45">
        <v>10</v>
      </c>
      <c r="N1658" s="45">
        <f t="shared" si="730"/>
        <v>152.41579027587258</v>
      </c>
      <c r="O1658" s="18">
        <f t="shared" si="731"/>
        <v>0.23328936366614758</v>
      </c>
      <c r="P1658" s="37">
        <f t="shared" si="732"/>
        <v>10</v>
      </c>
      <c r="Q1658" s="37">
        <f t="shared" si="733"/>
        <v>0.97896464794512505</v>
      </c>
      <c r="R1658" s="37">
        <f t="shared" si="734"/>
        <v>-2.1035352054874945</v>
      </c>
    </row>
    <row r="1659" spans="1:18" x14ac:dyDescent="0.25">
      <c r="A1659" s="1" t="s">
        <v>697</v>
      </c>
      <c r="B1659" s="1" t="str">
        <f>VLOOKUP(A1659,[2]PROY_COVID!$1:$1048576,5,FALSE)</f>
        <v>San Simón de Guerrero</v>
      </c>
      <c r="C1659" s="130">
        <f>VLOOKUP(A1659,[2]PROY_COVID!$1:$1048576,7,FALSE)</f>
        <v>6556</v>
      </c>
      <c r="D1659" s="43">
        <v>1</v>
      </c>
      <c r="E1659" s="43">
        <f>((D1659/($C1659/100000)))</f>
        <v>15.253203172666261</v>
      </c>
      <c r="F1659" s="6">
        <f>((D1659/$C1659)/(D$2257/$C$2257))</f>
        <v>0.22855621765345302</v>
      </c>
      <c r="G1659" s="44">
        <v>1</v>
      </c>
      <c r="H1659" s="44">
        <f>((G1659/($C1659/100000)))</f>
        <v>15.253203172666261</v>
      </c>
      <c r="I1659" s="14">
        <f>((G1659/$C1659)/(G$2257/$C$2257))</f>
        <v>0.41013354561774867</v>
      </c>
      <c r="J1659" s="49">
        <v>32</v>
      </c>
      <c r="K1659" s="49">
        <f t="shared" si="728"/>
        <v>488.10250152532035</v>
      </c>
      <c r="L1659" s="50">
        <f t="shared" si="729"/>
        <v>0.88841920176726286</v>
      </c>
      <c r="M1659" s="45">
        <v>34</v>
      </c>
      <c r="N1659" s="45">
        <f t="shared" si="730"/>
        <v>518.60890787065284</v>
      </c>
      <c r="O1659" s="18">
        <f t="shared" si="731"/>
        <v>0.79378876617544547</v>
      </c>
      <c r="P1659" s="37">
        <f t="shared" si="732"/>
        <v>2.9411764705882351</v>
      </c>
      <c r="Q1659" s="37">
        <f t="shared" si="733"/>
        <v>0.28793077880738971</v>
      </c>
      <c r="R1659" s="37">
        <f t="shared" si="734"/>
        <v>-71.206922119261023</v>
      </c>
    </row>
    <row r="1660" spans="1:18" x14ac:dyDescent="0.25">
      <c r="A1660" s="1" t="s">
        <v>1998</v>
      </c>
      <c r="B1660" s="1" t="str">
        <f>VLOOKUP(A1660,[2]PROY_COVID!$1:$1048576,5,FALSE)</f>
        <v>Dzilam González</v>
      </c>
      <c r="C1660" s="130">
        <f>VLOOKUP(A1660,[2]PROY_COVID!$1:$1048576,7,FALSE)</f>
        <v>6543</v>
      </c>
      <c r="D1660" s="43">
        <v>1</v>
      </c>
      <c r="E1660" s="43">
        <f>((D1660/($C1660/100000)))</f>
        <v>15.283509093687909</v>
      </c>
      <c r="F1660" s="6">
        <f>((D1660/$C1660)/(D$2257/$C$2257))</f>
        <v>0.22901032598747334</v>
      </c>
      <c r="G1660" s="44"/>
      <c r="H1660" s="44"/>
      <c r="I1660" s="14"/>
      <c r="J1660" s="49">
        <v>15</v>
      </c>
      <c r="K1660" s="49">
        <f t="shared" si="728"/>
        <v>229.25263640531864</v>
      </c>
      <c r="L1660" s="50">
        <f t="shared" si="729"/>
        <v>0.41727392013312237</v>
      </c>
      <c r="M1660" s="45">
        <v>16</v>
      </c>
      <c r="N1660" s="45">
        <f t="shared" si="730"/>
        <v>244.53614549900655</v>
      </c>
      <c r="O1660" s="18">
        <f t="shared" si="731"/>
        <v>0.37428984013781913</v>
      </c>
      <c r="P1660" s="37">
        <f t="shared" si="732"/>
        <v>6.25</v>
      </c>
      <c r="Q1660" s="37">
        <f t="shared" si="733"/>
        <v>0.61185290496570321</v>
      </c>
      <c r="R1660" s="37">
        <f t="shared" si="734"/>
        <v>-38.814709503429675</v>
      </c>
    </row>
    <row r="1661" spans="1:18" x14ac:dyDescent="0.25">
      <c r="A1661" s="1" t="s">
        <v>1906</v>
      </c>
      <c r="B1661" s="1" t="str">
        <f>VLOOKUP(A1661,[2]PROY_COVID!$1:$1048576,5,FALSE)</f>
        <v>Saltabarranca</v>
      </c>
      <c r="C1661" s="130">
        <f>VLOOKUP(A1661,[2]PROY_COVID!$1:$1048576,7,FALSE)</f>
        <v>6526</v>
      </c>
      <c r="D1661" s="43">
        <v>1</v>
      </c>
      <c r="E1661" s="43">
        <f>((D1661/($C1661/100000)))</f>
        <v>15.323322096230463</v>
      </c>
      <c r="F1661" s="6">
        <f>((D1661/$C1661)/(D$2257/$C$2257))</f>
        <v>0.22960688981551303</v>
      </c>
      <c r="G1661" s="44">
        <v>1</v>
      </c>
      <c r="H1661" s="44">
        <f>((G1661/($C1661/100000)))</f>
        <v>15.323322096230463</v>
      </c>
      <c r="I1661" s="14">
        <f>((G1661/$C1661)/(G$2257/$C$2257))</f>
        <v>0.4120189281443396</v>
      </c>
      <c r="J1661" s="49">
        <v>4</v>
      </c>
      <c r="K1661" s="49">
        <f t="shared" si="728"/>
        <v>61.293288384921851</v>
      </c>
      <c r="L1661" s="50">
        <f t="shared" si="729"/>
        <v>0.11156290773035119</v>
      </c>
      <c r="M1661" s="45">
        <v>6</v>
      </c>
      <c r="N1661" s="45">
        <f t="shared" si="730"/>
        <v>91.939932577382777</v>
      </c>
      <c r="O1661" s="18">
        <f t="shared" si="731"/>
        <v>0.14072431949251554</v>
      </c>
      <c r="P1661" s="37">
        <f t="shared" si="732"/>
        <v>16.666666666666664</v>
      </c>
      <c r="Q1661" s="37">
        <f t="shared" si="733"/>
        <v>1.6316077465752084</v>
      </c>
      <c r="R1661" s="37">
        <f t="shared" si="734"/>
        <v>63.160774657520832</v>
      </c>
    </row>
    <row r="1662" spans="1:18" x14ac:dyDescent="0.25">
      <c r="A1662" s="1" t="s">
        <v>531</v>
      </c>
      <c r="B1662" s="1" t="str">
        <f>VLOOKUP(A1662,[2]PROY_COVID!$1:$1048576,5,FALSE)</f>
        <v>Chiquilistlán</v>
      </c>
      <c r="C1662" s="130">
        <f>VLOOKUP(A1662,[2]PROY_COVID!$1:$1048576,7,FALSE)</f>
        <v>6470</v>
      </c>
      <c r="D1662" s="43">
        <v>1</v>
      </c>
      <c r="E1662" s="43">
        <f>((D1662/($C1662/100000)))</f>
        <v>15.45595054095827</v>
      </c>
      <c r="F1662" s="6">
        <f>((D1662/$C1662)/(D$2257/$C$2257))</f>
        <v>0.23159421374591005</v>
      </c>
      <c r="G1662" s="44">
        <v>1</v>
      </c>
      <c r="H1662" s="44">
        <f>((G1662/($C1662/100000)))</f>
        <v>15.45595054095827</v>
      </c>
      <c r="I1662" s="14">
        <f>((G1662/$C1662)/(G$2257/$C$2257))</f>
        <v>0.41558508888252865</v>
      </c>
      <c r="J1662" s="49">
        <v>4</v>
      </c>
      <c r="K1662" s="49">
        <f t="shared" si="728"/>
        <v>61.823802163833079</v>
      </c>
      <c r="L1662" s="50">
        <f t="shared" si="729"/>
        <v>0.11252852176943925</v>
      </c>
      <c r="M1662" s="45">
        <v>6</v>
      </c>
      <c r="N1662" s="45">
        <f t="shared" si="730"/>
        <v>92.735703245749619</v>
      </c>
      <c r="O1662" s="18">
        <f t="shared" si="731"/>
        <v>0.14194233524082792</v>
      </c>
      <c r="P1662" s="37">
        <f t="shared" si="732"/>
        <v>16.666666666666664</v>
      </c>
      <c r="Q1662" s="37">
        <f t="shared" si="733"/>
        <v>1.6316077465752084</v>
      </c>
      <c r="R1662" s="37">
        <f t="shared" si="734"/>
        <v>63.160774657520832</v>
      </c>
    </row>
    <row r="1663" spans="1:18" x14ac:dyDescent="0.25">
      <c r="A1663" s="1" t="s">
        <v>373</v>
      </c>
      <c r="B1663" s="1" t="str">
        <f>VLOOKUP(A1663,[2]PROY_COVID!$1:$1048576,5,FALSE)</f>
        <v>Ixcateopan de Cuauhtémoc</v>
      </c>
      <c r="C1663" s="130">
        <f>VLOOKUP(A1663,[2]PROY_COVID!$1:$1048576,7,FALSE)</f>
        <v>6451</v>
      </c>
      <c r="D1663" s="43"/>
      <c r="E1663" s="43"/>
      <c r="F1663" s="6"/>
      <c r="G1663" s="44"/>
      <c r="H1663" s="44"/>
      <c r="I1663" s="14"/>
      <c r="J1663" s="49">
        <v>5</v>
      </c>
      <c r="K1663" s="49">
        <f t="shared" si="728"/>
        <v>77.507363199503956</v>
      </c>
      <c r="L1663" s="50">
        <f t="shared" si="729"/>
        <v>0.14107493718963571</v>
      </c>
      <c r="M1663" s="45">
        <v>5</v>
      </c>
      <c r="N1663" s="45">
        <f t="shared" si="730"/>
        <v>77.507363199503956</v>
      </c>
      <c r="O1663" s="18">
        <f t="shared" si="731"/>
        <v>0.11863366261150166</v>
      </c>
      <c r="P1663" s="37">
        <f t="shared" si="732"/>
        <v>0</v>
      </c>
      <c r="Q1663" s="37">
        <f t="shared" si="733"/>
        <v>0</v>
      </c>
      <c r="R1663" s="37">
        <f t="shared" si="734"/>
        <v>-100</v>
      </c>
    </row>
    <row r="1664" spans="1:18" x14ac:dyDescent="0.25">
      <c r="A1664" s="1" t="s">
        <v>1757</v>
      </c>
      <c r="B1664" s="1" t="str">
        <f>VLOOKUP(A1664,[2]PROY_COVID!$1:$1048576,5,FALSE)</f>
        <v>Benito Juárez</v>
      </c>
      <c r="C1664" s="130">
        <f>VLOOKUP(A1664,[2]PROY_COVID!$1:$1048576,7,FALSE)</f>
        <v>6446</v>
      </c>
      <c r="D1664" s="43">
        <v>1</v>
      </c>
      <c r="E1664" s="43">
        <f>((D1664/($C1664/100000)))</f>
        <v>15.513496742165684</v>
      </c>
      <c r="F1664" s="6">
        <f>((D1664/$C1664)/(D$2257/$C$2257))</f>
        <v>0.23245649440521843</v>
      </c>
      <c r="G1664" s="44"/>
      <c r="H1664" s="44"/>
      <c r="I1664" s="14"/>
      <c r="J1664" s="49">
        <v>10</v>
      </c>
      <c r="K1664" s="49">
        <f t="shared" si="728"/>
        <v>155.13496742165682</v>
      </c>
      <c r="L1664" s="50">
        <f t="shared" si="729"/>
        <v>0.28236873093712067</v>
      </c>
      <c r="M1664" s="45">
        <v>11</v>
      </c>
      <c r="N1664" s="45">
        <f t="shared" si="730"/>
        <v>170.64846416382252</v>
      </c>
      <c r="O1664" s="18">
        <f t="shared" si="731"/>
        <v>0.26119650426853142</v>
      </c>
      <c r="P1664" s="37">
        <f t="shared" si="732"/>
        <v>9.0909090909090917</v>
      </c>
      <c r="Q1664" s="37">
        <f t="shared" si="733"/>
        <v>0.88996786176829568</v>
      </c>
      <c r="R1664" s="37">
        <f t="shared" si="734"/>
        <v>-11.003213823170432</v>
      </c>
    </row>
    <row r="1665" spans="1:18" x14ac:dyDescent="0.25">
      <c r="A1665" s="1" t="s">
        <v>1764</v>
      </c>
      <c r="B1665" s="1" t="str">
        <f>VLOOKUP(A1665,[2]PROY_COVID!$1:$1048576,5,FALSE)</f>
        <v>San José Teacalco</v>
      </c>
      <c r="C1665" s="130">
        <f>VLOOKUP(A1665,[2]PROY_COVID!$1:$1048576,7,FALSE)</f>
        <v>6421</v>
      </c>
      <c r="D1665" s="43">
        <v>7</v>
      </c>
      <c r="E1665" s="43">
        <f>((D1665/($C1665/100000)))</f>
        <v>109.01728702694284</v>
      </c>
      <c r="F1665" s="6">
        <f>((D1665/$C1665)/(D$2257/$C$2257))</f>
        <v>1.6335309049294917</v>
      </c>
      <c r="G1665" s="44"/>
      <c r="H1665" s="44"/>
      <c r="I1665" s="14"/>
      <c r="J1665" s="49">
        <v>19</v>
      </c>
      <c r="K1665" s="49">
        <f t="shared" si="728"/>
        <v>295.9040647874163</v>
      </c>
      <c r="L1665" s="50">
        <f t="shared" si="729"/>
        <v>0.53858944016185817</v>
      </c>
      <c r="M1665" s="45">
        <v>26</v>
      </c>
      <c r="N1665" s="45">
        <f t="shared" si="730"/>
        <v>404.92135181435913</v>
      </c>
      <c r="O1665" s="18">
        <f t="shared" si="731"/>
        <v>0.61977728376192887</v>
      </c>
      <c r="P1665" s="37">
        <f t="shared" si="732"/>
        <v>26.923076923076923</v>
      </c>
      <c r="Q1665" s="37">
        <f t="shared" si="733"/>
        <v>2.6356740521599522</v>
      </c>
      <c r="R1665" s="37">
        <f t="shared" si="734"/>
        <v>163.56740521599522</v>
      </c>
    </row>
    <row r="1666" spans="1:18" x14ac:dyDescent="0.25">
      <c r="A1666" s="1" t="s">
        <v>597</v>
      </c>
      <c r="B1666" s="1" t="str">
        <f>VLOOKUP(A1666,[2]PROY_COVID!$1:$1048576,5,FALSE)</f>
        <v>Tonaya</v>
      </c>
      <c r="C1666" s="130">
        <f>VLOOKUP(A1666,[2]PROY_COVID!$1:$1048576,7,FALSE)</f>
        <v>6417</v>
      </c>
      <c r="D1666" s="43"/>
      <c r="E1666" s="43"/>
      <c r="F1666" s="6"/>
      <c r="G1666" s="44"/>
      <c r="H1666" s="44"/>
      <c r="I1666" s="14"/>
      <c r="J1666" s="49">
        <v>10</v>
      </c>
      <c r="K1666" s="49">
        <f t="shared" si="728"/>
        <v>155.83606046439144</v>
      </c>
      <c r="L1666" s="50">
        <f t="shared" si="729"/>
        <v>0.2836448246253202</v>
      </c>
      <c r="M1666" s="45">
        <v>10</v>
      </c>
      <c r="N1666" s="45">
        <f t="shared" si="730"/>
        <v>155.83606046439144</v>
      </c>
      <c r="O1666" s="18">
        <f t="shared" si="731"/>
        <v>0.23852446860115228</v>
      </c>
      <c r="P1666" s="37">
        <f t="shared" si="732"/>
        <v>0</v>
      </c>
      <c r="Q1666" s="37">
        <f t="shared" si="733"/>
        <v>0</v>
      </c>
      <c r="R1666" s="37">
        <f t="shared" si="734"/>
        <v>-100</v>
      </c>
    </row>
    <row r="1667" spans="1:18" x14ac:dyDescent="0.25">
      <c r="A1667" s="1" t="s">
        <v>101</v>
      </c>
      <c r="B1667" s="1" t="str">
        <f>VLOOKUP(A1667,[2]PROY_COVID!$1:$1048576,5,FALSE)</f>
        <v>Chiapilla</v>
      </c>
      <c r="C1667" s="130">
        <f>VLOOKUP(A1667,[2]PROY_COVID!$1:$1048576,7,FALSE)</f>
        <v>6406</v>
      </c>
      <c r="D1667" s="43">
        <v>2</v>
      </c>
      <c r="E1667" s="43">
        <f>((D1667/($C1667/100000)))</f>
        <v>31.22073056509522</v>
      </c>
      <c r="F1667" s="6">
        <f>((D1667/$C1667)/(D$2257/$C$2257))</f>
        <v>0.46781597344240966</v>
      </c>
      <c r="G1667" s="44"/>
      <c r="H1667" s="44"/>
      <c r="I1667" s="14"/>
      <c r="J1667" s="49">
        <v>6</v>
      </c>
      <c r="K1667" s="49">
        <f t="shared" si="728"/>
        <v>93.662191695285657</v>
      </c>
      <c r="L1667" s="50">
        <f t="shared" si="729"/>
        <v>0.1704791295305039</v>
      </c>
      <c r="M1667" s="45">
        <v>8</v>
      </c>
      <c r="N1667" s="45">
        <f t="shared" si="730"/>
        <v>124.88292226038088</v>
      </c>
      <c r="O1667" s="18">
        <f t="shared" si="731"/>
        <v>0.19114723884028653</v>
      </c>
      <c r="P1667" s="37">
        <f t="shared" si="732"/>
        <v>25</v>
      </c>
      <c r="Q1667" s="37">
        <f t="shared" si="733"/>
        <v>2.4474116198628129</v>
      </c>
      <c r="R1667" s="37">
        <f t="shared" si="734"/>
        <v>144.7411619862813</v>
      </c>
    </row>
    <row r="1668" spans="1:18" x14ac:dyDescent="0.25">
      <c r="A1668" s="1" t="s">
        <v>1975</v>
      </c>
      <c r="B1668" s="1" t="str">
        <f>VLOOKUP(A1668,[2]PROY_COVID!$1:$1048576,5,FALSE)</f>
        <v>Baca</v>
      </c>
      <c r="C1668" s="130">
        <f>VLOOKUP(A1668,[2]PROY_COVID!$1:$1048576,7,FALSE)</f>
        <v>6406</v>
      </c>
      <c r="D1668" s="43">
        <v>11</v>
      </c>
      <c r="E1668" s="43">
        <f>((D1668/($C1668/100000)))</f>
        <v>171.71401810802371</v>
      </c>
      <c r="F1668" s="6">
        <f>((D1668/$C1668)/(D$2257/$C$2257))</f>
        <v>2.5729878539332529</v>
      </c>
      <c r="G1668" s="44"/>
      <c r="H1668" s="44"/>
      <c r="I1668" s="14"/>
      <c r="J1668" s="49">
        <v>18</v>
      </c>
      <c r="K1668" s="49">
        <f t="shared" si="728"/>
        <v>280.986575085857</v>
      </c>
      <c r="L1668" s="50">
        <f t="shared" si="729"/>
        <v>0.51143738859151167</v>
      </c>
      <c r="M1668" s="45">
        <v>29</v>
      </c>
      <c r="N1668" s="45">
        <f t="shared" si="730"/>
        <v>452.70059319388071</v>
      </c>
      <c r="O1668" s="18">
        <f t="shared" si="731"/>
        <v>0.69290874079603859</v>
      </c>
      <c r="P1668" s="37">
        <f t="shared" si="732"/>
        <v>37.931034482758619</v>
      </c>
      <c r="Q1668" s="37">
        <f t="shared" si="733"/>
        <v>3.7133141818608193</v>
      </c>
      <c r="R1668" s="37">
        <f t="shared" si="734"/>
        <v>271.33141818608192</v>
      </c>
    </row>
    <row r="1669" spans="1:18" x14ac:dyDescent="0.25">
      <c r="A1669" s="1" t="s">
        <v>1650</v>
      </c>
      <c r="B1669" s="1" t="str">
        <f>VLOOKUP(A1669,[2]PROY_COVID!$1:$1048576,5,FALSE)</f>
        <v>Yécora</v>
      </c>
      <c r="C1669" s="130">
        <f>VLOOKUP(A1669,[2]PROY_COVID!$1:$1048576,7,FALSE)</f>
        <v>6387</v>
      </c>
      <c r="D1669" s="43"/>
      <c r="E1669" s="43"/>
      <c r="F1669" s="6"/>
      <c r="G1669" s="44"/>
      <c r="H1669" s="44"/>
      <c r="I1669" s="14"/>
      <c r="J1669" s="49">
        <v>23</v>
      </c>
      <c r="K1669" s="49">
        <f t="shared" si="728"/>
        <v>360.10646625958981</v>
      </c>
      <c r="L1669" s="50">
        <f t="shared" si="729"/>
        <v>0.65544736670229586</v>
      </c>
      <c r="M1669" s="45">
        <v>23</v>
      </c>
      <c r="N1669" s="45">
        <f t="shared" si="730"/>
        <v>360.10646625958981</v>
      </c>
      <c r="O1669" s="18">
        <f t="shared" si="731"/>
        <v>0.55118310388778247</v>
      </c>
      <c r="P1669" s="37">
        <f t="shared" si="732"/>
        <v>0</v>
      </c>
      <c r="Q1669" s="37">
        <f t="shared" si="733"/>
        <v>0</v>
      </c>
      <c r="R1669" s="37">
        <f t="shared" si="734"/>
        <v>-100</v>
      </c>
    </row>
    <row r="1670" spans="1:18" x14ac:dyDescent="0.25">
      <c r="A1670" s="1" t="s">
        <v>1026</v>
      </c>
      <c r="B1670" s="1" t="str">
        <f>VLOOKUP(A1670,[2]PROY_COVID!$1:$1048576,5,FALSE)</f>
        <v>San Andrés Huaxpaltepec</v>
      </c>
      <c r="C1670" s="130">
        <f>VLOOKUP(A1670,[2]PROY_COVID!$1:$1048576,7,FALSE)</f>
        <v>6381</v>
      </c>
      <c r="D1670" s="43"/>
      <c r="E1670" s="43"/>
      <c r="F1670" s="6"/>
      <c r="G1670" s="44">
        <v>2</v>
      </c>
      <c r="H1670" s="44">
        <f>((G1670/($C1670/100000)))</f>
        <v>31.343049678733738</v>
      </c>
      <c r="I1670" s="14">
        <f>((G1670/$C1670)/(G$2257/$C$2257))</f>
        <v>0.84276305440211896</v>
      </c>
      <c r="J1670" s="49">
        <v>1</v>
      </c>
      <c r="K1670" s="49">
        <f t="shared" si="728"/>
        <v>15.671524839366869</v>
      </c>
      <c r="L1670" s="50">
        <f t="shared" si="729"/>
        <v>2.852450775146027E-2</v>
      </c>
      <c r="M1670" s="45">
        <v>3</v>
      </c>
      <c r="N1670" s="45">
        <f t="shared" si="730"/>
        <v>47.014574518100609</v>
      </c>
      <c r="O1670" s="18">
        <f t="shared" si="731"/>
        <v>7.1961049130869495E-2</v>
      </c>
      <c r="P1670" s="37">
        <f t="shared" si="732"/>
        <v>0</v>
      </c>
      <c r="Q1670" s="37">
        <f t="shared" si="733"/>
        <v>0</v>
      </c>
      <c r="R1670" s="37">
        <f t="shared" si="734"/>
        <v>-100</v>
      </c>
    </row>
    <row r="1671" spans="1:18" x14ac:dyDescent="0.25">
      <c r="A1671" s="1" t="s">
        <v>1002</v>
      </c>
      <c r="B1671" s="1" t="str">
        <f>VLOOKUP(A1671,[2]PROY_COVID!$1:$1048576,5,FALSE)</f>
        <v>Magdalena Tequisistlán</v>
      </c>
      <c r="C1671" s="130">
        <f>VLOOKUP(A1671,[2]PROY_COVID!$1:$1048576,7,FALSE)</f>
        <v>6361</v>
      </c>
      <c r="D1671" s="43">
        <v>1</v>
      </c>
      <c r="E1671" s="43">
        <f>((D1671/($C1671/100000)))</f>
        <v>15.720798616569722</v>
      </c>
      <c r="F1671" s="6">
        <f>((D1671/$C1671)/(D$2257/$C$2257))</f>
        <v>0.23556273588052792</v>
      </c>
      <c r="G1671" s="44"/>
      <c r="H1671" s="44"/>
      <c r="I1671" s="14"/>
      <c r="J1671" s="49">
        <v>8</v>
      </c>
      <c r="K1671" s="49">
        <f t="shared" si="728"/>
        <v>125.76638893255777</v>
      </c>
      <c r="L1671" s="50">
        <f t="shared" si="729"/>
        <v>0.22891354687887816</v>
      </c>
      <c r="M1671" s="45">
        <v>9</v>
      </c>
      <c r="N1671" s="45">
        <f t="shared" si="730"/>
        <v>141.4871875491275</v>
      </c>
      <c r="O1671" s="18">
        <f t="shared" si="731"/>
        <v>0.21656191848958259</v>
      </c>
      <c r="P1671" s="37">
        <f t="shared" si="732"/>
        <v>11.111111111111111</v>
      </c>
      <c r="Q1671" s="37">
        <f t="shared" si="733"/>
        <v>1.0877384977168056</v>
      </c>
      <c r="R1671" s="37">
        <f t="shared" si="734"/>
        <v>8.7738497716805632</v>
      </c>
    </row>
    <row r="1672" spans="1:18" x14ac:dyDescent="0.25">
      <c r="A1672" s="1" t="s">
        <v>2004</v>
      </c>
      <c r="B1672" s="1" t="str">
        <f>VLOOKUP(A1672,[2]PROY_COVID!$1:$1048576,5,FALSE)</f>
        <v>Hoctún</v>
      </c>
      <c r="C1672" s="130">
        <f>VLOOKUP(A1672,[2]PROY_COVID!$1:$1048576,7,FALSE)</f>
        <v>6358</v>
      </c>
      <c r="D1672" s="43">
        <v>12</v>
      </c>
      <c r="E1672" s="43">
        <f>((D1672/($C1672/100000)))</f>
        <v>188.73859704309533</v>
      </c>
      <c r="F1672" s="6">
        <f>((D1672/$C1672)/(D$2257/$C$2257))</f>
        <v>2.8280866239749067</v>
      </c>
      <c r="G1672" s="44">
        <v>1</v>
      </c>
      <c r="H1672" s="44">
        <f>((G1672/($C1672/100000)))</f>
        <v>15.728216420257944</v>
      </c>
      <c r="I1672" s="14">
        <f>((G1672/$C1672)/(G$2257/$C$2257))</f>
        <v>0.42290587056778239</v>
      </c>
      <c r="J1672" s="49">
        <v>17</v>
      </c>
      <c r="K1672" s="49">
        <f t="shared" si="728"/>
        <v>267.37967914438502</v>
      </c>
      <c r="L1672" s="50">
        <f t="shared" si="729"/>
        <v>0.48667081273280205</v>
      </c>
      <c r="M1672" s="45">
        <v>30</v>
      </c>
      <c r="N1672" s="45">
        <f t="shared" si="730"/>
        <v>471.8464926077383</v>
      </c>
      <c r="O1672" s="18">
        <f t="shared" si="731"/>
        <v>0.72221367490418098</v>
      </c>
      <c r="P1672" s="37">
        <f t="shared" si="732"/>
        <v>40</v>
      </c>
      <c r="Q1672" s="37">
        <f t="shared" si="733"/>
        <v>3.9158585917805002</v>
      </c>
      <c r="R1672" s="37">
        <f t="shared" si="734"/>
        <v>291.58585917805004</v>
      </c>
    </row>
    <row r="1673" spans="1:18" x14ac:dyDescent="0.25">
      <c r="A1673" s="1" t="s">
        <v>2075</v>
      </c>
      <c r="B1673" s="1" t="str">
        <f>VLOOKUP(A1673,[2]PROY_COVID!$1:$1048576,5,FALSE)</f>
        <v>Apozol</v>
      </c>
      <c r="C1673" s="130">
        <f>VLOOKUP(A1673,[2]PROY_COVID!$1:$1048576,7,FALSE)</f>
        <v>6342</v>
      </c>
      <c r="D1673" s="43">
        <v>1</v>
      </c>
      <c r="E1673" s="43"/>
      <c r="F1673" s="6"/>
      <c r="G1673" s="44">
        <v>1</v>
      </c>
      <c r="H1673" s="44"/>
      <c r="I1673" s="14"/>
      <c r="J1673" s="49">
        <v>7</v>
      </c>
      <c r="K1673" s="49"/>
      <c r="L1673" s="50"/>
      <c r="M1673" s="45">
        <v>9</v>
      </c>
      <c r="N1673" s="45"/>
      <c r="O1673" s="18"/>
      <c r="P1673" s="37">
        <f t="shared" si="732"/>
        <v>11.111111111111111</v>
      </c>
      <c r="Q1673" s="37">
        <f t="shared" si="733"/>
        <v>1.0877384977168056</v>
      </c>
      <c r="R1673" s="37">
        <f t="shared" si="734"/>
        <v>8.7738497716805632</v>
      </c>
    </row>
    <row r="1674" spans="1:18" x14ac:dyDescent="0.25">
      <c r="A1674" s="1" t="s">
        <v>1032</v>
      </c>
      <c r="B1674" s="1" t="str">
        <f>VLOOKUP(A1674,[2]PROY_COVID!$1:$1048576,5,FALSE)</f>
        <v>San Antonino Castillo Velasco</v>
      </c>
      <c r="C1674" s="130">
        <f>VLOOKUP(A1674,[2]PROY_COVID!$1:$1048576,7,FALSE)</f>
        <v>6330</v>
      </c>
      <c r="D1674" s="43">
        <v>11</v>
      </c>
      <c r="E1674" s="43">
        <f t="shared" ref="E1674:E1679" si="735">((D1674/($C1674/100000)))</f>
        <v>173.77567140600317</v>
      </c>
      <c r="F1674" s="6">
        <f t="shared" ref="F1674:F1679" si="736">((D1674/$C1674)/(D$2257/$C$2257))</f>
        <v>2.603879967187428</v>
      </c>
      <c r="G1674" s="44"/>
      <c r="H1674" s="44"/>
      <c r="I1674" s="14"/>
      <c r="J1674" s="49">
        <v>45</v>
      </c>
      <c r="K1674" s="49">
        <f t="shared" ref="K1674:K1693" si="737">((J1674/($C1674/100000)))</f>
        <v>710.90047393364932</v>
      </c>
      <c r="L1674" s="50">
        <f t="shared" ref="L1674:L1693" si="738">((J1674/$C1674)/(J$2257/$C$2257))</f>
        <v>1.293944672716123</v>
      </c>
      <c r="M1674" s="45">
        <v>56</v>
      </c>
      <c r="N1674" s="45">
        <f t="shared" ref="N1674:N1700" si="739">((M1674/($C1674/100000)))</f>
        <v>884.67614533965252</v>
      </c>
      <c r="O1674" s="18">
        <f t="shared" ref="O1674:O1700" si="740">((M1674/$C1674)/(M$2257/$C$2257))</f>
        <v>1.3540954951147122</v>
      </c>
      <c r="P1674" s="37">
        <f t="shared" si="732"/>
        <v>19.642857142857142</v>
      </c>
      <c r="Q1674" s="37">
        <f t="shared" si="733"/>
        <v>1.9229662727493528</v>
      </c>
      <c r="R1674" s="37">
        <f t="shared" si="734"/>
        <v>92.29662727493529</v>
      </c>
    </row>
    <row r="1675" spans="1:18" x14ac:dyDescent="0.25">
      <c r="A1675" s="1" t="s">
        <v>1747</v>
      </c>
      <c r="B1675" s="1" t="str">
        <f>VLOOKUP(A1675,[2]PROY_COVID!$1:$1048576,5,FALSE)</f>
        <v>Tocatlán</v>
      </c>
      <c r="C1675" s="130">
        <f>VLOOKUP(A1675,[2]PROY_COVID!$1:$1048576,7,FALSE)</f>
        <v>6306</v>
      </c>
      <c r="D1675" s="43">
        <v>8</v>
      </c>
      <c r="E1675" s="43">
        <f t="shared" si="735"/>
        <v>126.86330478908975</v>
      </c>
      <c r="F1675" s="6">
        <f t="shared" si="736"/>
        <v>1.900938233981653</v>
      </c>
      <c r="G1675" s="44">
        <v>1</v>
      </c>
      <c r="H1675" s="44">
        <f>((G1675/($C1675/100000)))</f>
        <v>15.857913098636219</v>
      </c>
      <c r="I1675" s="14">
        <f>((G1675/$C1675)/(G$2257/$C$2257))</f>
        <v>0.4263932009308532</v>
      </c>
      <c r="J1675" s="49">
        <v>34</v>
      </c>
      <c r="K1675" s="49">
        <f t="shared" si="737"/>
        <v>539.16904535363142</v>
      </c>
      <c r="L1675" s="50">
        <f t="shared" si="738"/>
        <v>0.98136791225980202</v>
      </c>
      <c r="M1675" s="45">
        <v>43</v>
      </c>
      <c r="N1675" s="45">
        <f t="shared" si="739"/>
        <v>681.89026324135739</v>
      </c>
      <c r="O1675" s="18">
        <f t="shared" si="740"/>
        <v>1.0437090888928726</v>
      </c>
      <c r="P1675" s="37">
        <f t="shared" si="732"/>
        <v>18.604651162790699</v>
      </c>
      <c r="Q1675" s="37">
        <f t="shared" si="733"/>
        <v>1.8213295775723259</v>
      </c>
      <c r="R1675" s="37">
        <f t="shared" si="734"/>
        <v>82.132957757232589</v>
      </c>
    </row>
    <row r="1676" spans="1:18" x14ac:dyDescent="0.25">
      <c r="A1676" s="1" t="s">
        <v>1439</v>
      </c>
      <c r="B1676" s="1" t="str">
        <f>VLOOKUP(A1676,[2]PROY_COVID!$1:$1048576,5,FALSE)</f>
        <v>Teteles de Avila Castillo</v>
      </c>
      <c r="C1676" s="130">
        <f>VLOOKUP(A1676,[2]PROY_COVID!$1:$1048576,7,FALSE)</f>
        <v>6283</v>
      </c>
      <c r="D1676" s="43">
        <v>2</v>
      </c>
      <c r="E1676" s="43">
        <f t="shared" si="735"/>
        <v>31.831927423205478</v>
      </c>
      <c r="F1676" s="6">
        <f t="shared" si="736"/>
        <v>0.4769742361725412</v>
      </c>
      <c r="G1676" s="44"/>
      <c r="H1676" s="44"/>
      <c r="I1676" s="14"/>
      <c r="J1676" s="49">
        <v>2</v>
      </c>
      <c r="K1676" s="49">
        <f t="shared" si="737"/>
        <v>31.831927423205478</v>
      </c>
      <c r="L1676" s="50">
        <f t="shared" si="738"/>
        <v>5.7938845762237144E-2</v>
      </c>
      <c r="M1676" s="45">
        <v>4</v>
      </c>
      <c r="N1676" s="45">
        <f t="shared" si="739"/>
        <v>63.663854846410956</v>
      </c>
      <c r="O1676" s="18">
        <f t="shared" si="740"/>
        <v>9.744462931807063E-2</v>
      </c>
      <c r="P1676" s="37">
        <f t="shared" si="732"/>
        <v>50</v>
      </c>
      <c r="Q1676" s="37">
        <f t="shared" si="733"/>
        <v>4.8948232397256257</v>
      </c>
      <c r="R1676" s="37">
        <f t="shared" si="734"/>
        <v>389.4823239725626</v>
      </c>
    </row>
    <row r="1677" spans="1:18" x14ac:dyDescent="0.25">
      <c r="A1677" s="1" t="s">
        <v>945</v>
      </c>
      <c r="B1677" s="1" t="str">
        <f>VLOOKUP(A1677,[2]PROY_COVID!$1:$1048576,5,FALSE)</f>
        <v>Marín</v>
      </c>
      <c r="C1677" s="130">
        <f>VLOOKUP(A1677,[2]PROY_COVID!$1:$1048576,7,FALSE)</f>
        <v>6199</v>
      </c>
      <c r="D1677" s="43">
        <v>4</v>
      </c>
      <c r="E1677" s="43">
        <f t="shared" si="735"/>
        <v>64.526536538151305</v>
      </c>
      <c r="F1677" s="6">
        <f t="shared" si="736"/>
        <v>0.9668750204459029</v>
      </c>
      <c r="G1677" s="44">
        <v>1</v>
      </c>
      <c r="H1677" s="44">
        <f>((G1677/($C1677/100000)))</f>
        <v>16.131634134537826</v>
      </c>
      <c r="I1677" s="14">
        <f>((G1677/$C1677)/(G$2257/$C$2257))</f>
        <v>0.43375310938376521</v>
      </c>
      <c r="J1677" s="49">
        <v>15</v>
      </c>
      <c r="K1677" s="49">
        <f t="shared" si="737"/>
        <v>241.97451201806743</v>
      </c>
      <c r="L1677" s="50">
        <f t="shared" si="738"/>
        <v>0.44042962726746571</v>
      </c>
      <c r="M1677" s="45">
        <v>20</v>
      </c>
      <c r="N1677" s="45">
        <f t="shared" si="739"/>
        <v>322.63268269075655</v>
      </c>
      <c r="O1677" s="18">
        <f t="shared" si="740"/>
        <v>0.49382529924619911</v>
      </c>
      <c r="P1677" s="37">
        <f t="shared" si="732"/>
        <v>20</v>
      </c>
      <c r="Q1677" s="37">
        <f t="shared" si="733"/>
        <v>1.9579292958902501</v>
      </c>
      <c r="R1677" s="37">
        <f t="shared" si="734"/>
        <v>95.792929589025007</v>
      </c>
    </row>
    <row r="1678" spans="1:18" x14ac:dyDescent="0.25">
      <c r="A1678" s="1" t="s">
        <v>539</v>
      </c>
      <c r="B1678" s="1" t="str">
        <f>VLOOKUP(A1678,[2]PROY_COVID!$1:$1048576,5,FALSE)</f>
        <v>Huejúcar</v>
      </c>
      <c r="C1678" s="130">
        <f>VLOOKUP(A1678,[2]PROY_COVID!$1:$1048576,7,FALSE)</f>
        <v>6197</v>
      </c>
      <c r="D1678" s="43">
        <v>2</v>
      </c>
      <c r="E1678" s="43">
        <f t="shared" si="735"/>
        <v>32.273680813296757</v>
      </c>
      <c r="F1678" s="6">
        <f t="shared" si="736"/>
        <v>0.48359353330193255</v>
      </c>
      <c r="G1678" s="44">
        <v>4</v>
      </c>
      <c r="H1678" s="44">
        <f>((G1678/($C1678/100000)))</f>
        <v>64.547361626593514</v>
      </c>
      <c r="I1678" s="14">
        <f>((G1678/$C1678)/(G$2257/$C$2257))</f>
        <v>1.7355723899112219</v>
      </c>
      <c r="J1678" s="49">
        <v>2</v>
      </c>
      <c r="K1678" s="49">
        <f t="shared" si="737"/>
        <v>32.273680813296757</v>
      </c>
      <c r="L1678" s="50">
        <f t="shared" si="738"/>
        <v>5.8742902682610287E-2</v>
      </c>
      <c r="M1678" s="45">
        <v>8</v>
      </c>
      <c r="N1678" s="45">
        <f t="shared" si="739"/>
        <v>129.09472325318703</v>
      </c>
      <c r="O1678" s="18">
        <f t="shared" si="740"/>
        <v>0.19759386993882128</v>
      </c>
      <c r="P1678" s="37">
        <f t="shared" si="732"/>
        <v>25</v>
      </c>
      <c r="Q1678" s="37">
        <f t="shared" si="733"/>
        <v>2.4474116198628129</v>
      </c>
      <c r="R1678" s="37">
        <f t="shared" si="734"/>
        <v>144.7411619862813</v>
      </c>
    </row>
    <row r="1679" spans="1:18" x14ac:dyDescent="0.25">
      <c r="A1679" s="1" t="s">
        <v>127</v>
      </c>
      <c r="B1679" s="1" t="str">
        <f>VLOOKUP(A1679,[2]PROY_COVID!$1:$1048576,5,FALSE)</f>
        <v>Metapa</v>
      </c>
      <c r="C1679" s="130">
        <f>VLOOKUP(A1679,[2]PROY_COVID!$1:$1048576,7,FALSE)</f>
        <v>6191</v>
      </c>
      <c r="D1679" s="43">
        <v>1</v>
      </c>
      <c r="E1679" s="43">
        <f t="shared" si="735"/>
        <v>16.152479405588757</v>
      </c>
      <c r="F1679" s="6">
        <f t="shared" si="736"/>
        <v>0.24203110368858635</v>
      </c>
      <c r="G1679" s="44"/>
      <c r="H1679" s="44"/>
      <c r="I1679" s="14"/>
      <c r="J1679" s="49">
        <v>6</v>
      </c>
      <c r="K1679" s="49">
        <f t="shared" si="737"/>
        <v>96.914876433532541</v>
      </c>
      <c r="L1679" s="50">
        <f t="shared" si="738"/>
        <v>0.17639949988247583</v>
      </c>
      <c r="M1679" s="45">
        <v>7</v>
      </c>
      <c r="N1679" s="45">
        <f t="shared" si="739"/>
        <v>113.0673558391213</v>
      </c>
      <c r="O1679" s="18">
        <f t="shared" si="740"/>
        <v>0.17306219681949861</v>
      </c>
      <c r="P1679" s="37">
        <f t="shared" si="732"/>
        <v>14.285714285714285</v>
      </c>
      <c r="Q1679" s="37">
        <f t="shared" si="733"/>
        <v>1.3985209256358928</v>
      </c>
      <c r="R1679" s="37">
        <f t="shared" si="734"/>
        <v>39.852092563589281</v>
      </c>
    </row>
    <row r="1680" spans="1:18" x14ac:dyDescent="0.25">
      <c r="A1680" s="1" t="s">
        <v>1922</v>
      </c>
      <c r="B1680" s="1" t="str">
        <f>VLOOKUP(A1680,[2]PROY_COVID!$1:$1048576,5,FALSE)</f>
        <v>Tatatila</v>
      </c>
      <c r="C1680" s="130">
        <f>VLOOKUP(A1680,[2]PROY_COVID!$1:$1048576,7,FALSE)</f>
        <v>6179</v>
      </c>
      <c r="D1680" s="43"/>
      <c r="E1680" s="43"/>
      <c r="F1680" s="6"/>
      <c r="G1680" s="44"/>
      <c r="H1680" s="44"/>
      <c r="I1680" s="14"/>
      <c r="J1680" s="49">
        <v>3</v>
      </c>
      <c r="K1680" s="49">
        <f t="shared" si="737"/>
        <v>48.551545557533586</v>
      </c>
      <c r="L1680" s="50">
        <f t="shared" si="738"/>
        <v>8.8371039308335314E-2</v>
      </c>
      <c r="M1680" s="45">
        <v>3</v>
      </c>
      <c r="N1680" s="45">
        <f t="shared" si="739"/>
        <v>48.551545557533586</v>
      </c>
      <c r="O1680" s="18">
        <f t="shared" si="740"/>
        <v>7.4313554702068019E-2</v>
      </c>
      <c r="P1680" s="37">
        <f t="shared" si="732"/>
        <v>0</v>
      </c>
      <c r="Q1680" s="37">
        <f t="shared" si="733"/>
        <v>0</v>
      </c>
      <c r="R1680" s="37">
        <f t="shared" si="734"/>
        <v>-100</v>
      </c>
    </row>
    <row r="1681" spans="1:18" x14ac:dyDescent="0.25">
      <c r="A1681" s="1" t="s">
        <v>931</v>
      </c>
      <c r="B1681" s="1" t="str">
        <f>VLOOKUP(A1681,[2]PROY_COVID!$1:$1048576,5,FALSE)</f>
        <v>Gral. Bravo</v>
      </c>
      <c r="C1681" s="130">
        <f>VLOOKUP(A1681,[2]PROY_COVID!$1:$1048576,7,FALSE)</f>
        <v>6127</v>
      </c>
      <c r="D1681" s="43"/>
      <c r="E1681" s="43"/>
      <c r="F1681" s="6"/>
      <c r="G1681" s="44"/>
      <c r="H1681" s="44"/>
      <c r="I1681" s="14"/>
      <c r="J1681" s="49">
        <v>66</v>
      </c>
      <c r="K1681" s="49">
        <f t="shared" si="737"/>
        <v>1077.1992818671454</v>
      </c>
      <c r="L1681" s="50">
        <f t="shared" si="738"/>
        <v>1.9606630229307145</v>
      </c>
      <c r="M1681" s="45">
        <v>66</v>
      </c>
      <c r="N1681" s="45">
        <f t="shared" si="739"/>
        <v>1077.1992818671454</v>
      </c>
      <c r="O1681" s="18">
        <f t="shared" si="740"/>
        <v>1.6487736247902272</v>
      </c>
      <c r="P1681" s="37">
        <f t="shared" si="732"/>
        <v>0</v>
      </c>
      <c r="Q1681" s="37">
        <f t="shared" si="733"/>
        <v>0</v>
      </c>
      <c r="R1681" s="37">
        <f t="shared" si="734"/>
        <v>-100</v>
      </c>
    </row>
    <row r="1682" spans="1:18" x14ac:dyDescent="0.25">
      <c r="A1682" s="1" t="s">
        <v>1635</v>
      </c>
      <c r="B1682" s="1" t="str">
        <f>VLOOKUP(A1682,[2]PROY_COVID!$1:$1048576,5,FALSE)</f>
        <v>Sahuaripa</v>
      </c>
      <c r="C1682" s="130">
        <f>VLOOKUP(A1682,[2]PROY_COVID!$1:$1048576,7,FALSE)</f>
        <v>6122</v>
      </c>
      <c r="D1682" s="43">
        <v>3</v>
      </c>
      <c r="E1682" s="43">
        <f>((D1682/($C1682/100000)))</f>
        <v>49.003593596863773</v>
      </c>
      <c r="F1682" s="6">
        <f>((D1682/$C1682)/(D$2257/$C$2257))</f>
        <v>0.7342769828173985</v>
      </c>
      <c r="G1682" s="44"/>
      <c r="H1682" s="44"/>
      <c r="I1682" s="14"/>
      <c r="J1682" s="49">
        <v>15</v>
      </c>
      <c r="K1682" s="49">
        <f t="shared" si="737"/>
        <v>245.01796798431886</v>
      </c>
      <c r="L1682" s="50">
        <f t="shared" si="738"/>
        <v>0.44596917011287485</v>
      </c>
      <c r="M1682" s="45">
        <v>18</v>
      </c>
      <c r="N1682" s="45">
        <f t="shared" si="739"/>
        <v>294.02156158118265</v>
      </c>
      <c r="O1682" s="18">
        <f t="shared" si="740"/>
        <v>0.45003278781843675</v>
      </c>
      <c r="P1682" s="37">
        <f t="shared" si="732"/>
        <v>16.666666666666664</v>
      </c>
      <c r="Q1682" s="37">
        <f t="shared" si="733"/>
        <v>1.6316077465752084</v>
      </c>
      <c r="R1682" s="37">
        <f t="shared" si="734"/>
        <v>63.160774657520832</v>
      </c>
    </row>
    <row r="1683" spans="1:18" x14ac:dyDescent="0.25">
      <c r="A1683" s="1" t="s">
        <v>1337</v>
      </c>
      <c r="B1683" s="1" t="str">
        <f>VLOOKUP(A1683,[2]PROY_COVID!$1:$1048576,5,FALSE)</f>
        <v>Guadalupe</v>
      </c>
      <c r="C1683" s="130">
        <f>VLOOKUP(A1683,[2]PROY_COVID!$1:$1048576,7,FALSE)</f>
        <v>6121</v>
      </c>
      <c r="D1683" s="43"/>
      <c r="E1683" s="43"/>
      <c r="F1683" s="6"/>
      <c r="G1683" s="44"/>
      <c r="H1683" s="44"/>
      <c r="I1683" s="14"/>
      <c r="J1683" s="49">
        <v>8</v>
      </c>
      <c r="K1683" s="49">
        <f t="shared" si="737"/>
        <v>130.69759843162882</v>
      </c>
      <c r="L1683" s="50">
        <f t="shared" si="738"/>
        <v>0.23788908212653875</v>
      </c>
      <c r="M1683" s="45">
        <v>8</v>
      </c>
      <c r="N1683" s="45">
        <f t="shared" si="739"/>
        <v>130.69759843162882</v>
      </c>
      <c r="O1683" s="18">
        <f t="shared" si="740"/>
        <v>0.20004724914407374</v>
      </c>
      <c r="P1683" s="37">
        <f t="shared" si="732"/>
        <v>0</v>
      </c>
      <c r="Q1683" s="37">
        <f t="shared" si="733"/>
        <v>0</v>
      </c>
      <c r="R1683" s="37">
        <f t="shared" si="734"/>
        <v>-100</v>
      </c>
    </row>
    <row r="1684" spans="1:18" x14ac:dyDescent="0.25">
      <c r="A1684" s="1" t="s">
        <v>1263</v>
      </c>
      <c r="B1684" s="1" t="str">
        <f>VLOOKUP(A1684,[2]PROY_COVID!$1:$1048576,5,FALSE)</f>
        <v>Teotitlán del Valle</v>
      </c>
      <c r="C1684" s="130">
        <f>VLOOKUP(A1684,[2]PROY_COVID!$1:$1048576,7,FALSE)</f>
        <v>6082</v>
      </c>
      <c r="D1684" s="43">
        <v>1</v>
      </c>
      <c r="E1684" s="43">
        <f>((D1684/($C1684/100000)))</f>
        <v>16.44195988161789</v>
      </c>
      <c r="F1684" s="6">
        <f>((D1684/$C1684)/(D$2257/$C$2257))</f>
        <v>0.2463687212982634</v>
      </c>
      <c r="G1684" s="44"/>
      <c r="H1684" s="44"/>
      <c r="I1684" s="14"/>
      <c r="J1684" s="49">
        <v>6</v>
      </c>
      <c r="K1684" s="49">
        <f t="shared" si="737"/>
        <v>98.651759289707329</v>
      </c>
      <c r="L1684" s="50">
        <f t="shared" si="738"/>
        <v>0.17956088519769942</v>
      </c>
      <c r="M1684" s="45">
        <v>7</v>
      </c>
      <c r="N1684" s="45">
        <f t="shared" si="739"/>
        <v>115.09371917132522</v>
      </c>
      <c r="O1684" s="18">
        <f t="shared" si="740"/>
        <v>0.17616377186937124</v>
      </c>
      <c r="P1684" s="37">
        <f t="shared" si="732"/>
        <v>14.285714285714285</v>
      </c>
      <c r="Q1684" s="37">
        <f t="shared" si="733"/>
        <v>1.3985209256358928</v>
      </c>
      <c r="R1684" s="37">
        <f t="shared" si="734"/>
        <v>39.852092563589281</v>
      </c>
    </row>
    <row r="1685" spans="1:18" x14ac:dyDescent="0.25">
      <c r="A1685" s="1" t="s">
        <v>72</v>
      </c>
      <c r="B1685" s="1" t="str">
        <f>VLOOKUP(A1685,[2]PROY_COVID!$1:$1048576,5,FALSE)</f>
        <v>Ixtlahuacán</v>
      </c>
      <c r="C1685" s="130">
        <f>VLOOKUP(A1685,[2]PROY_COVID!$1:$1048576,7,FALSE)</f>
        <v>6078</v>
      </c>
      <c r="D1685" s="43">
        <v>6</v>
      </c>
      <c r="E1685" s="43">
        <f>((D1685/($C1685/100000)))</f>
        <v>98.716683119447183</v>
      </c>
      <c r="F1685" s="6">
        <f>((D1685/$C1685)/(D$2257/$C$2257))</f>
        <v>1.4791851559092182</v>
      </c>
      <c r="G1685" s="44">
        <v>11</v>
      </c>
      <c r="H1685" s="44">
        <f>((G1685/($C1685/100000)))</f>
        <v>180.9805857189865</v>
      </c>
      <c r="I1685" s="14">
        <f>((G1685/$C1685)/(G$2257/$C$2257))</f>
        <v>4.8662702822918007</v>
      </c>
      <c r="J1685" s="49">
        <v>59</v>
      </c>
      <c r="K1685" s="49">
        <f t="shared" si="737"/>
        <v>970.71405067456396</v>
      </c>
      <c r="L1685" s="50">
        <f t="shared" si="738"/>
        <v>1.7668440529387974</v>
      </c>
      <c r="M1685" s="45">
        <v>76</v>
      </c>
      <c r="N1685" s="45">
        <f t="shared" si="739"/>
        <v>1250.4113195129976</v>
      </c>
      <c r="O1685" s="18">
        <f t="shared" si="740"/>
        <v>1.9138939641499368</v>
      </c>
      <c r="P1685" s="37">
        <f t="shared" si="732"/>
        <v>7.8947368421052628</v>
      </c>
      <c r="Q1685" s="37">
        <f t="shared" si="733"/>
        <v>0.7728668273250987</v>
      </c>
      <c r="R1685" s="37">
        <f t="shared" si="734"/>
        <v>-22.71331726749013</v>
      </c>
    </row>
    <row r="1686" spans="1:18" x14ac:dyDescent="0.25">
      <c r="A1686" s="1" t="s">
        <v>1920</v>
      </c>
      <c r="B1686" s="1" t="str">
        <f>VLOOKUP(A1686,[2]PROY_COVID!$1:$1048576,5,FALSE)</f>
        <v>Tancoco</v>
      </c>
      <c r="C1686" s="130">
        <f>VLOOKUP(A1686,[2]PROY_COVID!$1:$1048576,7,FALSE)</f>
        <v>6072</v>
      </c>
      <c r="D1686" s="43">
        <v>1</v>
      </c>
      <c r="E1686" s="43">
        <f>((D1686/($C1686/100000)))</f>
        <v>16.469038208168641</v>
      </c>
      <c r="F1686" s="6">
        <f>((D1686/$C1686)/(D$2257/$C$2257))</f>
        <v>0.2467744668866993</v>
      </c>
      <c r="G1686" s="44"/>
      <c r="H1686" s="44"/>
      <c r="I1686" s="14"/>
      <c r="J1686" s="49">
        <v>1</v>
      </c>
      <c r="K1686" s="49">
        <f t="shared" si="737"/>
        <v>16.469038208168641</v>
      </c>
      <c r="L1686" s="50">
        <f t="shared" si="738"/>
        <v>2.9976100784266796E-2</v>
      </c>
      <c r="M1686" s="45">
        <v>2</v>
      </c>
      <c r="N1686" s="45">
        <f t="shared" si="739"/>
        <v>32.938076416337282</v>
      </c>
      <c r="O1686" s="18">
        <f t="shared" si="740"/>
        <v>5.0415399045243552E-2</v>
      </c>
      <c r="P1686" s="37">
        <f t="shared" ref="P1686:P1717" si="741">D1686/M1686*100</f>
        <v>50</v>
      </c>
      <c r="Q1686" s="37">
        <f t="shared" ref="Q1686:Q1717" si="742">P1686/P$2257</f>
        <v>4.8948232397256257</v>
      </c>
      <c r="R1686" s="37">
        <f t="shared" ref="R1686:R1717" si="743">(Q1686-1)*100</f>
        <v>389.4823239725626</v>
      </c>
    </row>
    <row r="1687" spans="1:18" x14ac:dyDescent="0.25">
      <c r="A1687" s="1" t="s">
        <v>1853</v>
      </c>
      <c r="B1687" s="1" t="str">
        <f>VLOOKUP(A1687,[2]PROY_COVID!$1:$1048576,5,FALSE)</f>
        <v>Ixmatlahuacan</v>
      </c>
      <c r="C1687" s="130">
        <f>VLOOKUP(A1687,[2]PROY_COVID!$1:$1048576,7,FALSE)</f>
        <v>6067</v>
      </c>
      <c r="D1687" s="43"/>
      <c r="E1687" s="43"/>
      <c r="F1687" s="6"/>
      <c r="G1687" s="44"/>
      <c r="H1687" s="44"/>
      <c r="I1687" s="14"/>
      <c r="J1687" s="49">
        <v>17</v>
      </c>
      <c r="K1687" s="49">
        <f t="shared" si="737"/>
        <v>280.2043843744849</v>
      </c>
      <c r="L1687" s="50">
        <f t="shared" si="738"/>
        <v>0.51001368507584566</v>
      </c>
      <c r="M1687" s="45">
        <v>17</v>
      </c>
      <c r="N1687" s="45">
        <f t="shared" si="739"/>
        <v>280.2043843744849</v>
      </c>
      <c r="O1687" s="18">
        <f t="shared" si="740"/>
        <v>0.42888405728088186</v>
      </c>
      <c r="P1687" s="37">
        <f t="shared" si="741"/>
        <v>0</v>
      </c>
      <c r="Q1687" s="37">
        <f t="shared" si="742"/>
        <v>0</v>
      </c>
      <c r="R1687" s="37">
        <f t="shared" si="743"/>
        <v>-100</v>
      </c>
    </row>
    <row r="1688" spans="1:18" x14ac:dyDescent="0.25">
      <c r="A1688" s="1" t="s">
        <v>1421</v>
      </c>
      <c r="B1688" s="1" t="str">
        <f>VLOOKUP(A1688,[2]PROY_COVID!$1:$1048576,5,FALSE)</f>
        <v>Tecomatlán</v>
      </c>
      <c r="C1688" s="130">
        <f>VLOOKUP(A1688,[2]PROY_COVID!$1:$1048576,7,FALSE)</f>
        <v>6052</v>
      </c>
      <c r="D1688" s="43">
        <v>2</v>
      </c>
      <c r="E1688" s="43">
        <f>((D1688/($C1688/100000)))</f>
        <v>33.046926635822871</v>
      </c>
      <c r="F1688" s="6">
        <f>((D1688/$C1688)/(D$2257/$C$2257))</f>
        <v>0.49517996131395836</v>
      </c>
      <c r="G1688" s="44">
        <v>5</v>
      </c>
      <c r="H1688" s="44">
        <f>((G1688/($C1688/100000)))</f>
        <v>82.617316589557177</v>
      </c>
      <c r="I1688" s="14">
        <f>((G1688/$C1688)/(G$2257/$C$2257))</f>
        <v>2.221443758319531</v>
      </c>
      <c r="J1688" s="49">
        <v>20</v>
      </c>
      <c r="K1688" s="49">
        <f t="shared" si="737"/>
        <v>330.46926635822871</v>
      </c>
      <c r="L1688" s="50">
        <f t="shared" si="738"/>
        <v>0.60150325169222729</v>
      </c>
      <c r="M1688" s="45">
        <v>27</v>
      </c>
      <c r="N1688" s="45">
        <f t="shared" si="739"/>
        <v>446.13350958360877</v>
      </c>
      <c r="O1688" s="18">
        <f t="shared" si="740"/>
        <v>0.68285708700209924</v>
      </c>
      <c r="P1688" s="37">
        <f t="shared" si="741"/>
        <v>7.4074074074074066</v>
      </c>
      <c r="Q1688" s="37">
        <f t="shared" si="742"/>
        <v>0.72515899847787035</v>
      </c>
      <c r="R1688" s="37">
        <f t="shared" si="743"/>
        <v>-27.484100152212964</v>
      </c>
    </row>
    <row r="1689" spans="1:18" x14ac:dyDescent="0.25">
      <c r="A1689" s="1" t="s">
        <v>1766</v>
      </c>
      <c r="B1689" s="1" t="str">
        <f>VLOOKUP(A1689,[2]PROY_COVID!$1:$1048576,5,FALSE)</f>
        <v>San Lorenzo Axocomanitla</v>
      </c>
      <c r="C1689" s="130">
        <f>VLOOKUP(A1689,[2]PROY_COVID!$1:$1048576,7,FALSE)</f>
        <v>6031</v>
      </c>
      <c r="D1689" s="43">
        <v>3</v>
      </c>
      <c r="E1689" s="43">
        <f>((D1689/($C1689/100000)))</f>
        <v>49.7429945282706</v>
      </c>
      <c r="F1689" s="6">
        <f>((D1689/$C1689)/(D$2257/$C$2257))</f>
        <v>0.74535627405208327</v>
      </c>
      <c r="G1689" s="44">
        <v>1</v>
      </c>
      <c r="H1689" s="44">
        <f>((G1689/($C1689/100000)))</f>
        <v>16.580998176090201</v>
      </c>
      <c r="I1689" s="14">
        <f>((G1689/$C1689)/(G$2257/$C$2257))</f>
        <v>0.44583576936991554</v>
      </c>
      <c r="J1689" s="49">
        <v>26</v>
      </c>
      <c r="K1689" s="49">
        <f t="shared" si="737"/>
        <v>431.10595257834518</v>
      </c>
      <c r="L1689" s="50">
        <f t="shared" si="738"/>
        <v>0.78467699933904289</v>
      </c>
      <c r="M1689" s="45">
        <v>30</v>
      </c>
      <c r="N1689" s="45">
        <f t="shared" si="739"/>
        <v>497.429945282706</v>
      </c>
      <c r="O1689" s="18">
        <f t="shared" si="740"/>
        <v>0.76137200216229195</v>
      </c>
      <c r="P1689" s="37">
        <f t="shared" si="741"/>
        <v>10</v>
      </c>
      <c r="Q1689" s="37">
        <f t="shared" si="742"/>
        <v>0.97896464794512505</v>
      </c>
      <c r="R1689" s="37">
        <f t="shared" si="743"/>
        <v>-2.1035352054874945</v>
      </c>
    </row>
    <row r="1690" spans="1:18" x14ac:dyDescent="0.25">
      <c r="A1690" s="1" t="s">
        <v>1761</v>
      </c>
      <c r="B1690" s="1" t="str">
        <f>VLOOKUP(A1690,[2]PROY_COVID!$1:$1048576,5,FALSE)</f>
        <v>San Damián Texóloc</v>
      </c>
      <c r="C1690" s="130">
        <f>VLOOKUP(A1690,[2]PROY_COVID!$1:$1048576,7,FALSE)</f>
        <v>6022</v>
      </c>
      <c r="D1690" s="43">
        <v>3</v>
      </c>
      <c r="E1690" s="43">
        <f>((D1690/($C1690/100000)))</f>
        <v>49.817336433078708</v>
      </c>
      <c r="F1690" s="6">
        <f>((D1690/$C1690)/(D$2257/$C$2257))</f>
        <v>0.746470223980092</v>
      </c>
      <c r="G1690" s="44"/>
      <c r="H1690" s="44"/>
      <c r="I1690" s="14"/>
      <c r="J1690" s="49">
        <v>19</v>
      </c>
      <c r="K1690" s="49">
        <f t="shared" si="737"/>
        <v>315.5097974094985</v>
      </c>
      <c r="L1690" s="50">
        <f t="shared" si="738"/>
        <v>0.57427479164385453</v>
      </c>
      <c r="M1690" s="45">
        <v>22</v>
      </c>
      <c r="N1690" s="45">
        <f t="shared" si="739"/>
        <v>365.32713384257721</v>
      </c>
      <c r="O1690" s="18">
        <f t="shared" si="740"/>
        <v>0.55917391780636128</v>
      </c>
      <c r="P1690" s="37">
        <f t="shared" si="741"/>
        <v>13.636363636363635</v>
      </c>
      <c r="Q1690" s="37">
        <f t="shared" si="742"/>
        <v>1.3349517926524432</v>
      </c>
      <c r="R1690" s="37">
        <f t="shared" si="743"/>
        <v>33.495179265244325</v>
      </c>
    </row>
    <row r="1691" spans="1:18" x14ac:dyDescent="0.25">
      <c r="A1691" s="1" t="s">
        <v>550</v>
      </c>
      <c r="B1691" s="1" t="str">
        <f>VLOOKUP(A1691,[2]PROY_COVID!$1:$1048576,5,FALSE)</f>
        <v>Juchitlán</v>
      </c>
      <c r="C1691" s="130">
        <f>VLOOKUP(A1691,[2]PROY_COVID!$1:$1048576,7,FALSE)</f>
        <v>6021</v>
      </c>
      <c r="D1691" s="43"/>
      <c r="E1691" s="43"/>
      <c r="F1691" s="6"/>
      <c r="G1691" s="44"/>
      <c r="H1691" s="44"/>
      <c r="I1691" s="14"/>
      <c r="J1691" s="49">
        <v>3</v>
      </c>
      <c r="K1691" s="49">
        <f t="shared" si="737"/>
        <v>49.825610363726959</v>
      </c>
      <c r="L1691" s="50">
        <f t="shared" si="738"/>
        <v>9.0690026886929731E-2</v>
      </c>
      <c r="M1691" s="45">
        <v>3</v>
      </c>
      <c r="N1691" s="45">
        <f t="shared" si="739"/>
        <v>49.825610363726959</v>
      </c>
      <c r="O1691" s="18">
        <f t="shared" si="740"/>
        <v>7.626365296530116E-2</v>
      </c>
      <c r="P1691" s="37">
        <f t="shared" si="741"/>
        <v>0</v>
      </c>
      <c r="Q1691" s="37">
        <f t="shared" si="742"/>
        <v>0</v>
      </c>
      <c r="R1691" s="37">
        <f t="shared" si="743"/>
        <v>-100</v>
      </c>
    </row>
    <row r="1692" spans="1:18" x14ac:dyDescent="0.25">
      <c r="A1692" s="1" t="s">
        <v>1949</v>
      </c>
      <c r="B1692" s="1" t="str">
        <f>VLOOKUP(A1692,[2]PROY_COVID!$1:$1048576,5,FALSE)</f>
        <v>Tonayán</v>
      </c>
      <c r="C1692" s="130">
        <f>VLOOKUP(A1692,[2]PROY_COVID!$1:$1048576,7,FALSE)</f>
        <v>6001</v>
      </c>
      <c r="D1692" s="43"/>
      <c r="E1692" s="43"/>
      <c r="F1692" s="6"/>
      <c r="G1692" s="44"/>
      <c r="H1692" s="44"/>
      <c r="I1692" s="14"/>
      <c r="J1692" s="49">
        <v>4</v>
      </c>
      <c r="K1692" s="49">
        <f t="shared" si="737"/>
        <v>66.655557407098811</v>
      </c>
      <c r="L1692" s="50">
        <f t="shared" si="738"/>
        <v>0.12132303546880052</v>
      </c>
      <c r="M1692" s="45">
        <v>4</v>
      </c>
      <c r="N1692" s="45">
        <f t="shared" si="739"/>
        <v>66.655557407098811</v>
      </c>
      <c r="O1692" s="18">
        <f t="shared" si="740"/>
        <v>0.10202376370695514</v>
      </c>
      <c r="P1692" s="37">
        <f t="shared" si="741"/>
        <v>0</v>
      </c>
      <c r="Q1692" s="37">
        <f t="shared" si="742"/>
        <v>0</v>
      </c>
      <c r="R1692" s="37">
        <f t="shared" si="743"/>
        <v>-100</v>
      </c>
    </row>
    <row r="1693" spans="1:18" x14ac:dyDescent="0.25">
      <c r="A1693" s="1" t="s">
        <v>2016</v>
      </c>
      <c r="B1693" s="1" t="str">
        <f>VLOOKUP(A1693,[2]PROY_COVID!$1:$1048576,5,FALSE)</f>
        <v>Maní</v>
      </c>
      <c r="C1693" s="130">
        <f>VLOOKUP(A1693,[2]PROY_COVID!$1:$1048576,7,FALSE)</f>
        <v>6001</v>
      </c>
      <c r="D1693" s="43">
        <v>2</v>
      </c>
      <c r="E1693" s="43">
        <f>((D1693/($C1693/100000)))</f>
        <v>33.327778703549406</v>
      </c>
      <c r="F1693" s="6">
        <f>((D1693/$C1693)/(D$2257/$C$2257))</f>
        <v>0.49938828959707987</v>
      </c>
      <c r="G1693" s="44"/>
      <c r="H1693" s="44"/>
      <c r="I1693" s="14"/>
      <c r="J1693" s="49">
        <v>10</v>
      </c>
      <c r="K1693" s="49">
        <f t="shared" si="737"/>
        <v>166.63889351774705</v>
      </c>
      <c r="L1693" s="50">
        <f t="shared" si="738"/>
        <v>0.3033075886720013</v>
      </c>
      <c r="M1693" s="45">
        <v>12</v>
      </c>
      <c r="N1693" s="45">
        <f t="shared" si="739"/>
        <v>199.96667222129645</v>
      </c>
      <c r="O1693" s="18">
        <f t="shared" si="740"/>
        <v>0.3060712911208654</v>
      </c>
      <c r="P1693" s="37">
        <f t="shared" si="741"/>
        <v>16.666666666666664</v>
      </c>
      <c r="Q1693" s="37">
        <f t="shared" si="742"/>
        <v>1.6316077465752084</v>
      </c>
      <c r="R1693" s="37">
        <f t="shared" si="743"/>
        <v>63.160774657520832</v>
      </c>
    </row>
    <row r="1694" spans="1:18" x14ac:dyDescent="0.25">
      <c r="A1694" s="1" t="s">
        <v>2573</v>
      </c>
      <c r="B1694" s="1" t="str">
        <f>VLOOKUP(A1694,[2]PROY_COVID!$1:$1048576,5,FALSE)</f>
        <v>Tataltepec de Valdés</v>
      </c>
      <c r="C1694" s="130">
        <f>VLOOKUP(A1694,[2]PROY_COVID!$1:$1048576,7,FALSE)</f>
        <v>5999</v>
      </c>
      <c r="D1694" s="43"/>
      <c r="E1694" s="43"/>
      <c r="F1694" s="6"/>
      <c r="G1694" s="44">
        <v>1</v>
      </c>
      <c r="H1694" s="44">
        <f>((G1694/($C1694/100000)))</f>
        <v>16.669444907484582</v>
      </c>
      <c r="I1694" s="14">
        <f>((G1694/$C1694)/(G$2257/$C$2257))</f>
        <v>0.44821395650441082</v>
      </c>
      <c r="J1694" s="49"/>
      <c r="K1694" s="49"/>
      <c r="L1694" s="50"/>
      <c r="M1694" s="45">
        <v>1</v>
      </c>
      <c r="N1694" s="45">
        <f t="shared" si="739"/>
        <v>16.669444907484582</v>
      </c>
      <c r="O1694" s="18">
        <f t="shared" si="740"/>
        <v>2.5514444324280617E-2</v>
      </c>
      <c r="P1694" s="37">
        <f t="shared" si="741"/>
        <v>0</v>
      </c>
      <c r="Q1694" s="37">
        <f t="shared" si="742"/>
        <v>0</v>
      </c>
      <c r="R1694" s="37">
        <f t="shared" si="743"/>
        <v>-100</v>
      </c>
    </row>
    <row r="1695" spans="1:18" x14ac:dyDescent="0.25">
      <c r="A1695" s="1" t="s">
        <v>117</v>
      </c>
      <c r="B1695" s="1" t="str">
        <f>VLOOKUP(A1695,[2]PROY_COVID!$1:$1048576,5,FALSE)</f>
        <v>Ixtapangajoya</v>
      </c>
      <c r="C1695" s="130">
        <f>VLOOKUP(A1695,[2]PROY_COVID!$1:$1048576,7,FALSE)</f>
        <v>5988</v>
      </c>
      <c r="D1695" s="43">
        <v>4</v>
      </c>
      <c r="E1695" s="43">
        <f>((D1695/($C1695/100000)))</f>
        <v>66.800267201068806</v>
      </c>
      <c r="F1695" s="6">
        <f>((D1695/$C1695)/(D$2257/$C$2257))</f>
        <v>1.0009449318210009</v>
      </c>
      <c r="G1695" s="44"/>
      <c r="H1695" s="44"/>
      <c r="I1695" s="14"/>
      <c r="J1695" s="49">
        <v>3</v>
      </c>
      <c r="K1695" s="49">
        <f t="shared" ref="K1695:K1700" si="744">((J1695/($C1695/100000)))</f>
        <v>50.100200400801604</v>
      </c>
      <c r="L1695" s="50">
        <f t="shared" ref="L1695:L1700" si="745">((J1695/$C1695)/(J$2257/$C$2257))</f>
        <v>9.1189821624282547E-2</v>
      </c>
      <c r="M1695" s="45">
        <v>7</v>
      </c>
      <c r="N1695" s="45">
        <f t="shared" si="739"/>
        <v>116.9004676018704</v>
      </c>
      <c r="O1695" s="18">
        <f t="shared" si="740"/>
        <v>0.17892920182189645</v>
      </c>
      <c r="P1695" s="37">
        <f t="shared" si="741"/>
        <v>57.142857142857139</v>
      </c>
      <c r="Q1695" s="37">
        <f t="shared" si="742"/>
        <v>5.5940837025435712</v>
      </c>
      <c r="R1695" s="37">
        <f t="shared" si="743"/>
        <v>459.40837025435712</v>
      </c>
    </row>
    <row r="1696" spans="1:18" x14ac:dyDescent="0.25">
      <c r="A1696" s="1" t="s">
        <v>1887</v>
      </c>
      <c r="B1696" s="1" t="str">
        <f>VLOOKUP(A1696,[2]PROY_COVID!$1:$1048576,5,FALSE)</f>
        <v>Otatitlán</v>
      </c>
      <c r="C1696" s="130">
        <f>VLOOKUP(A1696,[2]PROY_COVID!$1:$1048576,7,FALSE)</f>
        <v>5971</v>
      </c>
      <c r="D1696" s="43"/>
      <c r="E1696" s="43"/>
      <c r="F1696" s="6"/>
      <c r="G1696" s="44"/>
      <c r="H1696" s="44"/>
      <c r="I1696" s="14"/>
      <c r="J1696" s="49">
        <v>3</v>
      </c>
      <c r="K1696" s="49">
        <f t="shared" si="744"/>
        <v>50.242840395243675</v>
      </c>
      <c r="L1696" s="50">
        <f t="shared" si="745"/>
        <v>9.1449447644649795E-2</v>
      </c>
      <c r="M1696" s="45">
        <v>3</v>
      </c>
      <c r="N1696" s="45">
        <f t="shared" si="739"/>
        <v>50.242840395243675</v>
      </c>
      <c r="O1696" s="18">
        <f t="shared" si="740"/>
        <v>7.6902270055950142E-2</v>
      </c>
      <c r="P1696" s="37">
        <f t="shared" si="741"/>
        <v>0</v>
      </c>
      <c r="Q1696" s="37">
        <f t="shared" si="742"/>
        <v>0</v>
      </c>
      <c r="R1696" s="37">
        <f t="shared" si="743"/>
        <v>-100</v>
      </c>
    </row>
    <row r="1697" spans="1:18" x14ac:dyDescent="0.25">
      <c r="A1697" s="1" t="s">
        <v>576</v>
      </c>
      <c r="B1697" s="1" t="str">
        <f>VLOOKUP(A1697,[2]PROY_COVID!$1:$1048576,5,FALSE)</f>
        <v>San Sebastián del Oeste</v>
      </c>
      <c r="C1697" s="130">
        <f>VLOOKUP(A1697,[2]PROY_COVID!$1:$1048576,7,FALSE)</f>
        <v>5954</v>
      </c>
      <c r="D1697" s="43">
        <v>1</v>
      </c>
      <c r="E1697" s="43">
        <f>((D1697/($C1697/100000)))</f>
        <v>16.795431642593215</v>
      </c>
      <c r="F1697" s="6">
        <f>((D1697/$C1697)/(D$2257/$C$2257))</f>
        <v>0.25166519364058415</v>
      </c>
      <c r="G1697" s="44"/>
      <c r="H1697" s="44"/>
      <c r="I1697" s="14"/>
      <c r="J1697" s="49">
        <v>2</v>
      </c>
      <c r="K1697" s="49">
        <f t="shared" si="744"/>
        <v>33.59086328518643</v>
      </c>
      <c r="L1697" s="50">
        <f t="shared" si="745"/>
        <v>6.1140370830388972E-2</v>
      </c>
      <c r="M1697" s="45">
        <v>3</v>
      </c>
      <c r="N1697" s="45">
        <f t="shared" si="739"/>
        <v>50.386294927779645</v>
      </c>
      <c r="O1697" s="18">
        <f t="shared" si="740"/>
        <v>7.7121843215330582E-2</v>
      </c>
      <c r="P1697" s="37">
        <f t="shared" si="741"/>
        <v>33.333333333333329</v>
      </c>
      <c r="Q1697" s="37">
        <f t="shared" si="742"/>
        <v>3.2632154931504167</v>
      </c>
      <c r="R1697" s="37">
        <f t="shared" si="743"/>
        <v>226.32154931504166</v>
      </c>
    </row>
    <row r="1698" spans="1:18" x14ac:dyDescent="0.25">
      <c r="A1698" s="1" t="s">
        <v>367</v>
      </c>
      <c r="B1698" s="1" t="str">
        <f>VLOOKUP(A1698,[2]PROY_COVID!$1:$1048576,5,FALSE)</f>
        <v>General Canuto A. Neri</v>
      </c>
      <c r="C1698" s="130">
        <f>VLOOKUP(A1698,[2]PROY_COVID!$1:$1048576,7,FALSE)</f>
        <v>5936</v>
      </c>
      <c r="D1698" s="43"/>
      <c r="E1698" s="43"/>
      <c r="F1698" s="6"/>
      <c r="G1698" s="44"/>
      <c r="H1698" s="44"/>
      <c r="I1698" s="14"/>
      <c r="J1698" s="49">
        <v>1</v>
      </c>
      <c r="K1698" s="49">
        <f t="shared" si="744"/>
        <v>16.846361185983827</v>
      </c>
      <c r="L1698" s="50">
        <f t="shared" si="745"/>
        <v>3.0662884764499323E-2</v>
      </c>
      <c r="M1698" s="45">
        <v>1</v>
      </c>
      <c r="N1698" s="45">
        <f t="shared" si="739"/>
        <v>16.846361185983827</v>
      </c>
      <c r="O1698" s="18">
        <f t="shared" si="740"/>
        <v>2.5785234417344916E-2</v>
      </c>
      <c r="P1698" s="37">
        <f t="shared" si="741"/>
        <v>0</v>
      </c>
      <c r="Q1698" s="37">
        <f t="shared" si="742"/>
        <v>0</v>
      </c>
      <c r="R1698" s="37">
        <f t="shared" si="743"/>
        <v>-100</v>
      </c>
    </row>
    <row r="1699" spans="1:18" x14ac:dyDescent="0.25">
      <c r="A1699" s="1" t="s">
        <v>2484</v>
      </c>
      <c r="B1699" s="1" t="str">
        <f>VLOOKUP(A1699,[2]PROY_COVID!$1:$1048576,5,FALSE)</f>
        <v>Zapotitlán de Méndez</v>
      </c>
      <c r="C1699" s="130">
        <f>VLOOKUP(A1699,[2]PROY_COVID!$1:$1048576,7,FALSE)</f>
        <v>5936</v>
      </c>
      <c r="D1699" s="43">
        <v>1</v>
      </c>
      <c r="E1699" s="43">
        <f>((D1699/($C1699/100000)))</f>
        <v>16.846361185983827</v>
      </c>
      <c r="F1699" s="6">
        <f>((D1699/$C1699)/(D$2257/$C$2257))</f>
        <v>0.25242832933558595</v>
      </c>
      <c r="G1699" s="44">
        <v>2</v>
      </c>
      <c r="H1699" s="44">
        <f>((G1699/($C1699/100000)))</f>
        <v>33.692722371967655</v>
      </c>
      <c r="I1699" s="14">
        <f>((G1699/$C1699)/(G$2257/$C$2257))</f>
        <v>0.9059418885006606</v>
      </c>
      <c r="J1699" s="49">
        <v>2</v>
      </c>
      <c r="K1699" s="49">
        <f t="shared" si="744"/>
        <v>33.692722371967655</v>
      </c>
      <c r="L1699" s="50">
        <f t="shared" si="745"/>
        <v>6.1325769528998646E-2</v>
      </c>
      <c r="M1699" s="45">
        <v>5</v>
      </c>
      <c r="N1699" s="45">
        <f t="shared" si="739"/>
        <v>84.231805929919133</v>
      </c>
      <c r="O1699" s="18">
        <f t="shared" si="740"/>
        <v>0.12892617208672458</v>
      </c>
      <c r="P1699" s="37">
        <f t="shared" si="741"/>
        <v>20</v>
      </c>
      <c r="Q1699" s="37">
        <f t="shared" si="742"/>
        <v>1.9579292958902501</v>
      </c>
      <c r="R1699" s="37">
        <f t="shared" si="743"/>
        <v>95.792929589025007</v>
      </c>
    </row>
    <row r="1700" spans="1:18" x14ac:dyDescent="0.25">
      <c r="A1700" s="1" t="s">
        <v>1258</v>
      </c>
      <c r="B1700" s="1" t="str">
        <f>VLOOKUP(A1700,[2]PROY_COVID!$1:$1048576,5,FALSE)</f>
        <v>Soledad Etla</v>
      </c>
      <c r="C1700" s="130">
        <f>VLOOKUP(A1700,[2]PROY_COVID!$1:$1048576,7,FALSE)</f>
        <v>5930</v>
      </c>
      <c r="D1700" s="43">
        <v>6</v>
      </c>
      <c r="E1700" s="43">
        <f>((D1700/($C1700/100000)))</f>
        <v>101.18043844856662</v>
      </c>
      <c r="F1700" s="6">
        <f>((D1700/$C1700)/(D$2257/$C$2257))</f>
        <v>1.5161024245558563</v>
      </c>
      <c r="G1700" s="44">
        <v>5</v>
      </c>
      <c r="H1700" s="44">
        <f>((G1700/($C1700/100000)))</f>
        <v>84.317032040472171</v>
      </c>
      <c r="I1700" s="14">
        <f>((G1700/$C1700)/(G$2257/$C$2257))</f>
        <v>2.2671463111888368</v>
      </c>
      <c r="J1700" s="49">
        <v>55</v>
      </c>
      <c r="K1700" s="49">
        <f t="shared" si="744"/>
        <v>927.48735244519401</v>
      </c>
      <c r="L1700" s="50">
        <f t="shared" si="745"/>
        <v>1.6881650283159761</v>
      </c>
      <c r="M1700" s="45">
        <v>66</v>
      </c>
      <c r="N1700" s="45">
        <f t="shared" si="739"/>
        <v>1112.9848229342329</v>
      </c>
      <c r="O1700" s="18">
        <f t="shared" si="740"/>
        <v>1.7035473860185029</v>
      </c>
      <c r="P1700" s="37">
        <f t="shared" si="741"/>
        <v>9.0909090909090917</v>
      </c>
      <c r="Q1700" s="37">
        <f t="shared" si="742"/>
        <v>0.88996786176829568</v>
      </c>
      <c r="R1700" s="37">
        <f t="shared" si="743"/>
        <v>-11.003213823170432</v>
      </c>
    </row>
    <row r="1701" spans="1:18" x14ac:dyDescent="0.25">
      <c r="A1701" s="1" t="s">
        <v>2063</v>
      </c>
      <c r="B1701" s="1" t="str">
        <f>VLOOKUP(A1701,[2]PROY_COVID!$1:$1048576,5,FALSE)</f>
        <v>Tixpéhual</v>
      </c>
      <c r="C1701" s="130">
        <f>VLOOKUP(A1701,[2]PROY_COVID!$1:$1048576,7,FALSE)</f>
        <v>5922</v>
      </c>
      <c r="D1701" s="43">
        <v>2</v>
      </c>
      <c r="E1701" s="43"/>
      <c r="F1701" s="6"/>
      <c r="G1701" s="44">
        <v>2</v>
      </c>
      <c r="H1701" s="44"/>
      <c r="I1701" s="14"/>
      <c r="J1701" s="49">
        <v>32</v>
      </c>
      <c r="K1701" s="49"/>
      <c r="L1701" s="50"/>
      <c r="M1701" s="45">
        <v>36</v>
      </c>
      <c r="N1701" s="45"/>
      <c r="O1701" s="18"/>
      <c r="P1701" s="37">
        <f t="shared" si="741"/>
        <v>5.5555555555555554</v>
      </c>
      <c r="Q1701" s="37">
        <f t="shared" si="742"/>
        <v>0.54386924885840282</v>
      </c>
      <c r="R1701" s="37">
        <f t="shared" si="743"/>
        <v>-45.61307511415972</v>
      </c>
    </row>
    <row r="1702" spans="1:18" x14ac:dyDescent="0.25">
      <c r="A1702" s="1" t="s">
        <v>510</v>
      </c>
      <c r="B1702" s="1" t="str">
        <f>VLOOKUP(A1702,[2]PROY_COVID!$1:$1048576,5,FALSE)</f>
        <v>Atengo</v>
      </c>
      <c r="C1702" s="130">
        <f>VLOOKUP(A1702,[2]PROY_COVID!$1:$1048576,7,FALSE)</f>
        <v>5921</v>
      </c>
      <c r="D1702" s="43">
        <v>2</v>
      </c>
      <c r="E1702" s="43">
        <f>((D1702/($C1702/100000)))</f>
        <v>33.778078027360245</v>
      </c>
      <c r="F1702" s="6">
        <f>((D1702/$C1702)/(D$2257/$C$2257))</f>
        <v>0.50613564024186386</v>
      </c>
      <c r="G1702" s="44"/>
      <c r="H1702" s="44"/>
      <c r="I1702" s="14"/>
      <c r="J1702" s="49">
        <v>5</v>
      </c>
      <c r="K1702" s="49">
        <f t="shared" ref="K1702:K1733" si="746">((J1702/($C1702/100000)))</f>
        <v>84.445195068400608</v>
      </c>
      <c r="L1702" s="50">
        <f t="shared" ref="L1702:L1733" si="747">((J1702/$C1702)/(J$2257/$C$2257))</f>
        <v>0.15370282381529132</v>
      </c>
      <c r="M1702" s="45">
        <v>7</v>
      </c>
      <c r="N1702" s="45">
        <f t="shared" ref="N1702:N1733" si="748">((M1702/($C1702/100000)))</f>
        <v>118.22327309576086</v>
      </c>
      <c r="O1702" s="18">
        <f t="shared" ref="O1702:O1733" si="749">((M1702/$C1702)/(M$2257/$C$2257))</f>
        <v>0.18095390314296841</v>
      </c>
      <c r="P1702" s="37">
        <f t="shared" si="741"/>
        <v>28.571428571428569</v>
      </c>
      <c r="Q1702" s="37">
        <f t="shared" si="742"/>
        <v>2.7970418512717856</v>
      </c>
      <c r="R1702" s="37">
        <f t="shared" si="743"/>
        <v>179.70418512717856</v>
      </c>
    </row>
    <row r="1703" spans="1:18" x14ac:dyDescent="0.25">
      <c r="A1703" s="1" t="s">
        <v>2483</v>
      </c>
      <c r="B1703" s="1" t="str">
        <f>VLOOKUP(A1703,[2]PROY_COVID!$1:$1048576,5,FALSE)</f>
        <v>San Juan de Guadalupe</v>
      </c>
      <c r="C1703" s="130">
        <f>VLOOKUP(A1703,[2]PROY_COVID!$1:$1048576,7,FALSE)</f>
        <v>5917</v>
      </c>
      <c r="D1703" s="43"/>
      <c r="E1703" s="43"/>
      <c r="F1703" s="6"/>
      <c r="G1703" s="44"/>
      <c r="H1703" s="44"/>
      <c r="I1703" s="14"/>
      <c r="J1703" s="49">
        <v>1</v>
      </c>
      <c r="K1703" s="49">
        <f t="shared" si="746"/>
        <v>16.900456312320433</v>
      </c>
      <c r="L1703" s="50">
        <f t="shared" si="747"/>
        <v>3.0761345945930028E-2</v>
      </c>
      <c r="M1703" s="45">
        <v>1</v>
      </c>
      <c r="N1703" s="45">
        <f t="shared" si="748"/>
        <v>16.900456312320433</v>
      </c>
      <c r="O1703" s="18">
        <f t="shared" si="749"/>
        <v>2.5868033040621838E-2</v>
      </c>
      <c r="P1703" s="37">
        <f t="shared" si="741"/>
        <v>0</v>
      </c>
      <c r="Q1703" s="37">
        <f t="shared" si="742"/>
        <v>0</v>
      </c>
      <c r="R1703" s="37">
        <f t="shared" si="743"/>
        <v>-100</v>
      </c>
    </row>
    <row r="1704" spans="1:18" x14ac:dyDescent="0.25">
      <c r="A1704" s="1" t="s">
        <v>607</v>
      </c>
      <c r="B1704" s="1" t="str">
        <f>VLOOKUP(A1704,[2]PROY_COVID!$1:$1048576,5,FALSE)</f>
        <v>Valle de Juárez</v>
      </c>
      <c r="C1704" s="130">
        <f>VLOOKUP(A1704,[2]PROY_COVID!$1:$1048576,7,FALSE)</f>
        <v>5902</v>
      </c>
      <c r="D1704" s="43">
        <v>1</v>
      </c>
      <c r="E1704" s="43">
        <f>((D1704/($C1704/100000)))</f>
        <v>16.943409013893593</v>
      </c>
      <c r="F1704" s="6">
        <f>((D1704/$C1704)/(D$2257/$C$2257))</f>
        <v>0.25388250812199903</v>
      </c>
      <c r="G1704" s="44">
        <v>1</v>
      </c>
      <c r="H1704" s="44">
        <f>((G1704/($C1704/100000)))</f>
        <v>16.943409013893593</v>
      </c>
      <c r="I1704" s="14">
        <f>((G1704/$C1704)/(G$2257/$C$2257))</f>
        <v>0.45558040072347689</v>
      </c>
      <c r="J1704" s="49">
        <v>11</v>
      </c>
      <c r="K1704" s="49">
        <f t="shared" si="746"/>
        <v>186.37749915282953</v>
      </c>
      <c r="L1704" s="50">
        <f t="shared" si="747"/>
        <v>0.33923478881442692</v>
      </c>
      <c r="M1704" s="45">
        <v>13</v>
      </c>
      <c r="N1704" s="45">
        <f t="shared" si="748"/>
        <v>220.26431718061673</v>
      </c>
      <c r="O1704" s="18">
        <f t="shared" si="749"/>
        <v>0.33713910022325866</v>
      </c>
      <c r="P1704" s="37">
        <f t="shared" si="741"/>
        <v>7.6923076923076925</v>
      </c>
      <c r="Q1704" s="37">
        <f t="shared" si="742"/>
        <v>0.75304972918855784</v>
      </c>
      <c r="R1704" s="37">
        <f t="shared" si="743"/>
        <v>-24.695027081144218</v>
      </c>
    </row>
    <row r="1705" spans="1:18" x14ac:dyDescent="0.25">
      <c r="A1705" s="1" t="s">
        <v>1813</v>
      </c>
      <c r="B1705" s="1" t="str">
        <f>VLOOKUP(A1705,[2]PROY_COVID!$1:$1048576,5,FALSE)</f>
        <v>Colipa</v>
      </c>
      <c r="C1705" s="130">
        <f>VLOOKUP(A1705,[2]PROY_COVID!$1:$1048576,7,FALSE)</f>
        <v>5902</v>
      </c>
      <c r="D1705" s="43">
        <v>2</v>
      </c>
      <c r="E1705" s="43">
        <f>((D1705/($C1705/100000)))</f>
        <v>33.886818027787186</v>
      </c>
      <c r="F1705" s="6">
        <f>((D1705/$C1705)/(D$2257/$C$2257))</f>
        <v>0.50776501624399806</v>
      </c>
      <c r="G1705" s="44"/>
      <c r="H1705" s="44"/>
      <c r="I1705" s="14"/>
      <c r="J1705" s="49">
        <v>2</v>
      </c>
      <c r="K1705" s="49">
        <f t="shared" si="746"/>
        <v>33.886818027787186</v>
      </c>
      <c r="L1705" s="50">
        <f t="shared" si="747"/>
        <v>6.1679052511713989E-2</v>
      </c>
      <c r="M1705" s="45">
        <v>4</v>
      </c>
      <c r="N1705" s="45">
        <f t="shared" si="748"/>
        <v>67.773636055574372</v>
      </c>
      <c r="O1705" s="18">
        <f t="shared" si="749"/>
        <v>0.10373510776100267</v>
      </c>
      <c r="P1705" s="37">
        <f t="shared" si="741"/>
        <v>50</v>
      </c>
      <c r="Q1705" s="37">
        <f t="shared" si="742"/>
        <v>4.8948232397256257</v>
      </c>
      <c r="R1705" s="37">
        <f t="shared" si="743"/>
        <v>389.4823239725626</v>
      </c>
    </row>
    <row r="1706" spans="1:18" x14ac:dyDescent="0.25">
      <c r="A1706" s="1" t="s">
        <v>552</v>
      </c>
      <c r="B1706" s="1" t="str">
        <f>VLOOKUP(A1706,[2]PROY_COVID!$1:$1048576,5,FALSE)</f>
        <v>El Limón</v>
      </c>
      <c r="C1706" s="130">
        <f>VLOOKUP(A1706,[2]PROY_COVID!$1:$1048576,7,FALSE)</f>
        <v>5896</v>
      </c>
      <c r="D1706" s="43">
        <v>3</v>
      </c>
      <c r="E1706" s="43">
        <f>((D1706/($C1706/100000)))</f>
        <v>50.881953867028493</v>
      </c>
      <c r="F1706" s="6">
        <f>((D1706/$C1706)/(D$2257/$C$2257))</f>
        <v>0.76242260664995143</v>
      </c>
      <c r="G1706" s="44"/>
      <c r="H1706" s="44"/>
      <c r="I1706" s="14"/>
      <c r="J1706" s="49">
        <v>15</v>
      </c>
      <c r="K1706" s="49">
        <f t="shared" si="746"/>
        <v>254.40976933514247</v>
      </c>
      <c r="L1706" s="50">
        <f t="shared" si="747"/>
        <v>0.46306364644352438</v>
      </c>
      <c r="M1706" s="45">
        <v>18</v>
      </c>
      <c r="N1706" s="45">
        <f t="shared" si="748"/>
        <v>305.291723202171</v>
      </c>
      <c r="O1706" s="18">
        <f t="shared" si="749"/>
        <v>0.46728302697158575</v>
      </c>
      <c r="P1706" s="37">
        <f t="shared" si="741"/>
        <v>16.666666666666664</v>
      </c>
      <c r="Q1706" s="37">
        <f t="shared" si="742"/>
        <v>1.6316077465752084</v>
      </c>
      <c r="R1706" s="37">
        <f t="shared" si="743"/>
        <v>63.160774657520832</v>
      </c>
    </row>
    <row r="1707" spans="1:18" x14ac:dyDescent="0.25">
      <c r="A1707" s="1" t="s">
        <v>610</v>
      </c>
      <c r="B1707" s="1" t="str">
        <f>VLOOKUP(A1707,[2]PROY_COVID!$1:$1048576,5,FALSE)</f>
        <v>Villa Guerrero</v>
      </c>
      <c r="C1707" s="130">
        <f>VLOOKUP(A1707,[2]PROY_COVID!$1:$1048576,7,FALSE)</f>
        <v>5882</v>
      </c>
      <c r="D1707" s="43"/>
      <c r="E1707" s="43"/>
      <c r="F1707" s="6"/>
      <c r="G1707" s="44"/>
      <c r="H1707" s="44"/>
      <c r="I1707" s="14"/>
      <c r="J1707" s="49">
        <v>2</v>
      </c>
      <c r="K1707" s="49">
        <f t="shared" si="746"/>
        <v>34.002040122407344</v>
      </c>
      <c r="L1707" s="50">
        <f t="shared" si="747"/>
        <v>6.188877387353553E-2</v>
      </c>
      <c r="M1707" s="45">
        <v>2</v>
      </c>
      <c r="N1707" s="45">
        <f t="shared" si="748"/>
        <v>34.002040122407344</v>
      </c>
      <c r="O1707" s="18">
        <f t="shared" si="749"/>
        <v>5.2043914145310927E-2</v>
      </c>
      <c r="P1707" s="37">
        <f t="shared" si="741"/>
        <v>0</v>
      </c>
      <c r="Q1707" s="37">
        <f t="shared" si="742"/>
        <v>0</v>
      </c>
      <c r="R1707" s="37">
        <f t="shared" si="743"/>
        <v>-100</v>
      </c>
    </row>
    <row r="1708" spans="1:18" x14ac:dyDescent="0.25">
      <c r="A1708" s="1" t="s">
        <v>948</v>
      </c>
      <c r="B1708" s="1" t="str">
        <f>VLOOKUP(A1708,[2]PROY_COVID!$1:$1048576,5,FALSE)</f>
        <v>Mina</v>
      </c>
      <c r="C1708" s="130">
        <f>VLOOKUP(A1708,[2]PROY_COVID!$1:$1048576,7,FALSE)</f>
        <v>5882</v>
      </c>
      <c r="D1708" s="43">
        <v>1</v>
      </c>
      <c r="E1708" s="43">
        <f>((D1708/($C1708/100000)))</f>
        <v>17.001020061203672</v>
      </c>
      <c r="F1708" s="6">
        <f>((D1708/$C1708)/(D$2257/$C$2257))</f>
        <v>0.25474576044475317</v>
      </c>
      <c r="G1708" s="44"/>
      <c r="H1708" s="44"/>
      <c r="I1708" s="14"/>
      <c r="J1708" s="49">
        <v>3</v>
      </c>
      <c r="K1708" s="49">
        <f t="shared" si="746"/>
        <v>51.003060183611019</v>
      </c>
      <c r="L1708" s="50">
        <f t="shared" si="747"/>
        <v>9.2833160810303295E-2</v>
      </c>
      <c r="M1708" s="45">
        <v>4</v>
      </c>
      <c r="N1708" s="45">
        <f t="shared" si="748"/>
        <v>68.004080244814688</v>
      </c>
      <c r="O1708" s="18">
        <f t="shared" si="749"/>
        <v>0.10408782829062185</v>
      </c>
      <c r="P1708" s="37">
        <f t="shared" si="741"/>
        <v>25</v>
      </c>
      <c r="Q1708" s="37">
        <f t="shared" si="742"/>
        <v>2.4474116198628129</v>
      </c>
      <c r="R1708" s="37">
        <f t="shared" si="743"/>
        <v>144.7411619862813</v>
      </c>
    </row>
    <row r="1709" spans="1:18" x14ac:dyDescent="0.25">
      <c r="A1709" s="1" t="s">
        <v>1246</v>
      </c>
      <c r="B1709" s="1" t="str">
        <f>VLOOKUP(A1709,[2]PROY_COVID!$1:$1048576,5,FALSE)</f>
        <v>Santo Domingo Tepuxtepec</v>
      </c>
      <c r="C1709" s="130">
        <f>VLOOKUP(A1709,[2]PROY_COVID!$1:$1048576,7,FALSE)</f>
        <v>5871</v>
      </c>
      <c r="D1709" s="43"/>
      <c r="E1709" s="43"/>
      <c r="F1709" s="6"/>
      <c r="G1709" s="44"/>
      <c r="H1709" s="44"/>
      <c r="I1709" s="14"/>
      <c r="J1709" s="49">
        <v>2</v>
      </c>
      <c r="K1709" s="49">
        <f t="shared" si="746"/>
        <v>34.065746891500595</v>
      </c>
      <c r="L1709" s="50">
        <f t="shared" si="747"/>
        <v>6.2004729675376589E-2</v>
      </c>
      <c r="M1709" s="45">
        <v>2</v>
      </c>
      <c r="N1709" s="45">
        <f t="shared" si="748"/>
        <v>34.065746891500595</v>
      </c>
      <c r="O1709" s="18">
        <f t="shared" si="749"/>
        <v>5.2141424459669364E-2</v>
      </c>
      <c r="P1709" s="37">
        <f t="shared" si="741"/>
        <v>0</v>
      </c>
      <c r="Q1709" s="37">
        <f t="shared" si="742"/>
        <v>0</v>
      </c>
      <c r="R1709" s="37">
        <f t="shared" si="743"/>
        <v>-100</v>
      </c>
    </row>
    <row r="1710" spans="1:18" x14ac:dyDescent="0.25">
      <c r="A1710" s="1" t="s">
        <v>1389</v>
      </c>
      <c r="B1710" s="1" t="str">
        <f>VLOOKUP(A1710,[2]PROY_COVID!$1:$1048576,5,FALSE)</f>
        <v>San Antonio Cañada</v>
      </c>
      <c r="C1710" s="130">
        <f>VLOOKUP(A1710,[2]PROY_COVID!$1:$1048576,7,FALSE)</f>
        <v>5871</v>
      </c>
      <c r="D1710" s="43">
        <v>2</v>
      </c>
      <c r="E1710" s="43">
        <f>((D1710/($C1710/100000)))</f>
        <v>34.065746891500595</v>
      </c>
      <c r="F1710" s="6">
        <f>((D1710/$C1710)/(D$2257/$C$2257))</f>
        <v>0.51044611239517557</v>
      </c>
      <c r="G1710" s="44"/>
      <c r="H1710" s="44"/>
      <c r="I1710" s="14"/>
      <c r="J1710" s="49">
        <v>6</v>
      </c>
      <c r="K1710" s="49">
        <f t="shared" si="746"/>
        <v>102.19724067450178</v>
      </c>
      <c r="L1710" s="50">
        <f t="shared" si="747"/>
        <v>0.18601418902612979</v>
      </c>
      <c r="M1710" s="45">
        <v>8</v>
      </c>
      <c r="N1710" s="45">
        <f t="shared" si="748"/>
        <v>136.26298756600238</v>
      </c>
      <c r="O1710" s="18">
        <f t="shared" si="749"/>
        <v>0.20856569783867746</v>
      </c>
      <c r="P1710" s="37">
        <f t="shared" si="741"/>
        <v>25</v>
      </c>
      <c r="Q1710" s="37">
        <f t="shared" si="742"/>
        <v>2.4474116198628129</v>
      </c>
      <c r="R1710" s="37">
        <f t="shared" si="743"/>
        <v>144.7411619862813</v>
      </c>
    </row>
    <row r="1711" spans="1:18" x14ac:dyDescent="0.25">
      <c r="A1711" s="1" t="s">
        <v>2486</v>
      </c>
      <c r="B1711" s="1" t="str">
        <f>VLOOKUP(A1711,[2]PROY_COVID!$1:$1048576,5,FALSE)</f>
        <v>Lagunillas</v>
      </c>
      <c r="C1711" s="130">
        <f>VLOOKUP(A1711,[2]PROY_COVID!$1:$1048576,7,FALSE)</f>
        <v>5862</v>
      </c>
      <c r="D1711" s="43">
        <v>3</v>
      </c>
      <c r="E1711" s="43">
        <f>((D1711/($C1711/100000)))</f>
        <v>51.177072671443192</v>
      </c>
      <c r="F1711" s="6">
        <f>((D1711/$C1711)/(D$2257/$C$2257))</f>
        <v>0.76684470979326413</v>
      </c>
      <c r="G1711" s="44"/>
      <c r="H1711" s="44"/>
      <c r="I1711" s="14"/>
      <c r="J1711" s="49">
        <v>25</v>
      </c>
      <c r="K1711" s="49">
        <f t="shared" si="746"/>
        <v>426.47560559535998</v>
      </c>
      <c r="L1711" s="50">
        <f t="shared" si="747"/>
        <v>0.77624907865092108</v>
      </c>
      <c r="M1711" s="45">
        <v>28</v>
      </c>
      <c r="N1711" s="45">
        <f t="shared" si="748"/>
        <v>477.65267826680315</v>
      </c>
      <c r="O1711" s="18">
        <f t="shared" si="749"/>
        <v>0.73110068953225249</v>
      </c>
      <c r="P1711" s="37">
        <f t="shared" si="741"/>
        <v>10.714285714285714</v>
      </c>
      <c r="Q1711" s="37">
        <f t="shared" si="742"/>
        <v>1.0488906942269196</v>
      </c>
      <c r="R1711" s="37">
        <f t="shared" si="743"/>
        <v>4.8890694226919607</v>
      </c>
    </row>
    <row r="1712" spans="1:18" x14ac:dyDescent="0.25">
      <c r="A1712" s="1" t="s">
        <v>503</v>
      </c>
      <c r="B1712" s="1" t="str">
        <f>VLOOKUP(A1712,[2]PROY_COVID!$1:$1048576,5,FALSE)</f>
        <v>Amacueca</v>
      </c>
      <c r="C1712" s="130">
        <f>VLOOKUP(A1712,[2]PROY_COVID!$1:$1048576,7,FALSE)</f>
        <v>5840</v>
      </c>
      <c r="D1712" s="43">
        <v>1</v>
      </c>
      <c r="E1712" s="43">
        <f>((D1712/($C1712/100000)))</f>
        <v>17.123287671232877</v>
      </c>
      <c r="F1712" s="6">
        <f>((D1712/$C1712)/(D$2257/$C$2257))</f>
        <v>0.25657783611918461</v>
      </c>
      <c r="G1712" s="44">
        <v>1</v>
      </c>
      <c r="H1712" s="44">
        <f>((G1712/($C1712/100000)))</f>
        <v>17.123287671232877</v>
      </c>
      <c r="I1712" s="14">
        <f>((G1712/$C1712)/(G$2257/$C$2257))</f>
        <v>0.46041704196403432</v>
      </c>
      <c r="J1712" s="49">
        <v>13</v>
      </c>
      <c r="K1712" s="49">
        <f t="shared" si="746"/>
        <v>222.60273972602741</v>
      </c>
      <c r="L1712" s="50">
        <f t="shared" si="747"/>
        <v>0.40517011840871298</v>
      </c>
      <c r="M1712" s="45">
        <v>15</v>
      </c>
      <c r="N1712" s="45">
        <f t="shared" si="748"/>
        <v>256.84931506849313</v>
      </c>
      <c r="O1712" s="18">
        <f t="shared" si="749"/>
        <v>0.39313651926719029</v>
      </c>
      <c r="P1712" s="37">
        <f t="shared" si="741"/>
        <v>6.666666666666667</v>
      </c>
      <c r="Q1712" s="37">
        <f t="shared" si="742"/>
        <v>0.65264309863008341</v>
      </c>
      <c r="R1712" s="37">
        <f t="shared" si="743"/>
        <v>-34.735690136991657</v>
      </c>
    </row>
    <row r="1713" spans="1:18" x14ac:dyDescent="0.25">
      <c r="A1713" s="1" t="s">
        <v>2011</v>
      </c>
      <c r="B1713" s="1" t="str">
        <f>VLOOKUP(A1713,[2]PROY_COVID!$1:$1048576,5,FALSE)</f>
        <v>Kantunil</v>
      </c>
      <c r="C1713" s="130">
        <f>VLOOKUP(A1713,[2]PROY_COVID!$1:$1048576,7,FALSE)</f>
        <v>5813</v>
      </c>
      <c r="D1713" s="43"/>
      <c r="E1713" s="43"/>
      <c r="F1713" s="6"/>
      <c r="G1713" s="44">
        <v>1</v>
      </c>
      <c r="H1713" s="44">
        <f>((G1713/($C1713/100000)))</f>
        <v>17.202821262687081</v>
      </c>
      <c r="I1713" s="14">
        <f>((G1713/$C1713)/(G$2257/$C$2257))</f>
        <v>0.46255556942541892</v>
      </c>
      <c r="J1713" s="49">
        <v>5</v>
      </c>
      <c r="K1713" s="49">
        <f t="shared" si="746"/>
        <v>86.014106313435406</v>
      </c>
      <c r="L1713" s="50">
        <f t="shared" si="747"/>
        <v>0.15655847579740922</v>
      </c>
      <c r="M1713" s="45">
        <v>6</v>
      </c>
      <c r="N1713" s="45">
        <f t="shared" si="748"/>
        <v>103.21692757612249</v>
      </c>
      <c r="O1713" s="18">
        <f t="shared" si="749"/>
        <v>0.15798501789233729</v>
      </c>
      <c r="P1713" s="37">
        <f t="shared" si="741"/>
        <v>0</v>
      </c>
      <c r="Q1713" s="37">
        <f t="shared" si="742"/>
        <v>0</v>
      </c>
      <c r="R1713" s="37">
        <f t="shared" si="743"/>
        <v>-100</v>
      </c>
    </row>
    <row r="1714" spans="1:18" x14ac:dyDescent="0.25">
      <c r="A1714" s="1" t="s">
        <v>1350</v>
      </c>
      <c r="B1714" s="1" t="str">
        <f>VLOOKUP(A1714,[2]PROY_COVID!$1:$1048576,5,FALSE)</f>
        <v>Huitziltepec</v>
      </c>
      <c r="C1714" s="130">
        <f>VLOOKUP(A1714,[2]PROY_COVID!$1:$1048576,7,FALSE)</f>
        <v>5807</v>
      </c>
      <c r="D1714" s="43">
        <v>2</v>
      </c>
      <c r="E1714" s="43">
        <f>((D1714/($C1714/100000)))</f>
        <v>34.441191665231621</v>
      </c>
      <c r="F1714" s="6">
        <f>((D1714/$C1714)/(D$2257/$C$2257))</f>
        <v>0.51607183156054348</v>
      </c>
      <c r="G1714" s="44"/>
      <c r="H1714" s="44"/>
      <c r="I1714" s="14"/>
      <c r="J1714" s="49">
        <v>8</v>
      </c>
      <c r="K1714" s="49">
        <f t="shared" si="746"/>
        <v>137.76476666092648</v>
      </c>
      <c r="L1714" s="50">
        <f t="shared" si="747"/>
        <v>0.25075238017849899</v>
      </c>
      <c r="M1714" s="45">
        <v>10</v>
      </c>
      <c r="N1714" s="45">
        <f t="shared" si="748"/>
        <v>172.20595832615808</v>
      </c>
      <c r="O1714" s="18">
        <f t="shared" si="749"/>
        <v>0.26358042276796873</v>
      </c>
      <c r="P1714" s="37">
        <f t="shared" si="741"/>
        <v>20</v>
      </c>
      <c r="Q1714" s="37">
        <f t="shared" si="742"/>
        <v>1.9579292958902501</v>
      </c>
      <c r="R1714" s="37">
        <f t="shared" si="743"/>
        <v>95.792929589025007</v>
      </c>
    </row>
    <row r="1715" spans="1:18" x14ac:dyDescent="0.25">
      <c r="A1715" s="1" t="s">
        <v>1348</v>
      </c>
      <c r="B1715" s="1" t="str">
        <f>VLOOKUP(A1715,[2]PROY_COVID!$1:$1048576,5,FALSE)</f>
        <v>Hueytlalpan</v>
      </c>
      <c r="C1715" s="130">
        <f>VLOOKUP(A1715,[2]PROY_COVID!$1:$1048576,7,FALSE)</f>
        <v>5785</v>
      </c>
      <c r="D1715" s="43">
        <v>1</v>
      </c>
      <c r="E1715" s="43">
        <f>((D1715/($C1715/100000)))</f>
        <v>17.286084701815039</v>
      </c>
      <c r="F1715" s="6">
        <f>((D1715/$C1715)/(D$2257/$C$2257))</f>
        <v>0.25901721053345511</v>
      </c>
      <c r="G1715" s="44"/>
      <c r="H1715" s="44"/>
      <c r="I1715" s="14"/>
      <c r="J1715" s="49">
        <v>4</v>
      </c>
      <c r="K1715" s="49">
        <f t="shared" si="746"/>
        <v>69.144338807260155</v>
      </c>
      <c r="L1715" s="50">
        <f t="shared" si="747"/>
        <v>0.12585298804637371</v>
      </c>
      <c r="M1715" s="45">
        <v>5</v>
      </c>
      <c r="N1715" s="45">
        <f t="shared" si="748"/>
        <v>86.430423509075197</v>
      </c>
      <c r="O1715" s="18">
        <f t="shared" si="749"/>
        <v>0.13229140147049215</v>
      </c>
      <c r="P1715" s="37">
        <f t="shared" si="741"/>
        <v>20</v>
      </c>
      <c r="Q1715" s="37">
        <f t="shared" si="742"/>
        <v>1.9579292958902501</v>
      </c>
      <c r="R1715" s="37">
        <f t="shared" si="743"/>
        <v>95.792929589025007</v>
      </c>
    </row>
    <row r="1716" spans="1:18" x14ac:dyDescent="0.25">
      <c r="A1716" s="1" t="s">
        <v>943</v>
      </c>
      <c r="B1716" s="1" t="str">
        <f>VLOOKUP(A1716,[2]PROY_COVID!$1:$1048576,5,FALSE)</f>
        <v>Lampazos de Naranjo</v>
      </c>
      <c r="C1716" s="130">
        <f>VLOOKUP(A1716,[2]PROY_COVID!$1:$1048576,7,FALSE)</f>
        <v>5783</v>
      </c>
      <c r="D1716" s="43"/>
      <c r="E1716" s="43"/>
      <c r="F1716" s="6"/>
      <c r="G1716" s="44"/>
      <c r="H1716" s="44"/>
      <c r="I1716" s="14"/>
      <c r="J1716" s="49">
        <v>39</v>
      </c>
      <c r="K1716" s="49">
        <f t="shared" si="746"/>
        <v>674.39045478125536</v>
      </c>
      <c r="L1716" s="50">
        <f t="shared" si="747"/>
        <v>1.2274910037213647</v>
      </c>
      <c r="M1716" s="45">
        <v>39</v>
      </c>
      <c r="N1716" s="45">
        <f t="shared" si="748"/>
        <v>674.39045478125536</v>
      </c>
      <c r="O1716" s="18">
        <f t="shared" si="749"/>
        <v>1.0322297957034441</v>
      </c>
      <c r="P1716" s="37">
        <f t="shared" si="741"/>
        <v>0</v>
      </c>
      <c r="Q1716" s="37">
        <f t="shared" si="742"/>
        <v>0</v>
      </c>
      <c r="R1716" s="37">
        <f t="shared" si="743"/>
        <v>-100</v>
      </c>
    </row>
    <row r="1717" spans="1:18" x14ac:dyDescent="0.25">
      <c r="A1717" s="1" t="s">
        <v>1527</v>
      </c>
      <c r="B1717" s="1" t="str">
        <f>VLOOKUP(A1717,[2]PROY_COVID!$1:$1048576,5,FALSE)</f>
        <v>Lagunillas</v>
      </c>
      <c r="C1717" s="130">
        <f>VLOOKUP(A1717,[2]PROY_COVID!$1:$1048576,7,FALSE)</f>
        <v>5775</v>
      </c>
      <c r="D1717" s="43"/>
      <c r="E1717" s="43"/>
      <c r="F1717" s="6"/>
      <c r="G1717" s="44">
        <v>1</v>
      </c>
      <c r="H1717" s="44">
        <f>((G1717/($C1717/100000)))</f>
        <v>17.316017316017316</v>
      </c>
      <c r="I1717" s="14">
        <f>((G1717/$C1717)/(G$2257/$C$2257))</f>
        <v>0.46559922512033947</v>
      </c>
      <c r="J1717" s="49">
        <v>7</v>
      </c>
      <c r="K1717" s="49">
        <f t="shared" si="746"/>
        <v>121.2121212121212</v>
      </c>
      <c r="L1717" s="50">
        <f t="shared" si="747"/>
        <v>0.2206241017722036</v>
      </c>
      <c r="M1717" s="45">
        <v>8</v>
      </c>
      <c r="N1717" s="45">
        <f t="shared" si="748"/>
        <v>138.52813852813853</v>
      </c>
      <c r="O1717" s="18">
        <f t="shared" si="749"/>
        <v>0.21203276398456716</v>
      </c>
      <c r="P1717" s="37">
        <f t="shared" si="741"/>
        <v>0</v>
      </c>
      <c r="Q1717" s="37">
        <f t="shared" si="742"/>
        <v>0</v>
      </c>
      <c r="R1717" s="37">
        <f t="shared" si="743"/>
        <v>-100</v>
      </c>
    </row>
    <row r="1718" spans="1:18" x14ac:dyDescent="0.25">
      <c r="A1718" s="1" t="s">
        <v>1267</v>
      </c>
      <c r="B1718" s="1" t="str">
        <f>VLOOKUP(A1718,[2]PROY_COVID!$1:$1048576,5,FALSE)</f>
        <v>San Jerónimo Tlacochahuaya</v>
      </c>
      <c r="C1718" s="130">
        <f>VLOOKUP(A1718,[2]PROY_COVID!$1:$1048576,7,FALSE)</f>
        <v>5745</v>
      </c>
      <c r="D1718" s="43">
        <v>1</v>
      </c>
      <c r="E1718" s="43">
        <f>((D1718/($C1718/100000)))</f>
        <v>17.406440382941689</v>
      </c>
      <c r="F1718" s="6">
        <f>((D1718/$C1718)/(D$2257/$C$2257))</f>
        <v>0.2608206375867777</v>
      </c>
      <c r="G1718" s="44">
        <v>8</v>
      </c>
      <c r="H1718" s="44">
        <f>((G1718/($C1718/100000)))</f>
        <v>139.25152306353351</v>
      </c>
      <c r="I1718" s="14">
        <f>((G1718/$C1718)/(G$2257/$C$2257))</f>
        <v>3.7442444213332782</v>
      </c>
      <c r="J1718" s="49">
        <v>10</v>
      </c>
      <c r="K1718" s="49">
        <f t="shared" si="746"/>
        <v>174.06440382941688</v>
      </c>
      <c r="L1718" s="50">
        <f t="shared" si="747"/>
        <v>0.31682312264937856</v>
      </c>
      <c r="M1718" s="45">
        <v>19</v>
      </c>
      <c r="N1718" s="45">
        <f t="shared" si="748"/>
        <v>330.72236727589205</v>
      </c>
      <c r="O1718" s="18">
        <f t="shared" si="749"/>
        <v>0.50620746362503555</v>
      </c>
      <c r="P1718" s="37">
        <f t="shared" ref="P1718:P1749" si="750">D1718/M1718*100</f>
        <v>5.2631578947368416</v>
      </c>
      <c r="Q1718" s="37">
        <f t="shared" ref="Q1718:Q1749" si="751">P1718/P$2257</f>
        <v>0.51524455155006577</v>
      </c>
      <c r="R1718" s="37">
        <f t="shared" ref="R1718:R1749" si="752">(Q1718-1)*100</f>
        <v>-48.475544844993422</v>
      </c>
    </row>
    <row r="1719" spans="1:18" x14ac:dyDescent="0.25">
      <c r="A1719" s="1" t="s">
        <v>1721</v>
      </c>
      <c r="B1719" s="1" t="str">
        <f>VLOOKUP(A1719,[2]PROY_COVID!$1:$1048576,5,FALSE)</f>
        <v>Cuaxomulco</v>
      </c>
      <c r="C1719" s="130">
        <f>VLOOKUP(A1719,[2]PROY_COVID!$1:$1048576,7,FALSE)</f>
        <v>5720</v>
      </c>
      <c r="D1719" s="43">
        <v>5</v>
      </c>
      <c r="E1719" s="43">
        <f>((D1719/($C1719/100000)))</f>
        <v>87.412587412587413</v>
      </c>
      <c r="F1719" s="6">
        <f>((D1719/$C1719)/(D$2257/$C$2257))</f>
        <v>1.309802939629404</v>
      </c>
      <c r="G1719" s="44">
        <v>1</v>
      </c>
      <c r="H1719" s="44">
        <f>((G1719/($C1719/100000)))</f>
        <v>17.482517482517483</v>
      </c>
      <c r="I1719" s="14">
        <f>((G1719/$C1719)/(G$2257/$C$2257))</f>
        <v>0.47007614074649656</v>
      </c>
      <c r="J1719" s="49">
        <v>27</v>
      </c>
      <c r="K1719" s="49">
        <f t="shared" si="746"/>
        <v>472.027972027972</v>
      </c>
      <c r="L1719" s="50">
        <f t="shared" si="747"/>
        <v>0.85916116555521604</v>
      </c>
      <c r="M1719" s="45">
        <v>33</v>
      </c>
      <c r="N1719" s="45">
        <f t="shared" si="748"/>
        <v>576.92307692307691</v>
      </c>
      <c r="O1719" s="18">
        <f t="shared" si="749"/>
        <v>0.88304510481553522</v>
      </c>
      <c r="P1719" s="37">
        <f t="shared" si="750"/>
        <v>15.151515151515152</v>
      </c>
      <c r="Q1719" s="37">
        <f t="shared" si="751"/>
        <v>1.483279769613826</v>
      </c>
      <c r="R1719" s="37">
        <f t="shared" si="752"/>
        <v>48.327976961382603</v>
      </c>
    </row>
    <row r="1720" spans="1:18" x14ac:dyDescent="0.25">
      <c r="A1720" s="1" t="s">
        <v>718</v>
      </c>
      <c r="B1720" s="1" t="str">
        <f>VLOOKUP(A1720,[2]PROY_COVID!$1:$1048576,5,FALSE)</f>
        <v>Texcalyacac</v>
      </c>
      <c r="C1720" s="130">
        <f>VLOOKUP(A1720,[2]PROY_COVID!$1:$1048576,7,FALSE)</f>
        <v>5711</v>
      </c>
      <c r="D1720" s="43">
        <v>2</v>
      </c>
      <c r="E1720" s="43">
        <f>((D1720/($C1720/100000)))</f>
        <v>35.020136578532657</v>
      </c>
      <c r="F1720" s="6">
        <f>((D1720/$C1720)/(D$2257/$C$2257))</f>
        <v>0.52474682645282367</v>
      </c>
      <c r="G1720" s="44"/>
      <c r="H1720" s="44"/>
      <c r="I1720" s="14"/>
      <c r="J1720" s="49">
        <v>41</v>
      </c>
      <c r="K1720" s="49">
        <f t="shared" si="746"/>
        <v>717.91279985991946</v>
      </c>
      <c r="L1720" s="50">
        <f t="shared" si="747"/>
        <v>1.3067081496138657</v>
      </c>
      <c r="M1720" s="45">
        <v>43</v>
      </c>
      <c r="N1720" s="45">
        <f t="shared" si="748"/>
        <v>752.93293643845209</v>
      </c>
      <c r="O1720" s="18">
        <f t="shared" si="749"/>
        <v>1.1524478225456933</v>
      </c>
      <c r="P1720" s="37">
        <f t="shared" si="750"/>
        <v>4.6511627906976747</v>
      </c>
      <c r="Q1720" s="37">
        <f t="shared" si="751"/>
        <v>0.45533239439308149</v>
      </c>
      <c r="R1720" s="37">
        <f t="shared" si="752"/>
        <v>-54.466760560691853</v>
      </c>
    </row>
    <row r="1721" spans="1:18" x14ac:dyDescent="0.25">
      <c r="A1721" s="1" t="s">
        <v>1777</v>
      </c>
      <c r="B1721" s="1" t="str">
        <f>VLOOKUP(A1721,[2]PROY_COVID!$1:$1048576,5,FALSE)</f>
        <v>Acula</v>
      </c>
      <c r="C1721" s="130">
        <f>VLOOKUP(A1721,[2]PROY_COVID!$1:$1048576,7,FALSE)</f>
        <v>5690</v>
      </c>
      <c r="D1721" s="43"/>
      <c r="E1721" s="43"/>
      <c r="F1721" s="6"/>
      <c r="G1721" s="44"/>
      <c r="H1721" s="44"/>
      <c r="I1721" s="14"/>
      <c r="J1721" s="49">
        <v>16</v>
      </c>
      <c r="K1721" s="49">
        <f t="shared" si="746"/>
        <v>281.19507908611598</v>
      </c>
      <c r="L1721" s="50">
        <f t="shared" si="747"/>
        <v>0.51181689690563936</v>
      </c>
      <c r="M1721" s="45">
        <v>16</v>
      </c>
      <c r="N1721" s="45">
        <f t="shared" si="748"/>
        <v>281.19507908611598</v>
      </c>
      <c r="O1721" s="18">
        <f t="shared" si="749"/>
        <v>0.43040042601436745</v>
      </c>
      <c r="P1721" s="37">
        <f t="shared" si="750"/>
        <v>0</v>
      </c>
      <c r="Q1721" s="37">
        <f t="shared" si="751"/>
        <v>0</v>
      </c>
      <c r="R1721" s="37">
        <f t="shared" si="752"/>
        <v>-100</v>
      </c>
    </row>
    <row r="1722" spans="1:18" x14ac:dyDescent="0.25">
      <c r="A1722" s="1" t="s">
        <v>1995</v>
      </c>
      <c r="B1722" s="1" t="str">
        <f>VLOOKUP(A1722,[2]PROY_COVID!$1:$1048576,5,FALSE)</f>
        <v>Dzán</v>
      </c>
      <c r="C1722" s="130">
        <f>VLOOKUP(A1722,[2]PROY_COVID!$1:$1048576,7,FALSE)</f>
        <v>5690</v>
      </c>
      <c r="D1722" s="43">
        <v>2</v>
      </c>
      <c r="E1722" s="43">
        <f>((D1722/($C1722/100000)))</f>
        <v>35.149384885764498</v>
      </c>
      <c r="F1722" s="6">
        <f>((D1722/$C1722)/(D$2257/$C$2257))</f>
        <v>0.52668350191073399</v>
      </c>
      <c r="G1722" s="44">
        <v>1</v>
      </c>
      <c r="H1722" s="44">
        <f>((G1722/($C1722/100000)))</f>
        <v>17.574692442882249</v>
      </c>
      <c r="I1722" s="14">
        <f>((G1722/$C1722)/(G$2257/$C$2257))</f>
        <v>0.47255457382600363</v>
      </c>
      <c r="J1722" s="49">
        <v>50</v>
      </c>
      <c r="K1722" s="49">
        <f t="shared" si="746"/>
        <v>878.73462214411245</v>
      </c>
      <c r="L1722" s="50">
        <f t="shared" si="747"/>
        <v>1.599427802830123</v>
      </c>
      <c r="M1722" s="45">
        <v>53</v>
      </c>
      <c r="N1722" s="45">
        <f t="shared" si="748"/>
        <v>931.45869947275924</v>
      </c>
      <c r="O1722" s="18">
        <f t="shared" si="749"/>
        <v>1.4257014111725921</v>
      </c>
      <c r="P1722" s="37">
        <f t="shared" si="750"/>
        <v>3.7735849056603774</v>
      </c>
      <c r="Q1722" s="37">
        <f t="shared" si="751"/>
        <v>0.36942062186608493</v>
      </c>
      <c r="R1722" s="37">
        <f t="shared" si="752"/>
        <v>-63.057937813391504</v>
      </c>
    </row>
    <row r="1723" spans="1:18" x14ac:dyDescent="0.25">
      <c r="A1723" s="1" t="s">
        <v>1453</v>
      </c>
      <c r="B1723" s="1" t="str">
        <f>VLOOKUP(A1723,[2]PROY_COVID!$1:$1048576,5,FALSE)</f>
        <v>Tlaxco</v>
      </c>
      <c r="C1723" s="130">
        <f>VLOOKUP(A1723,[2]PROY_COVID!$1:$1048576,7,FALSE)</f>
        <v>5665</v>
      </c>
      <c r="D1723" s="43">
        <v>4</v>
      </c>
      <c r="E1723" s="43">
        <f>((D1723/($C1723/100000)))</f>
        <v>70.609002647837599</v>
      </c>
      <c r="F1723" s="6">
        <f>((D1723/$C1723)/(D$2257/$C$2257))</f>
        <v>1.0580155784190912</v>
      </c>
      <c r="G1723" s="44"/>
      <c r="H1723" s="44"/>
      <c r="I1723" s="14"/>
      <c r="J1723" s="49">
        <v>1</v>
      </c>
      <c r="K1723" s="49">
        <f t="shared" si="746"/>
        <v>17.6522506619594</v>
      </c>
      <c r="L1723" s="50">
        <f t="shared" si="747"/>
        <v>3.2129723559058777E-2</v>
      </c>
      <c r="M1723" s="45">
        <v>5</v>
      </c>
      <c r="N1723" s="45">
        <f t="shared" si="748"/>
        <v>88.261253309796999</v>
      </c>
      <c r="O1723" s="18">
        <f t="shared" si="749"/>
        <v>0.135093690645507</v>
      </c>
      <c r="P1723" s="37">
        <f t="shared" si="750"/>
        <v>80</v>
      </c>
      <c r="Q1723" s="37">
        <f t="shared" si="751"/>
        <v>7.8317171835610004</v>
      </c>
      <c r="R1723" s="37">
        <f t="shared" si="752"/>
        <v>683.17171835610009</v>
      </c>
    </row>
    <row r="1724" spans="1:18" x14ac:dyDescent="0.25">
      <c r="A1724" s="1" t="s">
        <v>1027</v>
      </c>
      <c r="B1724" s="1" t="str">
        <f>VLOOKUP(A1724,[2]PROY_COVID!$1:$1048576,5,FALSE)</f>
        <v>San Andrés Huayápam</v>
      </c>
      <c r="C1724" s="130">
        <f>VLOOKUP(A1724,[2]PROY_COVID!$1:$1048576,7,FALSE)</f>
        <v>5655</v>
      </c>
      <c r="D1724" s="43">
        <v>5</v>
      </c>
      <c r="E1724" s="43">
        <f>((D1724/($C1724/100000)))</f>
        <v>88.417329796640132</v>
      </c>
      <c r="F1724" s="6">
        <f>((D1724/$C1724)/(D$2257/$C$2257))</f>
        <v>1.3248581458320405</v>
      </c>
      <c r="G1724" s="44">
        <v>12</v>
      </c>
      <c r="H1724" s="44">
        <f>((G1724/($C1724/100000)))</f>
        <v>212.20159151193633</v>
      </c>
      <c r="I1724" s="14">
        <f>((G1724/$C1724)/(G$2257/$C$2257))</f>
        <v>5.7057517773367854</v>
      </c>
      <c r="J1724" s="49">
        <v>82</v>
      </c>
      <c r="K1724" s="49">
        <f t="shared" si="746"/>
        <v>1450.0442086648982</v>
      </c>
      <c r="L1724" s="50">
        <f t="shared" si="747"/>
        <v>2.6392962838001015</v>
      </c>
      <c r="M1724" s="45">
        <v>99</v>
      </c>
      <c r="N1724" s="45">
        <f t="shared" si="748"/>
        <v>1750.6631299734747</v>
      </c>
      <c r="O1724" s="18">
        <f t="shared" si="749"/>
        <v>2.6795851456471413</v>
      </c>
      <c r="P1724" s="37">
        <f t="shared" si="750"/>
        <v>5.0505050505050502</v>
      </c>
      <c r="Q1724" s="37">
        <f t="shared" si="751"/>
        <v>0.49442658987127525</v>
      </c>
      <c r="R1724" s="37">
        <f t="shared" si="752"/>
        <v>-50.557341012872484</v>
      </c>
    </row>
    <row r="1725" spans="1:18" x14ac:dyDescent="0.25">
      <c r="A1725" s="1" t="s">
        <v>239</v>
      </c>
      <c r="B1725" s="1" t="str">
        <f>VLOOKUP(A1725,[2]PROY_COVID!$1:$1048576,5,FALSE)</f>
        <v>Valle de Zaragoza</v>
      </c>
      <c r="C1725" s="130">
        <f>VLOOKUP(A1725,[2]PROY_COVID!$1:$1048576,7,FALSE)</f>
        <v>5651</v>
      </c>
      <c r="D1725" s="43">
        <v>1</v>
      </c>
      <c r="E1725" s="43">
        <f>((D1725/($C1725/100000)))</f>
        <v>17.69598301185631</v>
      </c>
      <c r="F1725" s="6">
        <f>((D1725/$C1725)/(D$2257/$C$2257))</f>
        <v>0.26515918650434223</v>
      </c>
      <c r="G1725" s="44">
        <v>1</v>
      </c>
      <c r="H1725" s="44">
        <f>((G1725/($C1725/100000)))</f>
        <v>17.69598301185631</v>
      </c>
      <c r="I1725" s="14">
        <f>((G1725/$C1725)/(G$2257/$C$2257))</f>
        <v>0.47581587773313755</v>
      </c>
      <c r="J1725" s="49">
        <v>3</v>
      </c>
      <c r="K1725" s="49">
        <f t="shared" si="746"/>
        <v>53.087949035568926</v>
      </c>
      <c r="L1725" s="50">
        <f t="shared" si="747"/>
        <v>9.6627968834932562E-2</v>
      </c>
      <c r="M1725" s="45">
        <v>5</v>
      </c>
      <c r="N1725" s="45">
        <f t="shared" si="748"/>
        <v>88.479915059281552</v>
      </c>
      <c r="O1725" s="18">
        <f t="shared" si="749"/>
        <v>0.13542837683716105</v>
      </c>
      <c r="P1725" s="37">
        <f t="shared" si="750"/>
        <v>20</v>
      </c>
      <c r="Q1725" s="37">
        <f t="shared" si="751"/>
        <v>1.9579292958902501</v>
      </c>
      <c r="R1725" s="37">
        <f t="shared" si="752"/>
        <v>95.792929589025007</v>
      </c>
    </row>
    <row r="1726" spans="1:18" x14ac:dyDescent="0.25">
      <c r="A1726" s="1" t="s">
        <v>1935</v>
      </c>
      <c r="B1726" s="1" t="str">
        <f>VLOOKUP(A1726,[2]PROY_COVID!$1:$1048576,5,FALSE)</f>
        <v>Texhuacán</v>
      </c>
      <c r="C1726" s="130">
        <f>VLOOKUP(A1726,[2]PROY_COVID!$1:$1048576,7,FALSE)</f>
        <v>5630</v>
      </c>
      <c r="D1726" s="43">
        <v>1</v>
      </c>
      <c r="E1726" s="43">
        <f>((D1726/($C1726/100000)))</f>
        <v>17.761989342806395</v>
      </c>
      <c r="F1726" s="6">
        <f>((D1726/$C1726)/(D$2257/$C$2257))</f>
        <v>0.26614823497975809</v>
      </c>
      <c r="G1726" s="44"/>
      <c r="H1726" s="44"/>
      <c r="I1726" s="14"/>
      <c r="J1726" s="49">
        <v>1</v>
      </c>
      <c r="K1726" s="49">
        <f t="shared" si="746"/>
        <v>17.761989342806395</v>
      </c>
      <c r="L1726" s="50">
        <f t="shared" si="747"/>
        <v>3.2329464291663938E-2</v>
      </c>
      <c r="M1726" s="45">
        <v>2</v>
      </c>
      <c r="N1726" s="45">
        <f t="shared" si="748"/>
        <v>35.523978685612789</v>
      </c>
      <c r="O1726" s="18">
        <f t="shared" si="749"/>
        <v>5.4373410835296419E-2</v>
      </c>
      <c r="P1726" s="37">
        <f t="shared" si="750"/>
        <v>50</v>
      </c>
      <c r="Q1726" s="37">
        <f t="shared" si="751"/>
        <v>4.8948232397256257</v>
      </c>
      <c r="R1726" s="37">
        <f t="shared" si="752"/>
        <v>389.4823239725626</v>
      </c>
    </row>
    <row r="1727" spans="1:18" x14ac:dyDescent="0.25">
      <c r="A1727" s="1" t="s">
        <v>102</v>
      </c>
      <c r="B1727" s="1" t="str">
        <f>VLOOKUP(A1727,[2]PROY_COVID!$1:$1048576,5,FALSE)</f>
        <v>Chicoasén</v>
      </c>
      <c r="C1727" s="130">
        <f>VLOOKUP(A1727,[2]PROY_COVID!$1:$1048576,7,FALSE)</f>
        <v>5605</v>
      </c>
      <c r="D1727" s="43"/>
      <c r="E1727" s="43"/>
      <c r="F1727" s="6"/>
      <c r="G1727" s="44"/>
      <c r="H1727" s="44"/>
      <c r="I1727" s="14"/>
      <c r="J1727" s="49">
        <v>2</v>
      </c>
      <c r="K1727" s="49">
        <f t="shared" si="746"/>
        <v>35.682426404995539</v>
      </c>
      <c r="L1727" s="50">
        <f t="shared" si="747"/>
        <v>6.4947327015902931E-2</v>
      </c>
      <c r="M1727" s="45">
        <v>2</v>
      </c>
      <c r="N1727" s="45">
        <f t="shared" si="748"/>
        <v>35.682426404995539</v>
      </c>
      <c r="O1727" s="18">
        <f t="shared" si="749"/>
        <v>5.4615932739111299E-2</v>
      </c>
      <c r="P1727" s="37">
        <f t="shared" si="750"/>
        <v>0</v>
      </c>
      <c r="Q1727" s="37">
        <f t="shared" si="751"/>
        <v>0</v>
      </c>
      <c r="R1727" s="37">
        <f t="shared" si="752"/>
        <v>-100</v>
      </c>
    </row>
    <row r="1728" spans="1:18" x14ac:dyDescent="0.25">
      <c r="A1728" s="1" t="s">
        <v>1556</v>
      </c>
      <c r="B1728" s="1" t="str">
        <f>VLOOKUP(A1728,[2]PROY_COVID!$1:$1048576,5,FALSE)</f>
        <v>Villa de la Paz</v>
      </c>
      <c r="C1728" s="130">
        <f>VLOOKUP(A1728,[2]PROY_COVID!$1:$1048576,7,FALSE)</f>
        <v>5600</v>
      </c>
      <c r="D1728" s="43"/>
      <c r="E1728" s="43"/>
      <c r="F1728" s="6"/>
      <c r="G1728" s="44">
        <v>2</v>
      </c>
      <c r="H1728" s="44">
        <f>((G1728/($C1728/100000)))</f>
        <v>35.714285714285715</v>
      </c>
      <c r="I1728" s="14">
        <f>((G1728/$C1728)/(G$2257/$C$2257))</f>
        <v>0.96029840181070014</v>
      </c>
      <c r="J1728" s="49">
        <v>32</v>
      </c>
      <c r="K1728" s="49">
        <f t="shared" si="746"/>
        <v>571.42857142857144</v>
      </c>
      <c r="L1728" s="50">
        <f t="shared" si="747"/>
        <v>1.0400850512118169</v>
      </c>
      <c r="M1728" s="45">
        <v>34</v>
      </c>
      <c r="N1728" s="45">
        <f t="shared" si="748"/>
        <v>607.14285714285711</v>
      </c>
      <c r="O1728" s="18">
        <f t="shared" si="749"/>
        <v>0.9292998484011108</v>
      </c>
      <c r="P1728" s="37">
        <f t="shared" si="750"/>
        <v>0</v>
      </c>
      <c r="Q1728" s="37">
        <f t="shared" si="751"/>
        <v>0</v>
      </c>
      <c r="R1728" s="37">
        <f t="shared" si="752"/>
        <v>-100</v>
      </c>
    </row>
    <row r="1729" spans="1:18" x14ac:dyDescent="0.25">
      <c r="A1729" s="1" t="s">
        <v>324</v>
      </c>
      <c r="B1729" s="1" t="str">
        <f>VLOOKUP(A1729,[2]PROY_COVID!$1:$1048576,5,FALSE)</f>
        <v>Santa Catarina</v>
      </c>
      <c r="C1729" s="130">
        <f>VLOOKUP(A1729,[2]PROY_COVID!$1:$1048576,7,FALSE)</f>
        <v>5584</v>
      </c>
      <c r="D1729" s="43"/>
      <c r="E1729" s="43"/>
      <c r="F1729" s="6"/>
      <c r="G1729" s="44"/>
      <c r="H1729" s="44"/>
      <c r="I1729" s="14"/>
      <c r="J1729" s="49">
        <v>6</v>
      </c>
      <c r="K1729" s="49">
        <f t="shared" si="746"/>
        <v>107.44985673352436</v>
      </c>
      <c r="L1729" s="50">
        <f t="shared" si="747"/>
        <v>0.19557473205093265</v>
      </c>
      <c r="M1729" s="45">
        <v>6</v>
      </c>
      <c r="N1729" s="45">
        <f t="shared" si="748"/>
        <v>107.44985673352436</v>
      </c>
      <c r="O1729" s="18">
        <f t="shared" si="749"/>
        <v>0.16446398800289336</v>
      </c>
      <c r="P1729" s="37">
        <f t="shared" si="750"/>
        <v>0</v>
      </c>
      <c r="Q1729" s="37">
        <f t="shared" si="751"/>
        <v>0</v>
      </c>
      <c r="R1729" s="37">
        <f t="shared" si="752"/>
        <v>-100</v>
      </c>
    </row>
    <row r="1730" spans="1:18" x14ac:dyDescent="0.25">
      <c r="A1730" s="1" t="s">
        <v>1947</v>
      </c>
      <c r="B1730" s="1" t="str">
        <f>VLOOKUP(A1730,[2]PROY_COVID!$1:$1048576,5,FALSE)</f>
        <v>Tlilapan</v>
      </c>
      <c r="C1730" s="130">
        <f>VLOOKUP(A1730,[2]PROY_COVID!$1:$1048576,7,FALSE)</f>
        <v>5584</v>
      </c>
      <c r="D1730" s="43">
        <v>1</v>
      </c>
      <c r="E1730" s="43">
        <f>((D1730/($C1730/100000)))</f>
        <v>17.908309455587393</v>
      </c>
      <c r="F1730" s="6">
        <f>((D1730/$C1730)/(D$2257/$C$2257))</f>
        <v>0.26834071685817301</v>
      </c>
      <c r="G1730" s="44">
        <v>1</v>
      </c>
      <c r="H1730" s="44">
        <f>((G1730/($C1730/100000)))</f>
        <v>17.908309455587393</v>
      </c>
      <c r="I1730" s="14">
        <f>((G1730/$C1730)/(G$2257/$C$2257))</f>
        <v>0.48152498658129661</v>
      </c>
      <c r="J1730" s="49">
        <v>14</v>
      </c>
      <c r="K1730" s="49">
        <f t="shared" si="746"/>
        <v>250.71633237822348</v>
      </c>
      <c r="L1730" s="50">
        <f t="shared" si="747"/>
        <v>0.45634104145217619</v>
      </c>
      <c r="M1730" s="45">
        <v>16</v>
      </c>
      <c r="N1730" s="45">
        <f t="shared" si="748"/>
        <v>286.53295128939828</v>
      </c>
      <c r="O1730" s="18">
        <f t="shared" si="749"/>
        <v>0.43857063467438229</v>
      </c>
      <c r="P1730" s="37">
        <f t="shared" si="750"/>
        <v>6.25</v>
      </c>
      <c r="Q1730" s="37">
        <f t="shared" si="751"/>
        <v>0.61185290496570321</v>
      </c>
      <c r="R1730" s="37">
        <f t="shared" si="752"/>
        <v>-38.814709503429675</v>
      </c>
    </row>
    <row r="1731" spans="1:18" x14ac:dyDescent="0.25">
      <c r="A1731" s="1" t="s">
        <v>1599</v>
      </c>
      <c r="B1731" s="1" t="str">
        <f>VLOOKUP(A1731,[2]PROY_COVID!$1:$1048576,5,FALSE)</f>
        <v>Benjamín Hill</v>
      </c>
      <c r="C1731" s="130">
        <f>VLOOKUP(A1731,[2]PROY_COVID!$1:$1048576,7,FALSE)</f>
        <v>5580</v>
      </c>
      <c r="D1731" s="43">
        <v>1</v>
      </c>
      <c r="E1731" s="43">
        <f>((D1731/($C1731/100000)))</f>
        <v>17.921146953405017</v>
      </c>
      <c r="F1731" s="6">
        <f>((D1731/$C1731)/(D$2257/$C$2257))</f>
        <v>0.26853307579498892</v>
      </c>
      <c r="G1731" s="44">
        <v>1</v>
      </c>
      <c r="H1731" s="44">
        <f>((G1731/($C1731/100000)))</f>
        <v>17.921146953405017</v>
      </c>
      <c r="I1731" s="14">
        <f>((G1731/$C1731)/(G$2257/$C$2257))</f>
        <v>0.48187016578314701</v>
      </c>
      <c r="J1731" s="49">
        <v>23</v>
      </c>
      <c r="K1731" s="49">
        <f t="shared" si="746"/>
        <v>412.18637992831538</v>
      </c>
      <c r="L1731" s="50">
        <f t="shared" si="747"/>
        <v>0.75024056113397197</v>
      </c>
      <c r="M1731" s="45">
        <v>25</v>
      </c>
      <c r="N1731" s="45">
        <f t="shared" si="748"/>
        <v>448.0286738351254</v>
      </c>
      <c r="O1731" s="18">
        <f t="shared" si="749"/>
        <v>0.68575784722831279</v>
      </c>
      <c r="P1731" s="37">
        <f t="shared" si="750"/>
        <v>4</v>
      </c>
      <c r="Q1731" s="37">
        <f t="shared" si="751"/>
        <v>0.39158585917805006</v>
      </c>
      <c r="R1731" s="37">
        <f t="shared" si="752"/>
        <v>-60.841414082194987</v>
      </c>
    </row>
    <row r="1732" spans="1:18" x14ac:dyDescent="0.25">
      <c r="A1732" s="1" t="s">
        <v>1362</v>
      </c>
      <c r="B1732" s="1" t="str">
        <f>VLOOKUP(A1732,[2]PROY_COVID!$1:$1048576,5,FALSE)</f>
        <v>Juan N. Méndez</v>
      </c>
      <c r="C1732" s="130">
        <f>VLOOKUP(A1732,[2]PROY_COVID!$1:$1048576,7,FALSE)</f>
        <v>5578</v>
      </c>
      <c r="D1732" s="43"/>
      <c r="E1732" s="43"/>
      <c r="F1732" s="6"/>
      <c r="G1732" s="44"/>
      <c r="H1732" s="44"/>
      <c r="I1732" s="14"/>
      <c r="J1732" s="49">
        <v>1</v>
      </c>
      <c r="K1732" s="49">
        <f t="shared" si="746"/>
        <v>17.927572606669056</v>
      </c>
      <c r="L1732" s="50">
        <f t="shared" si="747"/>
        <v>3.2630850477244171E-2</v>
      </c>
      <c r="M1732" s="45">
        <v>1</v>
      </c>
      <c r="N1732" s="45">
        <f t="shared" si="748"/>
        <v>17.927572606669056</v>
      </c>
      <c r="O1732" s="18">
        <f t="shared" si="749"/>
        <v>2.7440149068009938E-2</v>
      </c>
      <c r="P1732" s="37">
        <f t="shared" si="750"/>
        <v>0</v>
      </c>
      <c r="Q1732" s="37">
        <f t="shared" si="751"/>
        <v>0</v>
      </c>
      <c r="R1732" s="37">
        <f t="shared" si="752"/>
        <v>-100</v>
      </c>
    </row>
    <row r="1733" spans="1:18" x14ac:dyDescent="0.25">
      <c r="A1733" s="1" t="s">
        <v>2006</v>
      </c>
      <c r="B1733" s="1" t="str">
        <f>VLOOKUP(A1733,[2]PROY_COVID!$1:$1048576,5,FALSE)</f>
        <v>Huhí</v>
      </c>
      <c r="C1733" s="130">
        <f>VLOOKUP(A1733,[2]PROY_COVID!$1:$1048576,7,FALSE)</f>
        <v>5578</v>
      </c>
      <c r="D1733" s="43">
        <v>6</v>
      </c>
      <c r="E1733" s="43">
        <f>((D1733/($C1733/100000)))</f>
        <v>107.56543564001434</v>
      </c>
      <c r="F1733" s="6">
        <f>((D1733/$C1733)/(D$2257/$C$2257))</f>
        <v>1.6117761523155663</v>
      </c>
      <c r="G1733" s="44"/>
      <c r="H1733" s="44"/>
      <c r="I1733" s="14"/>
      <c r="J1733" s="49">
        <v>15</v>
      </c>
      <c r="K1733" s="49">
        <f t="shared" si="746"/>
        <v>268.91358910003584</v>
      </c>
      <c r="L1733" s="50">
        <f t="shared" si="747"/>
        <v>0.48946275715866255</v>
      </c>
      <c r="M1733" s="45">
        <v>21</v>
      </c>
      <c r="N1733" s="45">
        <f t="shared" si="748"/>
        <v>376.47902474005019</v>
      </c>
      <c r="O1733" s="18">
        <f t="shared" si="749"/>
        <v>0.57624313042820863</v>
      </c>
      <c r="P1733" s="37">
        <f t="shared" si="750"/>
        <v>28.571428571428569</v>
      </c>
      <c r="Q1733" s="37">
        <f t="shared" si="751"/>
        <v>2.7970418512717856</v>
      </c>
      <c r="R1733" s="37">
        <f t="shared" si="752"/>
        <v>179.70418512717856</v>
      </c>
    </row>
    <row r="1734" spans="1:18" x14ac:dyDescent="0.25">
      <c r="A1734" s="1" t="s">
        <v>2485</v>
      </c>
      <c r="B1734" s="1" t="str">
        <f>VLOOKUP(A1734,[2]PROY_COVID!$1:$1048576,5,FALSE)</f>
        <v>Totontepec Villa de Morelos</v>
      </c>
      <c r="C1734" s="130">
        <f>VLOOKUP(A1734,[2]PROY_COVID!$1:$1048576,7,FALSE)</f>
        <v>5577</v>
      </c>
      <c r="D1734" s="43">
        <v>1</v>
      </c>
      <c r="E1734" s="43">
        <f>((D1734/($C1734/100000)))</f>
        <v>17.930787161556392</v>
      </c>
      <c r="F1734" s="6">
        <f>((D1734/$C1734)/(D$2257/$C$2257))</f>
        <v>0.26867752607782647</v>
      </c>
      <c r="G1734" s="44">
        <v>1</v>
      </c>
      <c r="H1734" s="44">
        <f>((G1734/($C1734/100000)))</f>
        <v>17.930787161556392</v>
      </c>
      <c r="I1734" s="14">
        <f>((G1734/$C1734)/(G$2257/$C$2257))</f>
        <v>0.4821293751246119</v>
      </c>
      <c r="J1734" s="49"/>
      <c r="K1734" s="49"/>
      <c r="L1734" s="50"/>
      <c r="M1734" s="45">
        <v>2</v>
      </c>
      <c r="N1734" s="45">
        <f t="shared" ref="N1734:N1765" si="753">((M1734/($C1734/100000)))</f>
        <v>35.861574323112784</v>
      </c>
      <c r="O1734" s="18">
        <f t="shared" ref="O1734:O1767" si="754">((M1734/$C1734)/(M$2257/$C$2257))</f>
        <v>5.4890138605472268E-2</v>
      </c>
      <c r="P1734" s="37">
        <f t="shared" si="750"/>
        <v>50</v>
      </c>
      <c r="Q1734" s="37">
        <f t="shared" si="751"/>
        <v>4.8948232397256257</v>
      </c>
      <c r="R1734" s="37">
        <f t="shared" si="752"/>
        <v>389.4823239725626</v>
      </c>
    </row>
    <row r="1735" spans="1:18" x14ac:dyDescent="0.25">
      <c r="A1735" s="1" t="s">
        <v>2539</v>
      </c>
      <c r="B1735" s="1" t="str">
        <f>VLOOKUP(A1735,[2]PROY_COVID!$1:$1048576,5,FALSE)</f>
        <v>Santiago Niltepec</v>
      </c>
      <c r="C1735" s="130">
        <f>VLOOKUP(A1735,[2]PROY_COVID!$1:$1048576,7,FALSE)</f>
        <v>5572</v>
      </c>
      <c r="D1735" s="43"/>
      <c r="E1735" s="43"/>
      <c r="F1735" s="6"/>
      <c r="G1735" s="44"/>
      <c r="H1735" s="44"/>
      <c r="I1735" s="14"/>
      <c r="J1735" s="49">
        <v>1</v>
      </c>
      <c r="K1735" s="49">
        <f t="shared" ref="K1735:K1767" si="755">((J1735/($C1735/100000)))</f>
        <v>17.946877243359655</v>
      </c>
      <c r="L1735" s="50">
        <f t="shared" ref="L1735:L1767" si="756">((J1735/$C1735)/(J$2257/$C$2257))</f>
        <v>3.2665987789315863E-2</v>
      </c>
      <c r="M1735" s="45">
        <v>1</v>
      </c>
      <c r="N1735" s="45">
        <f t="shared" si="753"/>
        <v>17.946877243359655</v>
      </c>
      <c r="O1735" s="18">
        <f t="shared" si="754"/>
        <v>2.7469696967221721E-2</v>
      </c>
      <c r="P1735" s="37">
        <f t="shared" si="750"/>
        <v>0</v>
      </c>
      <c r="Q1735" s="37">
        <f t="shared" si="751"/>
        <v>0</v>
      </c>
      <c r="R1735" s="37">
        <f t="shared" si="752"/>
        <v>-100</v>
      </c>
    </row>
    <row r="1736" spans="1:18" x14ac:dyDescent="0.25">
      <c r="A1736" s="1" t="s">
        <v>296</v>
      </c>
      <c r="B1736" s="1" t="str">
        <f>VLOOKUP(A1736,[2]PROY_COVID!$1:$1048576,5,FALSE)</f>
        <v>Atarjea</v>
      </c>
      <c r="C1736" s="130">
        <f>VLOOKUP(A1736,[2]PROY_COVID!$1:$1048576,7,FALSE)</f>
        <v>5559</v>
      </c>
      <c r="D1736" s="43"/>
      <c r="E1736" s="43"/>
      <c r="F1736" s="6"/>
      <c r="G1736" s="44"/>
      <c r="H1736" s="44"/>
      <c r="I1736" s="14"/>
      <c r="J1736" s="49">
        <v>4</v>
      </c>
      <c r="K1736" s="49">
        <f t="shared" si="755"/>
        <v>71.955387659651009</v>
      </c>
      <c r="L1736" s="50">
        <f t="shared" si="756"/>
        <v>0.13096951535316997</v>
      </c>
      <c r="M1736" s="45">
        <v>4</v>
      </c>
      <c r="N1736" s="45">
        <f t="shared" si="753"/>
        <v>71.955387659651009</v>
      </c>
      <c r="O1736" s="18">
        <f t="shared" si="754"/>
        <v>0.11013574491912892</v>
      </c>
      <c r="P1736" s="37">
        <f t="shared" si="750"/>
        <v>0</v>
      </c>
      <c r="Q1736" s="37">
        <f t="shared" si="751"/>
        <v>0</v>
      </c>
      <c r="R1736" s="37">
        <f t="shared" si="752"/>
        <v>-100</v>
      </c>
    </row>
    <row r="1737" spans="1:18" x14ac:dyDescent="0.25">
      <c r="A1737" s="1" t="s">
        <v>1985</v>
      </c>
      <c r="B1737" s="1" t="str">
        <f>VLOOKUP(A1737,[2]PROY_COVID!$1:$1048576,5,FALSE)</f>
        <v>Cuzamá</v>
      </c>
      <c r="C1737" s="130">
        <f>VLOOKUP(A1737,[2]PROY_COVID!$1:$1048576,7,FALSE)</f>
        <v>5555</v>
      </c>
      <c r="D1737" s="43">
        <v>4</v>
      </c>
      <c r="E1737" s="43">
        <f>((D1737/($C1737/100000)))</f>
        <v>72.007200720072007</v>
      </c>
      <c r="F1737" s="6">
        <f>((D1737/$C1737)/(D$2257/$C$2257))</f>
        <v>1.0789663819521425</v>
      </c>
      <c r="G1737" s="44">
        <v>1</v>
      </c>
      <c r="H1737" s="44">
        <f>((G1737/($C1737/100000)))</f>
        <v>18.001800180018002</v>
      </c>
      <c r="I1737" s="14">
        <f>((G1737/$C1737)/(G$2257/$C$2257))</f>
        <v>0.48403879839243208</v>
      </c>
      <c r="J1737" s="49">
        <v>5</v>
      </c>
      <c r="K1737" s="49">
        <f t="shared" si="755"/>
        <v>90.009000900090001</v>
      </c>
      <c r="L1737" s="50">
        <f t="shared" si="756"/>
        <v>0.16382977854371555</v>
      </c>
      <c r="M1737" s="45">
        <v>10</v>
      </c>
      <c r="N1737" s="45">
        <f t="shared" si="753"/>
        <v>180.01800180018</v>
      </c>
      <c r="O1737" s="18">
        <f t="shared" si="754"/>
        <v>0.27553762646509344</v>
      </c>
      <c r="P1737" s="37">
        <f t="shared" si="750"/>
        <v>40</v>
      </c>
      <c r="Q1737" s="37">
        <f t="shared" si="751"/>
        <v>3.9158585917805002</v>
      </c>
      <c r="R1737" s="37">
        <f t="shared" si="752"/>
        <v>291.58585917805004</v>
      </c>
    </row>
    <row r="1738" spans="1:18" x14ac:dyDescent="0.25">
      <c r="A1738" s="1" t="s">
        <v>2032</v>
      </c>
      <c r="B1738" s="1" t="str">
        <f>VLOOKUP(A1738,[2]PROY_COVID!$1:$1048576,5,FALSE)</f>
        <v>Samahil</v>
      </c>
      <c r="C1738" s="130">
        <f>VLOOKUP(A1738,[2]PROY_COVID!$1:$1048576,7,FALSE)</f>
        <v>5540</v>
      </c>
      <c r="D1738" s="43">
        <v>9</v>
      </c>
      <c r="E1738" s="43">
        <f>((D1738/($C1738/100000)))</f>
        <v>162.45487364620939</v>
      </c>
      <c r="F1738" s="6">
        <f>((D1738/$C1738)/(D$2257/$C$2257))</f>
        <v>2.4342474849141413</v>
      </c>
      <c r="G1738" s="44"/>
      <c r="H1738" s="44"/>
      <c r="I1738" s="14"/>
      <c r="J1738" s="49">
        <v>32</v>
      </c>
      <c r="K1738" s="49">
        <f t="shared" si="755"/>
        <v>577.61732851985562</v>
      </c>
      <c r="L1738" s="50">
        <f t="shared" si="756"/>
        <v>1.0513495102502122</v>
      </c>
      <c r="M1738" s="45">
        <v>41</v>
      </c>
      <c r="N1738" s="45">
        <f t="shared" si="753"/>
        <v>740.07220216606504</v>
      </c>
      <c r="O1738" s="18">
        <f t="shared" si="754"/>
        <v>1.1327630345768478</v>
      </c>
      <c r="P1738" s="37">
        <f t="shared" si="750"/>
        <v>21.951219512195124</v>
      </c>
      <c r="Q1738" s="37">
        <f t="shared" si="751"/>
        <v>2.1489467881722262</v>
      </c>
      <c r="R1738" s="37">
        <f t="shared" si="752"/>
        <v>114.89467881722261</v>
      </c>
    </row>
    <row r="1739" spans="1:18" x14ac:dyDescent="0.25">
      <c r="A1739" s="1" t="s">
        <v>225</v>
      </c>
      <c r="B1739" s="1" t="str">
        <f>VLOOKUP(A1739,[2]PROY_COVID!$1:$1048576,5,FALSE)</f>
        <v>Moris</v>
      </c>
      <c r="C1739" s="130">
        <f>VLOOKUP(A1739,[2]PROY_COVID!$1:$1048576,7,FALSE)</f>
        <v>5520</v>
      </c>
      <c r="D1739" s="43">
        <v>1</v>
      </c>
      <c r="E1739" s="43">
        <f>((D1739/($C1739/100000)))</f>
        <v>18.115942028985508</v>
      </c>
      <c r="F1739" s="6">
        <f>((D1739/$C1739)/(D$2257/$C$2257))</f>
        <v>0.27145191357536919</v>
      </c>
      <c r="G1739" s="44"/>
      <c r="H1739" s="44"/>
      <c r="I1739" s="14"/>
      <c r="J1739" s="49">
        <v>1</v>
      </c>
      <c r="K1739" s="49">
        <f t="shared" si="755"/>
        <v>18.115942028985508</v>
      </c>
      <c r="L1739" s="50">
        <f t="shared" si="756"/>
        <v>3.2973710862693476E-2</v>
      </c>
      <c r="M1739" s="45">
        <v>2</v>
      </c>
      <c r="N1739" s="45">
        <f t="shared" si="753"/>
        <v>36.231884057971016</v>
      </c>
      <c r="O1739" s="18">
        <f t="shared" si="754"/>
        <v>5.5456938949767907E-2</v>
      </c>
      <c r="P1739" s="37">
        <f t="shared" si="750"/>
        <v>50</v>
      </c>
      <c r="Q1739" s="37">
        <f t="shared" si="751"/>
        <v>4.8948232397256257</v>
      </c>
      <c r="R1739" s="37">
        <f t="shared" si="752"/>
        <v>389.4823239725626</v>
      </c>
    </row>
    <row r="1740" spans="1:18" x14ac:dyDescent="0.25">
      <c r="A1740" s="1" t="s">
        <v>272</v>
      </c>
      <c r="B1740" s="1" t="str">
        <f>VLOOKUP(A1740,[2]PROY_COVID!$1:$1048576,5,FALSE)</f>
        <v>Otáez</v>
      </c>
      <c r="C1740" s="130">
        <f>VLOOKUP(A1740,[2]PROY_COVID!$1:$1048576,7,FALSE)</f>
        <v>5513</v>
      </c>
      <c r="D1740" s="43"/>
      <c r="E1740" s="43"/>
      <c r="F1740" s="6"/>
      <c r="G1740" s="44"/>
      <c r="H1740" s="44"/>
      <c r="I1740" s="14"/>
      <c r="J1740" s="49">
        <v>2</v>
      </c>
      <c r="K1740" s="49">
        <f t="shared" si="755"/>
        <v>36.277888626881918</v>
      </c>
      <c r="L1740" s="50">
        <f t="shared" si="756"/>
        <v>6.6031156888107373E-2</v>
      </c>
      <c r="M1740" s="45">
        <v>2</v>
      </c>
      <c r="N1740" s="45">
        <f t="shared" si="753"/>
        <v>36.277888626881918</v>
      </c>
      <c r="O1740" s="18">
        <f t="shared" si="754"/>
        <v>5.5527354072686164E-2</v>
      </c>
      <c r="P1740" s="37">
        <f t="shared" si="750"/>
        <v>0</v>
      </c>
      <c r="Q1740" s="37">
        <f t="shared" si="751"/>
        <v>0</v>
      </c>
      <c r="R1740" s="37">
        <f t="shared" si="752"/>
        <v>-100</v>
      </c>
    </row>
    <row r="1741" spans="1:18" x14ac:dyDescent="0.25">
      <c r="A1741" s="1" t="s">
        <v>233</v>
      </c>
      <c r="B1741" s="1" t="str">
        <f>VLOOKUP(A1741,[2]PROY_COVID!$1:$1048576,5,FALSE)</f>
        <v>San Francisco del Oro</v>
      </c>
      <c r="C1741" s="130">
        <f>VLOOKUP(A1741,[2]PROY_COVID!$1:$1048576,7,FALSE)</f>
        <v>5502</v>
      </c>
      <c r="D1741" s="43">
        <v>1</v>
      </c>
      <c r="E1741" s="43">
        <f>((D1741/($C1741/100000)))</f>
        <v>18.175209014903672</v>
      </c>
      <c r="F1741" s="6">
        <f>((D1741/$C1741)/(D$2257/$C$2257))</f>
        <v>0.27233997872338023</v>
      </c>
      <c r="G1741" s="44"/>
      <c r="H1741" s="44"/>
      <c r="I1741" s="14"/>
      <c r="J1741" s="49">
        <v>2</v>
      </c>
      <c r="K1741" s="49">
        <f t="shared" si="755"/>
        <v>36.350418029807344</v>
      </c>
      <c r="L1741" s="50">
        <f t="shared" si="756"/>
        <v>6.616317119668047E-2</v>
      </c>
      <c r="M1741" s="45">
        <v>3</v>
      </c>
      <c r="N1741" s="45">
        <f t="shared" si="753"/>
        <v>54.525627044711015</v>
      </c>
      <c r="O1741" s="18">
        <f t="shared" si="754"/>
        <v>8.3457552617971331E-2</v>
      </c>
      <c r="P1741" s="37">
        <f t="shared" si="750"/>
        <v>33.333333333333329</v>
      </c>
      <c r="Q1741" s="37">
        <f t="shared" si="751"/>
        <v>3.2632154931504167</v>
      </c>
      <c r="R1741" s="37">
        <f t="shared" si="752"/>
        <v>226.32154931504166</v>
      </c>
    </row>
    <row r="1742" spans="1:18" x14ac:dyDescent="0.25">
      <c r="A1742" s="1" t="s">
        <v>1056</v>
      </c>
      <c r="B1742" s="1" t="str">
        <f>VLOOKUP(A1742,[2]PROY_COVID!$1:$1048576,5,FALSE)</f>
        <v>San Jerónimo Coatlán</v>
      </c>
      <c r="C1742" s="130">
        <f>VLOOKUP(A1742,[2]PROY_COVID!$1:$1048576,7,FALSE)</f>
        <v>5501</v>
      </c>
      <c r="D1742" s="43"/>
      <c r="E1742" s="43"/>
      <c r="F1742" s="6"/>
      <c r="G1742" s="44">
        <v>1</v>
      </c>
      <c r="H1742" s="44">
        <f>((G1742/($C1742/100000)))</f>
        <v>18.178512997636791</v>
      </c>
      <c r="I1742" s="14">
        <f>((G1742/$C1742)/(G$2257/$C$2257))</f>
        <v>0.48879031540991824</v>
      </c>
      <c r="J1742" s="49">
        <v>1</v>
      </c>
      <c r="K1742" s="49">
        <f t="shared" si="755"/>
        <v>18.178512997636791</v>
      </c>
      <c r="L1742" s="50">
        <f t="shared" si="756"/>
        <v>3.3087599338678053E-2</v>
      </c>
      <c r="M1742" s="45">
        <v>2</v>
      </c>
      <c r="N1742" s="45">
        <f t="shared" si="753"/>
        <v>36.357025995273581</v>
      </c>
      <c r="O1742" s="18">
        <f t="shared" si="754"/>
        <v>5.5648482640014325E-2</v>
      </c>
      <c r="P1742" s="37">
        <f t="shared" si="750"/>
        <v>0</v>
      </c>
      <c r="Q1742" s="37">
        <f t="shared" si="751"/>
        <v>0</v>
      </c>
      <c r="R1742" s="37">
        <f t="shared" si="752"/>
        <v>-100</v>
      </c>
    </row>
    <row r="1743" spans="1:18" x14ac:dyDescent="0.25">
      <c r="A1743" s="1" t="s">
        <v>1634</v>
      </c>
      <c r="B1743" s="1" t="str">
        <f>VLOOKUP(A1743,[2]PROY_COVID!$1:$1048576,5,FALSE)</f>
        <v>Rosario</v>
      </c>
      <c r="C1743" s="130">
        <f>VLOOKUP(A1743,[2]PROY_COVID!$1:$1048576,7,FALSE)</f>
        <v>5488</v>
      </c>
      <c r="D1743" s="43">
        <v>4</v>
      </c>
      <c r="E1743" s="43">
        <f>((D1743/($C1743/100000)))</f>
        <v>72.886297376093296</v>
      </c>
      <c r="F1743" s="6">
        <f>((D1743/$C1743)/(D$2257/$C$2257))</f>
        <v>1.0921388942682493</v>
      </c>
      <c r="G1743" s="44">
        <v>1</v>
      </c>
      <c r="H1743" s="44">
        <f>((G1743/($C1743/100000)))</f>
        <v>18.221574344023324</v>
      </c>
      <c r="I1743" s="14">
        <f>((G1743/$C1743)/(G$2257/$C$2257))</f>
        <v>0.48994816418913273</v>
      </c>
      <c r="J1743" s="49">
        <v>40</v>
      </c>
      <c r="K1743" s="49">
        <f t="shared" si="755"/>
        <v>728.86297376093296</v>
      </c>
      <c r="L1743" s="50">
        <f t="shared" si="756"/>
        <v>1.32663909593344</v>
      </c>
      <c r="M1743" s="45">
        <v>45</v>
      </c>
      <c r="N1743" s="45">
        <f t="shared" si="753"/>
        <v>819.97084548104954</v>
      </c>
      <c r="O1743" s="18">
        <f t="shared" si="754"/>
        <v>1.2550568180687269</v>
      </c>
      <c r="P1743" s="37">
        <f t="shared" si="750"/>
        <v>8.8888888888888893</v>
      </c>
      <c r="Q1743" s="37">
        <f t="shared" si="751"/>
        <v>0.87019079817344458</v>
      </c>
      <c r="R1743" s="37">
        <f t="shared" si="752"/>
        <v>-12.980920182655542</v>
      </c>
    </row>
    <row r="1744" spans="1:18" x14ac:dyDescent="0.25">
      <c r="A1744" s="1" t="s">
        <v>991</v>
      </c>
      <c r="B1744" s="1" t="str">
        <f>VLOOKUP(A1744,[2]PROY_COVID!$1:$1048576,5,FALSE)</f>
        <v>Guevea de Humboldt</v>
      </c>
      <c r="C1744" s="130">
        <f>VLOOKUP(A1744,[2]PROY_COVID!$1:$1048576,7,FALSE)</f>
        <v>5479</v>
      </c>
      <c r="D1744" s="43"/>
      <c r="E1744" s="43"/>
      <c r="F1744" s="6"/>
      <c r="G1744" s="44">
        <v>1</v>
      </c>
      <c r="H1744" s="44">
        <f>((G1744/($C1744/100000)))</f>
        <v>18.251505749224311</v>
      </c>
      <c r="I1744" s="14">
        <f>((G1744/$C1744)/(G$2257/$C$2257))</f>
        <v>0.49075297044532951</v>
      </c>
      <c r="J1744" s="49">
        <v>2</v>
      </c>
      <c r="K1744" s="49">
        <f t="shared" si="755"/>
        <v>36.503011498448622</v>
      </c>
      <c r="L1744" s="50">
        <f t="shared" si="756"/>
        <v>6.644091402156159E-2</v>
      </c>
      <c r="M1744" s="45">
        <v>3</v>
      </c>
      <c r="N1744" s="45">
        <f t="shared" si="753"/>
        <v>54.754517247672936</v>
      </c>
      <c r="O1744" s="18">
        <f t="shared" si="754"/>
        <v>8.3807894598298655E-2</v>
      </c>
      <c r="P1744" s="37">
        <f t="shared" si="750"/>
        <v>0</v>
      </c>
      <c r="Q1744" s="37">
        <f t="shared" si="751"/>
        <v>0</v>
      </c>
      <c r="R1744" s="37">
        <f t="shared" si="752"/>
        <v>-100</v>
      </c>
    </row>
    <row r="1745" spans="1:18" x14ac:dyDescent="0.25">
      <c r="A1745" s="1" t="s">
        <v>2571</v>
      </c>
      <c r="B1745" s="1" t="str">
        <f>VLOOKUP(A1745,[2]PROY_COVID!$1:$1048576,5,FALSE)</f>
        <v>Santiago Zacatepec</v>
      </c>
      <c r="C1745" s="130">
        <f>VLOOKUP(A1745,[2]PROY_COVID!$1:$1048576,7,FALSE)</f>
        <v>5472</v>
      </c>
      <c r="D1745" s="43"/>
      <c r="E1745" s="43"/>
      <c r="F1745" s="6"/>
      <c r="G1745" s="44"/>
      <c r="H1745" s="44"/>
      <c r="I1745" s="14"/>
      <c r="J1745" s="49">
        <v>1</v>
      </c>
      <c r="K1745" s="49">
        <f t="shared" si="755"/>
        <v>18.274853801169591</v>
      </c>
      <c r="L1745" s="50">
        <f t="shared" si="756"/>
        <v>3.32629539404364E-2</v>
      </c>
      <c r="M1745" s="45">
        <v>1</v>
      </c>
      <c r="N1745" s="45">
        <f t="shared" si="753"/>
        <v>18.274853801169591</v>
      </c>
      <c r="O1745" s="18">
        <f t="shared" si="754"/>
        <v>2.7971701663260125E-2</v>
      </c>
      <c r="P1745" s="37">
        <f t="shared" si="750"/>
        <v>0</v>
      </c>
      <c r="Q1745" s="37">
        <f t="shared" si="751"/>
        <v>0</v>
      </c>
      <c r="R1745" s="37">
        <f t="shared" si="752"/>
        <v>-100</v>
      </c>
    </row>
    <row r="1746" spans="1:18" x14ac:dyDescent="0.25">
      <c r="A1746" s="1" t="s">
        <v>557</v>
      </c>
      <c r="B1746" s="1" t="str">
        <f>VLOOKUP(A1746,[2]PROY_COVID!$1:$1048576,5,FALSE)</f>
        <v>Mexticacán</v>
      </c>
      <c r="C1746" s="130">
        <f>VLOOKUP(A1746,[2]PROY_COVID!$1:$1048576,7,FALSE)</f>
        <v>5470</v>
      </c>
      <c r="D1746" s="43">
        <v>1</v>
      </c>
      <c r="E1746" s="43">
        <f>((D1746/($C1746/100000)))</f>
        <v>18.281535648994517</v>
      </c>
      <c r="F1746" s="6">
        <f>((D1746/$C1746)/(D$2257/$C$2257))</f>
        <v>0.27393319249287718</v>
      </c>
      <c r="G1746" s="44">
        <v>1</v>
      </c>
      <c r="H1746" s="44">
        <f>((G1746/($C1746/100000)))</f>
        <v>18.281535648994517</v>
      </c>
      <c r="I1746" s="14">
        <f>((G1746/$C1746)/(G$2257/$C$2257))</f>
        <v>0.49156042505849373</v>
      </c>
      <c r="J1746" s="49">
        <v>9</v>
      </c>
      <c r="K1746" s="49">
        <f t="shared" si="755"/>
        <v>164.53382084095065</v>
      </c>
      <c r="L1746" s="50">
        <f t="shared" si="756"/>
        <v>0.29947604308201309</v>
      </c>
      <c r="M1746" s="45">
        <v>11</v>
      </c>
      <c r="N1746" s="45">
        <f t="shared" si="753"/>
        <v>201.09689213893967</v>
      </c>
      <c r="O1746" s="18">
        <f t="shared" si="754"/>
        <v>0.30780121874130778</v>
      </c>
      <c r="P1746" s="37">
        <f t="shared" si="750"/>
        <v>9.0909090909090917</v>
      </c>
      <c r="Q1746" s="37">
        <f t="shared" si="751"/>
        <v>0.88996786176829568</v>
      </c>
      <c r="R1746" s="37">
        <f t="shared" si="752"/>
        <v>-11.003213823170432</v>
      </c>
    </row>
    <row r="1747" spans="1:18" x14ac:dyDescent="0.25">
      <c r="A1747" s="1" t="s">
        <v>122</v>
      </c>
      <c r="B1747" s="1" t="str">
        <f>VLOOKUP(A1747,[2]PROY_COVID!$1:$1048576,5,FALSE)</f>
        <v>La Libertad</v>
      </c>
      <c r="C1747" s="130">
        <f>VLOOKUP(A1747,[2]PROY_COVID!$1:$1048576,7,FALSE)</f>
        <v>5424</v>
      </c>
      <c r="D1747" s="43">
        <v>1</v>
      </c>
      <c r="E1747" s="43">
        <f>((D1747/($C1747/100000)))</f>
        <v>18.436578171091448</v>
      </c>
      <c r="F1747" s="6">
        <f>((D1747/$C1747)/(D$2257/$C$2257))</f>
        <v>0.27625637222272087</v>
      </c>
      <c r="G1747" s="44"/>
      <c r="H1747" s="44"/>
      <c r="I1747" s="14"/>
      <c r="J1747" s="49">
        <v>12</v>
      </c>
      <c r="K1747" s="49">
        <f t="shared" si="755"/>
        <v>221.23893805309737</v>
      </c>
      <c r="L1747" s="50">
        <f t="shared" si="756"/>
        <v>0.40268779637625657</v>
      </c>
      <c r="M1747" s="45">
        <v>13</v>
      </c>
      <c r="N1747" s="45">
        <f t="shared" si="753"/>
        <v>239.67551622418881</v>
      </c>
      <c r="O1747" s="18">
        <f t="shared" si="754"/>
        <v>0.36685010499957088</v>
      </c>
      <c r="P1747" s="37">
        <f t="shared" si="750"/>
        <v>7.6923076923076925</v>
      </c>
      <c r="Q1747" s="37">
        <f t="shared" si="751"/>
        <v>0.75304972918855784</v>
      </c>
      <c r="R1747" s="37">
        <f t="shared" si="752"/>
        <v>-24.695027081144218</v>
      </c>
    </row>
    <row r="1748" spans="1:18" x14ac:dyDescent="0.25">
      <c r="A1748" s="1" t="s">
        <v>1041</v>
      </c>
      <c r="B1748" s="1" t="str">
        <f>VLOOKUP(A1748,[2]PROY_COVID!$1:$1048576,5,FALSE)</f>
        <v>San Cristóbal Amatlán</v>
      </c>
      <c r="C1748" s="130">
        <f>VLOOKUP(A1748,[2]PROY_COVID!$1:$1048576,7,FALSE)</f>
        <v>5419</v>
      </c>
      <c r="D1748" s="43"/>
      <c r="E1748" s="43"/>
      <c r="F1748" s="6"/>
      <c r="G1748" s="44"/>
      <c r="H1748" s="44"/>
      <c r="I1748" s="14"/>
      <c r="J1748" s="49">
        <v>1</v>
      </c>
      <c r="K1748" s="49">
        <f t="shared" si="755"/>
        <v>18.453589223103894</v>
      </c>
      <c r="L1748" s="50">
        <f t="shared" si="756"/>
        <v>3.3588279011269234E-2</v>
      </c>
      <c r="M1748" s="45">
        <v>1</v>
      </c>
      <c r="N1748" s="45">
        <f t="shared" si="753"/>
        <v>18.453589223103894</v>
      </c>
      <c r="O1748" s="18">
        <f t="shared" si="754"/>
        <v>2.8245276158213584E-2</v>
      </c>
      <c r="P1748" s="37">
        <f t="shared" si="750"/>
        <v>0</v>
      </c>
      <c r="Q1748" s="37">
        <f t="shared" si="751"/>
        <v>0</v>
      </c>
      <c r="R1748" s="37">
        <f t="shared" si="752"/>
        <v>-100</v>
      </c>
    </row>
    <row r="1749" spans="1:18" x14ac:dyDescent="0.25">
      <c r="A1749" s="1" t="s">
        <v>2055</v>
      </c>
      <c r="B1749" s="1" t="str">
        <f>VLOOKUP(A1749,[2]PROY_COVID!$1:$1048576,5,FALSE)</f>
        <v>Tetiz</v>
      </c>
      <c r="C1749" s="130">
        <f>VLOOKUP(A1749,[2]PROY_COVID!$1:$1048576,7,FALSE)</f>
        <v>5419</v>
      </c>
      <c r="D1749" s="43">
        <v>1</v>
      </c>
      <c r="E1749" s="43">
        <f>((D1749/($C1749/100000)))</f>
        <v>18.453589223103894</v>
      </c>
      <c r="F1749" s="6">
        <f>((D1749/$C1749)/(D$2257/$C$2257))</f>
        <v>0.27651126830338402</v>
      </c>
      <c r="G1749" s="44"/>
      <c r="H1749" s="44"/>
      <c r="I1749" s="14"/>
      <c r="J1749" s="49">
        <v>16</v>
      </c>
      <c r="K1749" s="49">
        <f t="shared" si="755"/>
        <v>295.2574275696623</v>
      </c>
      <c r="L1749" s="50">
        <f t="shared" si="756"/>
        <v>0.53741246418030775</v>
      </c>
      <c r="M1749" s="45">
        <v>17</v>
      </c>
      <c r="N1749" s="45">
        <f t="shared" si="753"/>
        <v>313.7110167927662</v>
      </c>
      <c r="O1749" s="18">
        <f t="shared" si="754"/>
        <v>0.480169694689631</v>
      </c>
      <c r="P1749" s="37">
        <f t="shared" si="750"/>
        <v>5.8823529411764701</v>
      </c>
      <c r="Q1749" s="37">
        <f t="shared" si="751"/>
        <v>0.57586155761477942</v>
      </c>
      <c r="R1749" s="37">
        <f t="shared" si="752"/>
        <v>-42.41384423852206</v>
      </c>
    </row>
    <row r="1750" spans="1:18" x14ac:dyDescent="0.25">
      <c r="A1750" s="1" t="s">
        <v>1152</v>
      </c>
      <c r="B1750" s="1" t="str">
        <f>VLOOKUP(A1750,[2]PROY_COVID!$1:$1048576,5,FALSE)</f>
        <v>San Pedro y San Pablo Ayutla</v>
      </c>
      <c r="C1750" s="130">
        <f>VLOOKUP(A1750,[2]PROY_COVID!$1:$1048576,7,FALSE)</f>
        <v>5406</v>
      </c>
      <c r="D1750" s="43"/>
      <c r="E1750" s="43"/>
      <c r="F1750" s="6"/>
      <c r="G1750" s="44">
        <v>1</v>
      </c>
      <c r="H1750" s="44">
        <f>((G1750/($C1750/100000)))</f>
        <v>18.497965223825382</v>
      </c>
      <c r="I1750" s="14">
        <f>((G1750/$C1750)/(G$2257/$C$2257))</f>
        <v>0.49737986035330384</v>
      </c>
      <c r="J1750" s="49">
        <v>3</v>
      </c>
      <c r="K1750" s="49">
        <f t="shared" si="755"/>
        <v>55.493895671476139</v>
      </c>
      <c r="L1750" s="50">
        <f t="shared" si="756"/>
        <v>0.10100714981246836</v>
      </c>
      <c r="M1750" s="45">
        <v>4</v>
      </c>
      <c r="N1750" s="45">
        <f t="shared" si="753"/>
        <v>73.991860895301528</v>
      </c>
      <c r="O1750" s="18">
        <f t="shared" si="754"/>
        <v>0.11325279430363258</v>
      </c>
      <c r="P1750" s="37">
        <f t="shared" ref="P1750:P1771" si="757">D1750/M1750*100</f>
        <v>0</v>
      </c>
      <c r="Q1750" s="37">
        <f t="shared" ref="Q1750:Q1771" si="758">P1750/P$2257</f>
        <v>0</v>
      </c>
      <c r="R1750" s="37">
        <f t="shared" ref="R1750:R1771" si="759">(Q1750-1)*100</f>
        <v>-100</v>
      </c>
    </row>
    <row r="1751" spans="1:18" x14ac:dyDescent="0.25">
      <c r="A1751" s="1" t="s">
        <v>1621</v>
      </c>
      <c r="B1751" s="1" t="str">
        <f>VLOOKUP(A1751,[2]PROY_COVID!$1:$1048576,5,FALSE)</f>
        <v>Moctezuma</v>
      </c>
      <c r="C1751" s="130">
        <f>VLOOKUP(A1751,[2]PROY_COVID!$1:$1048576,7,FALSE)</f>
        <v>5400</v>
      </c>
      <c r="D1751" s="43">
        <v>5</v>
      </c>
      <c r="E1751" s="43">
        <f>((D1751/($C1751/100000)))</f>
        <v>92.592592592592595</v>
      </c>
      <c r="F1751" s="6">
        <f>((D1751/$C1751)/(D$2257/$C$2257))</f>
        <v>1.3874208916074426</v>
      </c>
      <c r="G1751" s="44">
        <v>1</v>
      </c>
      <c r="H1751" s="44">
        <f>((G1751/($C1751/100000)))</f>
        <v>18.518518518518519</v>
      </c>
      <c r="I1751" s="14">
        <f>((G1751/$C1751)/(G$2257/$C$2257))</f>
        <v>0.49793250464258526</v>
      </c>
      <c r="J1751" s="49">
        <v>20</v>
      </c>
      <c r="K1751" s="49">
        <f t="shared" si="755"/>
        <v>370.37037037037038</v>
      </c>
      <c r="L1751" s="50">
        <f t="shared" si="756"/>
        <v>0.67412919985951103</v>
      </c>
      <c r="M1751" s="45">
        <v>26</v>
      </c>
      <c r="N1751" s="45">
        <f t="shared" si="753"/>
        <v>481.48148148148147</v>
      </c>
      <c r="O1751" s="18">
        <f t="shared" si="754"/>
        <v>0.73696109982136027</v>
      </c>
      <c r="P1751" s="37">
        <f t="shared" si="757"/>
        <v>19.230769230769234</v>
      </c>
      <c r="Q1751" s="37">
        <f t="shared" si="758"/>
        <v>1.8826243229713948</v>
      </c>
      <c r="R1751" s="37">
        <f t="shared" si="759"/>
        <v>88.262432297139483</v>
      </c>
    </row>
    <row r="1752" spans="1:18" x14ac:dyDescent="0.25">
      <c r="A1752" s="1" t="s">
        <v>1538</v>
      </c>
      <c r="B1752" s="1" t="str">
        <f>VLOOKUP(A1752,[2]PROY_COVID!$1:$1048576,5,FALSE)</f>
        <v>San Nicolás Tolentino</v>
      </c>
      <c r="C1752" s="130">
        <f>VLOOKUP(A1752,[2]PROY_COVID!$1:$1048576,7,FALSE)</f>
        <v>5396</v>
      </c>
      <c r="D1752" s="43">
        <v>1</v>
      </c>
      <c r="E1752" s="43">
        <f>((D1752/($C1752/100000)))</f>
        <v>18.532246108228318</v>
      </c>
      <c r="F1752" s="6">
        <f>((D1752/$C1752)/(D$2257/$C$2257))</f>
        <v>0.27768987452484023</v>
      </c>
      <c r="G1752" s="44"/>
      <c r="H1752" s="44"/>
      <c r="I1752" s="14"/>
      <c r="J1752" s="49">
        <v>7</v>
      </c>
      <c r="K1752" s="49">
        <f t="shared" si="755"/>
        <v>129.72572275759822</v>
      </c>
      <c r="L1752" s="50">
        <f t="shared" si="756"/>
        <v>0.2361201237461964</v>
      </c>
      <c r="M1752" s="45">
        <v>8</v>
      </c>
      <c r="N1752" s="45">
        <f t="shared" si="753"/>
        <v>148.25796886582654</v>
      </c>
      <c r="O1752" s="18">
        <f t="shared" si="754"/>
        <v>0.22692535433856104</v>
      </c>
      <c r="P1752" s="37">
        <f t="shared" si="757"/>
        <v>12.5</v>
      </c>
      <c r="Q1752" s="37">
        <f t="shared" si="758"/>
        <v>1.2237058099314064</v>
      </c>
      <c r="R1752" s="37">
        <f t="shared" si="759"/>
        <v>22.370580993140642</v>
      </c>
    </row>
    <row r="1753" spans="1:18" x14ac:dyDescent="0.25">
      <c r="A1753" s="1" t="s">
        <v>264</v>
      </c>
      <c r="B1753" s="1" t="str">
        <f>VLOOKUP(A1753,[2]PROY_COVID!$1:$1048576,5,FALSE)</f>
        <v>Indé</v>
      </c>
      <c r="C1753" s="130">
        <f>VLOOKUP(A1753,[2]PROY_COVID!$1:$1048576,7,FALSE)</f>
        <v>5392</v>
      </c>
      <c r="D1753" s="43">
        <v>1</v>
      </c>
      <c r="E1753" s="43">
        <f>((D1753/($C1753/100000)))</f>
        <v>18.545994065281899</v>
      </c>
      <c r="F1753" s="6">
        <f>((D1753/$C1753)/(D$2257/$C$2257))</f>
        <v>0.27789587591543735</v>
      </c>
      <c r="G1753" s="44"/>
      <c r="H1753" s="44"/>
      <c r="I1753" s="14"/>
      <c r="J1753" s="49">
        <v>2</v>
      </c>
      <c r="K1753" s="49">
        <f t="shared" si="755"/>
        <v>37.091988130563799</v>
      </c>
      <c r="L1753" s="50">
        <f t="shared" si="756"/>
        <v>6.7512939155069729E-2</v>
      </c>
      <c r="M1753" s="45">
        <v>3</v>
      </c>
      <c r="N1753" s="45">
        <f t="shared" si="753"/>
        <v>55.637982195845694</v>
      </c>
      <c r="O1753" s="18">
        <f t="shared" si="754"/>
        <v>8.5160136221082774E-2</v>
      </c>
      <c r="P1753" s="37">
        <f t="shared" si="757"/>
        <v>33.333333333333329</v>
      </c>
      <c r="Q1753" s="37">
        <f t="shared" si="758"/>
        <v>3.2632154931504167</v>
      </c>
      <c r="R1753" s="37">
        <f t="shared" si="759"/>
        <v>226.32154931504166</v>
      </c>
    </row>
    <row r="1754" spans="1:18" x14ac:dyDescent="0.25">
      <c r="A1754" s="1" t="s">
        <v>1857</v>
      </c>
      <c r="B1754" s="1" t="str">
        <f>VLOOKUP(A1754,[2]PROY_COVID!$1:$1048576,5,FALSE)</f>
        <v>Jalcomulco</v>
      </c>
      <c r="C1754" s="130">
        <f>VLOOKUP(A1754,[2]PROY_COVID!$1:$1048576,7,FALSE)</f>
        <v>5378</v>
      </c>
      <c r="D1754" s="43"/>
      <c r="E1754" s="43"/>
      <c r="F1754" s="6"/>
      <c r="G1754" s="44"/>
      <c r="H1754" s="44"/>
      <c r="I1754" s="14"/>
      <c r="J1754" s="49">
        <v>3</v>
      </c>
      <c r="K1754" s="49">
        <f t="shared" si="755"/>
        <v>55.782818891781332</v>
      </c>
      <c r="L1754" s="50">
        <f t="shared" si="756"/>
        <v>0.10153303307664631</v>
      </c>
      <c r="M1754" s="45">
        <v>3</v>
      </c>
      <c r="N1754" s="45">
        <f t="shared" si="753"/>
        <v>55.782818891781332</v>
      </c>
      <c r="O1754" s="18">
        <f t="shared" si="754"/>
        <v>8.5381824935678363E-2</v>
      </c>
      <c r="P1754" s="37">
        <f t="shared" si="757"/>
        <v>0</v>
      </c>
      <c r="Q1754" s="37">
        <f t="shared" si="758"/>
        <v>0</v>
      </c>
      <c r="R1754" s="37">
        <f t="shared" si="759"/>
        <v>-100</v>
      </c>
    </row>
    <row r="1755" spans="1:18" x14ac:dyDescent="0.25">
      <c r="A1755" s="1" t="s">
        <v>2497</v>
      </c>
      <c r="B1755" s="1" t="str">
        <f>VLOOKUP(A1755,[2]PROY_COVID!$1:$1048576,5,FALSE)</f>
        <v>Tahdziú</v>
      </c>
      <c r="C1755" s="130">
        <f>VLOOKUP(A1755,[2]PROY_COVID!$1:$1048576,7,FALSE)</f>
        <v>5375</v>
      </c>
      <c r="D1755" s="43"/>
      <c r="E1755" s="43"/>
      <c r="F1755" s="6"/>
      <c r="G1755" s="44">
        <v>1</v>
      </c>
      <c r="H1755" s="44">
        <f>((G1755/($C1755/100000)))</f>
        <v>18.604651162790699</v>
      </c>
      <c r="I1755" s="14">
        <f>((G1755/$C1755)/(G$2257/$C$2257))</f>
        <v>0.50024846978045767</v>
      </c>
      <c r="J1755" s="49">
        <v>2</v>
      </c>
      <c r="K1755" s="49">
        <f t="shared" si="755"/>
        <v>37.209302325581397</v>
      </c>
      <c r="L1755" s="50">
        <f t="shared" si="756"/>
        <v>6.7726468451002039E-2</v>
      </c>
      <c r="M1755" s="45">
        <v>3</v>
      </c>
      <c r="N1755" s="45">
        <f t="shared" si="753"/>
        <v>55.813953488372093</v>
      </c>
      <c r="O1755" s="18">
        <f t="shared" si="754"/>
        <v>8.5429479907735487E-2</v>
      </c>
      <c r="P1755" s="37">
        <f t="shared" si="757"/>
        <v>0</v>
      </c>
      <c r="Q1755" s="37">
        <f t="shared" si="758"/>
        <v>0</v>
      </c>
      <c r="R1755" s="37">
        <f t="shared" si="759"/>
        <v>-100</v>
      </c>
    </row>
    <row r="1756" spans="1:18" x14ac:dyDescent="0.25">
      <c r="A1756" s="1" t="s">
        <v>1042</v>
      </c>
      <c r="B1756" s="1" t="str">
        <f>VLOOKUP(A1756,[2]PROY_COVID!$1:$1048576,5,FALSE)</f>
        <v>San Dionisio del Mar</v>
      </c>
      <c r="C1756" s="130">
        <f>VLOOKUP(A1756,[2]PROY_COVID!$1:$1048576,7,FALSE)</f>
        <v>5370</v>
      </c>
      <c r="D1756" s="43"/>
      <c r="E1756" s="43"/>
      <c r="F1756" s="6"/>
      <c r="G1756" s="44"/>
      <c r="H1756" s="44"/>
      <c r="I1756" s="14"/>
      <c r="J1756" s="49">
        <v>1</v>
      </c>
      <c r="K1756" s="49">
        <f t="shared" si="755"/>
        <v>18.6219739292365</v>
      </c>
      <c r="L1756" s="50">
        <f t="shared" si="756"/>
        <v>3.3894764238746364E-2</v>
      </c>
      <c r="M1756" s="45">
        <v>1</v>
      </c>
      <c r="N1756" s="45">
        <f t="shared" si="753"/>
        <v>18.6219739292365</v>
      </c>
      <c r="O1756" s="18">
        <f t="shared" si="754"/>
        <v>2.8503007728372332E-2</v>
      </c>
      <c r="P1756" s="37">
        <f t="shared" si="757"/>
        <v>0</v>
      </c>
      <c r="Q1756" s="37">
        <f t="shared" si="758"/>
        <v>0</v>
      </c>
      <c r="R1756" s="37">
        <f t="shared" si="759"/>
        <v>-100</v>
      </c>
    </row>
    <row r="1757" spans="1:18" x14ac:dyDescent="0.25">
      <c r="A1757" s="1" t="s">
        <v>1772</v>
      </c>
      <c r="B1757" s="1" t="str">
        <f>VLOOKUP(A1757,[2]PROY_COVID!$1:$1048576,5,FALSE)</f>
        <v>Santa Isabel Xiloxoxtla</v>
      </c>
      <c r="C1757" s="130">
        <f>VLOOKUP(A1757,[2]PROY_COVID!$1:$1048576,7,FALSE)</f>
        <v>5367</v>
      </c>
      <c r="D1757" s="43">
        <v>6</v>
      </c>
      <c r="E1757" s="43">
        <f>((D1757/($C1757/100000)))</f>
        <v>111.79429849077697</v>
      </c>
      <c r="F1757" s="6">
        <f>((D1757/$C1757)/(D$2257/$C$2257))</f>
        <v>1.6751420491179856</v>
      </c>
      <c r="G1757" s="44">
        <v>1</v>
      </c>
      <c r="H1757" s="44">
        <f>((G1757/($C1757/100000)))</f>
        <v>18.63238308179616</v>
      </c>
      <c r="I1757" s="14">
        <f>((G1757/$C1757)/(G$2257/$C$2257))</f>
        <v>0.50099413547046023</v>
      </c>
      <c r="J1757" s="49">
        <v>20</v>
      </c>
      <c r="K1757" s="49">
        <f t="shared" si="755"/>
        <v>372.64766163592321</v>
      </c>
      <c r="L1757" s="50">
        <f t="shared" si="756"/>
        <v>0.67827420891398538</v>
      </c>
      <c r="M1757" s="45">
        <v>27</v>
      </c>
      <c r="N1757" s="45">
        <f t="shared" si="753"/>
        <v>503.07434320849632</v>
      </c>
      <c r="O1757" s="18">
        <f t="shared" si="754"/>
        <v>0.77001138262282554</v>
      </c>
      <c r="P1757" s="37">
        <f t="shared" si="757"/>
        <v>22.222222222222221</v>
      </c>
      <c r="Q1757" s="37">
        <f t="shared" si="758"/>
        <v>2.1754769954336113</v>
      </c>
      <c r="R1757" s="37">
        <f t="shared" si="759"/>
        <v>117.54769954336113</v>
      </c>
    </row>
    <row r="1758" spans="1:18" x14ac:dyDescent="0.25">
      <c r="A1758" s="1" t="s">
        <v>462</v>
      </c>
      <c r="B1758" s="1" t="str">
        <f>VLOOKUP(A1758,[2]PROY_COVID!$1:$1048576,5,FALSE)</f>
        <v>Pacula</v>
      </c>
      <c r="C1758" s="130">
        <f>VLOOKUP(A1758,[2]PROY_COVID!$1:$1048576,7,FALSE)</f>
        <v>5354</v>
      </c>
      <c r="D1758" s="43">
        <v>1</v>
      </c>
      <c r="E1758" s="43">
        <f>((D1758/($C1758/100000)))</f>
        <v>18.677624206200971</v>
      </c>
      <c r="F1758" s="6">
        <f>((D1758/$C1758)/(D$2257/$C$2257))</f>
        <v>0.27986824111618192</v>
      </c>
      <c r="G1758" s="44"/>
      <c r="H1758" s="44"/>
      <c r="I1758" s="14"/>
      <c r="J1758" s="49">
        <v>1</v>
      </c>
      <c r="K1758" s="49">
        <f t="shared" si="755"/>
        <v>18.677624206200971</v>
      </c>
      <c r="L1758" s="50">
        <f t="shared" si="756"/>
        <v>3.399605602578782E-2</v>
      </c>
      <c r="M1758" s="45">
        <v>2</v>
      </c>
      <c r="N1758" s="45">
        <f t="shared" si="753"/>
        <v>37.355248412401941</v>
      </c>
      <c r="O1758" s="18">
        <f t="shared" si="754"/>
        <v>5.7176373366215699E-2</v>
      </c>
      <c r="P1758" s="37">
        <f t="shared" si="757"/>
        <v>50</v>
      </c>
      <c r="Q1758" s="37">
        <f t="shared" si="758"/>
        <v>4.8948232397256257</v>
      </c>
      <c r="R1758" s="37">
        <f t="shared" si="759"/>
        <v>389.4823239725626</v>
      </c>
    </row>
    <row r="1759" spans="1:18" x14ac:dyDescent="0.25">
      <c r="A1759" s="1" t="s">
        <v>772</v>
      </c>
      <c r="B1759" s="1" t="str">
        <f>VLOOKUP(A1759,[2]PROY_COVID!$1:$1048576,5,FALSE)</f>
        <v>Churintzio</v>
      </c>
      <c r="C1759" s="130">
        <f>VLOOKUP(A1759,[2]PROY_COVID!$1:$1048576,7,FALSE)</f>
        <v>5345</v>
      </c>
      <c r="D1759" s="43">
        <v>2</v>
      </c>
      <c r="E1759" s="43">
        <f>((D1759/($C1759/100000)))</f>
        <v>37.418147801683816</v>
      </c>
      <c r="F1759" s="6">
        <f>((D1759/$C1759)/(D$2257/$C$2257))</f>
        <v>0.56067897584136128</v>
      </c>
      <c r="G1759" s="44"/>
      <c r="H1759" s="44"/>
      <c r="I1759" s="14"/>
      <c r="J1759" s="49">
        <v>22</v>
      </c>
      <c r="K1759" s="49">
        <f t="shared" si="755"/>
        <v>411.59962581852199</v>
      </c>
      <c r="L1759" s="50">
        <f t="shared" si="756"/>
        <v>0.7491725813218888</v>
      </c>
      <c r="M1759" s="45">
        <v>24</v>
      </c>
      <c r="N1759" s="45">
        <f t="shared" si="753"/>
        <v>449.01777362020584</v>
      </c>
      <c r="O1759" s="18">
        <f t="shared" si="754"/>
        <v>0.68727177474885437</v>
      </c>
      <c r="P1759" s="37">
        <f t="shared" si="757"/>
        <v>8.3333333333333321</v>
      </c>
      <c r="Q1759" s="37">
        <f t="shared" si="758"/>
        <v>0.81580387328760418</v>
      </c>
      <c r="R1759" s="37">
        <f t="shared" si="759"/>
        <v>-18.419612671239584</v>
      </c>
    </row>
    <row r="1760" spans="1:18" x14ac:dyDescent="0.25">
      <c r="A1760" s="1" t="s">
        <v>1221</v>
      </c>
      <c r="B1760" s="1" t="str">
        <f>VLOOKUP(A1760,[2]PROY_COVID!$1:$1048576,5,FALSE)</f>
        <v>Santiago Choápam</v>
      </c>
      <c r="C1760" s="130">
        <f>VLOOKUP(A1760,[2]PROY_COVID!$1:$1048576,7,FALSE)</f>
        <v>5338</v>
      </c>
      <c r="D1760" s="43"/>
      <c r="E1760" s="43"/>
      <c r="F1760" s="6"/>
      <c r="G1760" s="44"/>
      <c r="H1760" s="44"/>
      <c r="I1760" s="14"/>
      <c r="J1760" s="49">
        <v>13</v>
      </c>
      <c r="K1760" s="49">
        <f t="shared" si="755"/>
        <v>243.53690520794305</v>
      </c>
      <c r="L1760" s="50">
        <f t="shared" si="756"/>
        <v>0.44327341541904902</v>
      </c>
      <c r="M1760" s="45">
        <v>13</v>
      </c>
      <c r="N1760" s="45">
        <f t="shared" si="753"/>
        <v>243.53690520794305</v>
      </c>
      <c r="O1760" s="18">
        <f t="shared" si="754"/>
        <v>0.37276039144205175</v>
      </c>
      <c r="P1760" s="37">
        <f t="shared" si="757"/>
        <v>0</v>
      </c>
      <c r="Q1760" s="37">
        <f t="shared" si="758"/>
        <v>0</v>
      </c>
      <c r="R1760" s="37">
        <f t="shared" si="759"/>
        <v>-100</v>
      </c>
    </row>
    <row r="1761" spans="1:18" x14ac:dyDescent="0.25">
      <c r="A1761" s="1" t="s">
        <v>1603</v>
      </c>
      <c r="B1761" s="1" t="str">
        <f>VLOOKUP(A1761,[2]PROY_COVID!$1:$1048576,5,FALSE)</f>
        <v>Carbó</v>
      </c>
      <c r="C1761" s="130">
        <f>VLOOKUP(A1761,[2]PROY_COVID!$1:$1048576,7,FALSE)</f>
        <v>5305</v>
      </c>
      <c r="D1761" s="43">
        <v>2</v>
      </c>
      <c r="E1761" s="43">
        <f>((D1761/($C1761/100000)))</f>
        <v>37.700282752120643</v>
      </c>
      <c r="F1761" s="6">
        <f>((D1761/$C1761)/(D$2257/$C$2257))</f>
        <v>0.5649065270258391</v>
      </c>
      <c r="G1761" s="44"/>
      <c r="H1761" s="44"/>
      <c r="I1761" s="14"/>
      <c r="J1761" s="49">
        <v>5</v>
      </c>
      <c r="K1761" s="49">
        <f t="shared" si="755"/>
        <v>94.250706880301607</v>
      </c>
      <c r="L1761" s="50">
        <f t="shared" si="756"/>
        <v>0.17155031476160978</v>
      </c>
      <c r="M1761" s="45">
        <v>7</v>
      </c>
      <c r="N1761" s="45">
        <f t="shared" si="753"/>
        <v>131.95098963242225</v>
      </c>
      <c r="O1761" s="18">
        <f t="shared" si="754"/>
        <v>0.20196570414882489</v>
      </c>
      <c r="P1761" s="37">
        <f t="shared" si="757"/>
        <v>28.571428571428569</v>
      </c>
      <c r="Q1761" s="37">
        <f t="shared" si="758"/>
        <v>2.7970418512717856</v>
      </c>
      <c r="R1761" s="37">
        <f t="shared" si="759"/>
        <v>179.70418512717856</v>
      </c>
    </row>
    <row r="1762" spans="1:18" x14ac:dyDescent="0.25">
      <c r="A1762" s="1" t="s">
        <v>1448</v>
      </c>
      <c r="B1762" s="1" t="str">
        <f>VLOOKUP(A1762,[2]PROY_COVID!$1:$1048576,5,FALSE)</f>
        <v>Tlanepantla</v>
      </c>
      <c r="C1762" s="130">
        <f>VLOOKUP(A1762,[2]PROY_COVID!$1:$1048576,7,FALSE)</f>
        <v>5299</v>
      </c>
      <c r="D1762" s="43">
        <v>6</v>
      </c>
      <c r="E1762" s="43">
        <f>((D1762/($C1762/100000)))</f>
        <v>113.22891111530477</v>
      </c>
      <c r="F1762" s="6">
        <f>((D1762/$C1762)/(D$2257/$C$2257))</f>
        <v>1.6966384936056291</v>
      </c>
      <c r="G1762" s="44"/>
      <c r="H1762" s="44"/>
      <c r="I1762" s="14"/>
      <c r="J1762" s="49">
        <v>10</v>
      </c>
      <c r="K1762" s="49">
        <f t="shared" si="755"/>
        <v>188.71485185884129</v>
      </c>
      <c r="L1762" s="50">
        <f t="shared" si="756"/>
        <v>0.34348911863005843</v>
      </c>
      <c r="M1762" s="45">
        <v>16</v>
      </c>
      <c r="N1762" s="45">
        <f t="shared" si="753"/>
        <v>301.94376297414607</v>
      </c>
      <c r="O1762" s="18">
        <f t="shared" si="754"/>
        <v>0.46215860049476332</v>
      </c>
      <c r="P1762" s="37">
        <f t="shared" si="757"/>
        <v>37.5</v>
      </c>
      <c r="Q1762" s="37">
        <f t="shared" si="758"/>
        <v>3.6711174297942191</v>
      </c>
      <c r="R1762" s="37">
        <f t="shared" si="759"/>
        <v>267.11174297942193</v>
      </c>
    </row>
    <row r="1763" spans="1:18" x14ac:dyDescent="0.25">
      <c r="A1763" s="1" t="s">
        <v>346</v>
      </c>
      <c r="B1763" s="1" t="str">
        <f>VLOOKUP(A1763,[2]PROY_COVID!$1:$1048576,5,FALSE)</f>
        <v>Atlamajalcingo del Monte</v>
      </c>
      <c r="C1763" s="130">
        <f>VLOOKUP(A1763,[2]PROY_COVID!$1:$1048576,7,FALSE)</f>
        <v>5284</v>
      </c>
      <c r="D1763" s="43">
        <v>3</v>
      </c>
      <c r="E1763" s="43">
        <f>((D1763/($C1763/100000)))</f>
        <v>56.775170325510977</v>
      </c>
      <c r="F1763" s="6">
        <f>((D1763/$C1763)/(D$2257/$C$2257))</f>
        <v>0.85072742028919646</v>
      </c>
      <c r="G1763" s="44"/>
      <c r="H1763" s="44"/>
      <c r="I1763" s="14"/>
      <c r="J1763" s="49">
        <v>2</v>
      </c>
      <c r="K1763" s="49">
        <f t="shared" si="755"/>
        <v>37.850113550340652</v>
      </c>
      <c r="L1763" s="50">
        <f t="shared" si="756"/>
        <v>6.8892840258163501E-2</v>
      </c>
      <c r="M1763" s="45">
        <v>5</v>
      </c>
      <c r="N1763" s="45">
        <f t="shared" si="753"/>
        <v>94.625283875851636</v>
      </c>
      <c r="O1763" s="18">
        <f t="shared" si="754"/>
        <v>0.14483454911180868</v>
      </c>
      <c r="P1763" s="37">
        <f t="shared" si="757"/>
        <v>60</v>
      </c>
      <c r="Q1763" s="37">
        <f t="shared" si="758"/>
        <v>5.8737878876707503</v>
      </c>
      <c r="R1763" s="37">
        <f t="shared" si="759"/>
        <v>487.37878876707504</v>
      </c>
    </row>
    <row r="1764" spans="1:18" x14ac:dyDescent="0.25">
      <c r="A1764" s="1" t="s">
        <v>1148</v>
      </c>
      <c r="B1764" s="1" t="str">
        <f>VLOOKUP(A1764,[2]PROY_COVID!$1:$1048576,5,FALSE)</f>
        <v>San Pedro Sochiápam</v>
      </c>
      <c r="C1764" s="130">
        <f>VLOOKUP(A1764,[2]PROY_COVID!$1:$1048576,7,FALSE)</f>
        <v>5245</v>
      </c>
      <c r="D1764" s="43"/>
      <c r="E1764" s="43"/>
      <c r="F1764" s="6"/>
      <c r="G1764" s="44"/>
      <c r="H1764" s="44"/>
      <c r="I1764" s="14"/>
      <c r="J1764" s="49">
        <v>8</v>
      </c>
      <c r="K1764" s="49">
        <f t="shared" si="755"/>
        <v>152.52621544327931</v>
      </c>
      <c r="L1764" s="50">
        <f t="shared" si="756"/>
        <v>0.27762041405081861</v>
      </c>
      <c r="M1764" s="45">
        <v>8</v>
      </c>
      <c r="N1764" s="45">
        <f t="shared" si="753"/>
        <v>152.52621544327931</v>
      </c>
      <c r="O1764" s="18">
        <f t="shared" si="754"/>
        <v>0.2334583816989276</v>
      </c>
      <c r="P1764" s="37">
        <f t="shared" si="757"/>
        <v>0</v>
      </c>
      <c r="Q1764" s="37">
        <f t="shared" si="758"/>
        <v>0</v>
      </c>
      <c r="R1764" s="37">
        <f t="shared" si="759"/>
        <v>-100</v>
      </c>
    </row>
    <row r="1765" spans="1:18" x14ac:dyDescent="0.25">
      <c r="A1765" s="1" t="s">
        <v>1293</v>
      </c>
      <c r="B1765" s="1" t="str">
        <f>VLOOKUP(A1765,[2]PROY_COVID!$1:$1048576,5,FALSE)</f>
        <v>Amixtlán</v>
      </c>
      <c r="C1765" s="130">
        <f>VLOOKUP(A1765,[2]PROY_COVID!$1:$1048576,7,FALSE)</f>
        <v>5245</v>
      </c>
      <c r="D1765" s="43"/>
      <c r="E1765" s="43"/>
      <c r="F1765" s="6"/>
      <c r="G1765" s="44"/>
      <c r="H1765" s="44"/>
      <c r="I1765" s="14"/>
      <c r="J1765" s="49">
        <v>1</v>
      </c>
      <c r="K1765" s="49">
        <f t="shared" si="755"/>
        <v>19.065776930409914</v>
      </c>
      <c r="L1765" s="50">
        <f t="shared" si="756"/>
        <v>3.4702551756352326E-2</v>
      </c>
      <c r="M1765" s="45">
        <v>1</v>
      </c>
      <c r="N1765" s="45">
        <f t="shared" si="753"/>
        <v>19.065776930409914</v>
      </c>
      <c r="O1765" s="18">
        <f t="shared" si="754"/>
        <v>2.918229771236595E-2</v>
      </c>
      <c r="P1765" s="37">
        <f t="shared" si="757"/>
        <v>0</v>
      </c>
      <c r="Q1765" s="37">
        <f t="shared" si="758"/>
        <v>0</v>
      </c>
      <c r="R1765" s="37">
        <f t="shared" si="759"/>
        <v>-100</v>
      </c>
    </row>
    <row r="1766" spans="1:18" x14ac:dyDescent="0.25">
      <c r="A1766" s="1" t="s">
        <v>2494</v>
      </c>
      <c r="B1766" s="1" t="str">
        <f>VLOOKUP(A1766,[2]PROY_COVID!$1:$1048576,5,FALSE)</f>
        <v>Zongozotla</v>
      </c>
      <c r="C1766" s="130">
        <f>VLOOKUP(A1766,[2]PROY_COVID!$1:$1048576,7,FALSE)</f>
        <v>5240</v>
      </c>
      <c r="D1766" s="43"/>
      <c r="E1766" s="43"/>
      <c r="F1766" s="6"/>
      <c r="G1766" s="44"/>
      <c r="H1766" s="44"/>
      <c r="I1766" s="14"/>
      <c r="J1766" s="49">
        <v>2</v>
      </c>
      <c r="K1766" s="49">
        <f t="shared" si="755"/>
        <v>38.167938931297705</v>
      </c>
      <c r="L1766" s="50">
        <f t="shared" si="756"/>
        <v>6.9471329756514488E-2</v>
      </c>
      <c r="M1766" s="45">
        <v>2</v>
      </c>
      <c r="N1766" s="45">
        <f t="shared" ref="N1766:N1767" si="760">((M1766/($C1766/100000)))</f>
        <v>38.167938931297705</v>
      </c>
      <c r="O1766" s="18">
        <f t="shared" si="754"/>
        <v>5.842028683257993E-2</v>
      </c>
      <c r="P1766" s="37">
        <f t="shared" si="757"/>
        <v>0</v>
      </c>
      <c r="Q1766" s="37">
        <f t="shared" si="758"/>
        <v>0</v>
      </c>
      <c r="R1766" s="37">
        <f t="shared" si="759"/>
        <v>-100</v>
      </c>
    </row>
    <row r="1767" spans="1:18" x14ac:dyDescent="0.25">
      <c r="A1767" s="1" t="s">
        <v>953</v>
      </c>
      <c r="B1767" s="1" t="str">
        <f>VLOOKUP(A1767,[2]PROY_COVID!$1:$1048576,5,FALSE)</f>
        <v>Los Ramones</v>
      </c>
      <c r="C1767" s="130">
        <f>VLOOKUP(A1767,[2]PROY_COVID!$1:$1048576,7,FALSE)</f>
        <v>5201</v>
      </c>
      <c r="D1767" s="43"/>
      <c r="E1767" s="43"/>
      <c r="F1767" s="6"/>
      <c r="G1767" s="44"/>
      <c r="H1767" s="44"/>
      <c r="I1767" s="14"/>
      <c r="J1767" s="49">
        <v>19</v>
      </c>
      <c r="K1767" s="49">
        <f t="shared" si="755"/>
        <v>365.31436262257256</v>
      </c>
      <c r="L1767" s="50">
        <f t="shared" si="756"/>
        <v>0.66492651322424379</v>
      </c>
      <c r="M1767" s="45">
        <v>19</v>
      </c>
      <c r="N1767" s="45">
        <f t="shared" si="760"/>
        <v>365.31436262257256</v>
      </c>
      <c r="O1767" s="18">
        <f t="shared" si="754"/>
        <v>0.55915437002996138</v>
      </c>
      <c r="P1767" s="37">
        <f t="shared" si="757"/>
        <v>0</v>
      </c>
      <c r="Q1767" s="37">
        <f t="shared" si="758"/>
        <v>0</v>
      </c>
      <c r="R1767" s="37">
        <f t="shared" si="759"/>
        <v>-100</v>
      </c>
    </row>
    <row r="1768" spans="1:18" x14ac:dyDescent="0.25">
      <c r="A1768" s="1" t="s">
        <v>2062</v>
      </c>
      <c r="B1768" s="1" t="str">
        <f>VLOOKUP(A1768,[2]PROY_COVID!$1:$1048576,5,FALSE)</f>
        <v>Tixmehuac</v>
      </c>
      <c r="C1768" s="130">
        <f>VLOOKUP(A1768,[2]PROY_COVID!$1:$1048576,7,FALSE)</f>
        <v>5200</v>
      </c>
      <c r="D1768" s="43"/>
      <c r="E1768" s="43"/>
      <c r="F1768" s="6"/>
      <c r="G1768" s="44"/>
      <c r="H1768" s="44"/>
      <c r="I1768" s="14"/>
      <c r="J1768" s="49">
        <v>8</v>
      </c>
      <c r="K1768" s="49"/>
      <c r="L1768" s="50"/>
      <c r="M1768" s="45">
        <v>8</v>
      </c>
      <c r="N1768" s="45"/>
      <c r="O1768" s="18"/>
      <c r="P1768" s="37">
        <f t="shared" si="757"/>
        <v>0</v>
      </c>
      <c r="Q1768" s="37">
        <f t="shared" si="758"/>
        <v>0</v>
      </c>
      <c r="R1768" s="37">
        <f t="shared" si="759"/>
        <v>-100</v>
      </c>
    </row>
    <row r="1769" spans="1:18" x14ac:dyDescent="0.25">
      <c r="A1769" s="1" t="s">
        <v>1940</v>
      </c>
      <c r="B1769" s="1" t="str">
        <f>VLOOKUP(A1769,[2]PROY_COVID!$1:$1048576,5,FALSE)</f>
        <v>Tlacojalpan</v>
      </c>
      <c r="C1769" s="130">
        <f>VLOOKUP(A1769,[2]PROY_COVID!$1:$1048576,7,FALSE)</f>
        <v>5182</v>
      </c>
      <c r="D1769" s="43">
        <v>4</v>
      </c>
      <c r="E1769" s="43">
        <f>((D1769/($C1769/100000)))</f>
        <v>77.190274025472789</v>
      </c>
      <c r="F1769" s="6">
        <f>((D1769/$C1769)/(D$2257/$C$2257))</f>
        <v>1.1566303071679183</v>
      </c>
      <c r="G1769" s="44">
        <v>1</v>
      </c>
      <c r="H1769" s="44">
        <f>((G1769/($C1769/100000)))</f>
        <v>19.297568506368197</v>
      </c>
      <c r="I1769" s="14">
        <f>((G1769/$C1769)/(G$2257/$C$2257))</f>
        <v>0.51887987747394071</v>
      </c>
      <c r="J1769" s="49">
        <v>7</v>
      </c>
      <c r="K1769" s="49">
        <f>((J1769/($C1769/100000)))</f>
        <v>135.0829795445774</v>
      </c>
      <c r="L1769" s="50">
        <f>((J1769/$C1769)/(J$2257/$C$2257))</f>
        <v>0.24587112847056655</v>
      </c>
      <c r="M1769" s="45">
        <v>12</v>
      </c>
      <c r="N1769" s="45">
        <f>((M1769/($C1769/100000)))</f>
        <v>231.57082207641838</v>
      </c>
      <c r="O1769" s="18">
        <f>((M1769/$C1769)/(M$2257/$C$2257))</f>
        <v>0.35444496681133014</v>
      </c>
      <c r="P1769" s="37">
        <f t="shared" si="757"/>
        <v>33.333333333333329</v>
      </c>
      <c r="Q1769" s="37">
        <f t="shared" si="758"/>
        <v>3.2632154931504167</v>
      </c>
      <c r="R1769" s="37">
        <f t="shared" si="759"/>
        <v>226.32154931504166</v>
      </c>
    </row>
    <row r="1770" spans="1:18" x14ac:dyDescent="0.25">
      <c r="A1770" s="1" t="s">
        <v>2492</v>
      </c>
      <c r="B1770" s="1" t="str">
        <f>VLOOKUP(A1770,[2]PROY_COVID!$1:$1048576,5,FALSE)</f>
        <v>Cohuecan</v>
      </c>
      <c r="C1770" s="130">
        <f>VLOOKUP(A1770,[2]PROY_COVID!$1:$1048576,7,FALSE)</f>
        <v>5174</v>
      </c>
      <c r="D1770" s="43">
        <v>1</v>
      </c>
      <c r="E1770" s="43">
        <f>((D1770/($C1770/100000)))</f>
        <v>19.327406262079627</v>
      </c>
      <c r="F1770" s="6">
        <f>((D1770/$C1770)/(D$2257/$C$2257))</f>
        <v>0.28960467006881291</v>
      </c>
      <c r="G1770" s="44"/>
      <c r="H1770" s="44"/>
      <c r="I1770" s="14"/>
      <c r="J1770" s="49">
        <v>2</v>
      </c>
      <c r="K1770" s="49">
        <f>((J1770/($C1770/100000)))</f>
        <v>38.654812524159254</v>
      </c>
      <c r="L1770" s="50">
        <f>((J1770/$C1770)/(J$2257/$C$2257))</f>
        <v>7.0357512161603394E-2</v>
      </c>
      <c r="M1770" s="45">
        <v>3</v>
      </c>
      <c r="N1770" s="45">
        <f>((M1770/($C1770/100000)))</f>
        <v>57.982218786238889</v>
      </c>
      <c r="O1770" s="18">
        <f>((M1770/$C1770)/(M$2257/$C$2257))</f>
        <v>8.8748251740254788E-2</v>
      </c>
      <c r="P1770" s="37">
        <f t="shared" si="757"/>
        <v>33.333333333333329</v>
      </c>
      <c r="Q1770" s="37">
        <f t="shared" si="758"/>
        <v>3.2632154931504167</v>
      </c>
      <c r="R1770" s="37">
        <f t="shared" si="759"/>
        <v>226.32154931504166</v>
      </c>
    </row>
    <row r="1771" spans="1:18" x14ac:dyDescent="0.25">
      <c r="A1771" s="1" t="s">
        <v>1245</v>
      </c>
      <c r="B1771" s="1" t="str">
        <f>VLOOKUP(A1771,[2]PROY_COVID!$1:$1048576,5,FALSE)</f>
        <v>Santo Domingo Teojomulco</v>
      </c>
      <c r="C1771" s="130">
        <f>VLOOKUP(A1771,[2]PROY_COVID!$1:$1048576,7,FALSE)</f>
        <v>5172</v>
      </c>
      <c r="D1771" s="43"/>
      <c r="E1771" s="43"/>
      <c r="F1771" s="6"/>
      <c r="G1771" s="44">
        <v>1</v>
      </c>
      <c r="H1771" s="44">
        <f>((G1771/($C1771/100000)))</f>
        <v>19.334880123743233</v>
      </c>
      <c r="I1771" s="14">
        <f>((G1771/$C1771)/(G$2257/$C$2257))</f>
        <v>0.51988312549689875</v>
      </c>
      <c r="J1771" s="49">
        <v>8</v>
      </c>
      <c r="K1771" s="49">
        <f>((J1771/($C1771/100000)))</f>
        <v>154.67904098994586</v>
      </c>
      <c r="L1771" s="50">
        <f>((J1771/$C1771)/(J$2257/$C$2257))</f>
        <v>0.28153887697148955</v>
      </c>
      <c r="M1771" s="45">
        <v>9</v>
      </c>
      <c r="N1771" s="45">
        <f>((M1771/($C1771/100000)))</f>
        <v>174.01392111368909</v>
      </c>
      <c r="O1771" s="18">
        <f>((M1771/$C1771)/(M$2257/$C$2257))</f>
        <v>0.26634771142927971</v>
      </c>
      <c r="P1771" s="37">
        <f t="shared" si="757"/>
        <v>0</v>
      </c>
      <c r="Q1771" s="37">
        <f t="shared" si="758"/>
        <v>0</v>
      </c>
      <c r="R1771" s="37">
        <f t="shared" si="759"/>
        <v>-100</v>
      </c>
    </row>
    <row r="1772" spans="1:18" x14ac:dyDescent="0.25">
      <c r="A1772" s="1" t="s">
        <v>2117</v>
      </c>
      <c r="B1772" s="1" t="str">
        <f>VLOOKUP(A1772,[2]PROY_COVID!$1:$1048576,5,FALSE)</f>
        <v>Teúl de González Ortega</v>
      </c>
      <c r="C1772" s="130">
        <f>VLOOKUP(A1772,[2]PROY_COVID!$1:$1048576,7,FALSE)</f>
        <v>5172</v>
      </c>
      <c r="D1772" s="43">
        <v>1</v>
      </c>
      <c r="E1772" s="43"/>
      <c r="F1772" s="6"/>
      <c r="G1772" s="44"/>
      <c r="H1772" s="44"/>
      <c r="I1772" s="14"/>
      <c r="J1772" s="49">
        <v>9</v>
      </c>
      <c r="K1772" s="49"/>
      <c r="L1772" s="50"/>
      <c r="M1772" s="45">
        <v>10</v>
      </c>
      <c r="N1772" s="45"/>
      <c r="O1772" s="18"/>
      <c r="P1772" s="37"/>
      <c r="Q1772" s="37"/>
      <c r="R1772" s="37"/>
    </row>
    <row r="1773" spans="1:18" x14ac:dyDescent="0.25">
      <c r="A1773" s="1" t="s">
        <v>2031</v>
      </c>
      <c r="B1773" s="1" t="str">
        <f>VLOOKUP(A1773,[2]PROY_COVID!$1:$1048576,5,FALSE)</f>
        <v>Sacalum</v>
      </c>
      <c r="C1773" s="130">
        <f>VLOOKUP(A1773,[2]PROY_COVID!$1:$1048576,7,FALSE)</f>
        <v>5157</v>
      </c>
      <c r="D1773" s="43">
        <v>2</v>
      </c>
      <c r="E1773" s="43">
        <f>((D1773/($C1773/100000)))</f>
        <v>38.78223773511732</v>
      </c>
      <c r="F1773" s="6">
        <f>((D1773/$C1773)/(D$2257/$C$2257))</f>
        <v>0.58111869805547334</v>
      </c>
      <c r="G1773" s="44">
        <v>2</v>
      </c>
      <c r="H1773" s="44">
        <f>((G1773/($C1773/100000)))</f>
        <v>38.78223773511732</v>
      </c>
      <c r="I1773" s="14">
        <f>((G1773/$C1773)/(G$2257/$C$2257))</f>
        <v>1.0427905856389221</v>
      </c>
      <c r="J1773" s="49">
        <v>19</v>
      </c>
      <c r="K1773" s="49">
        <f>((J1773/($C1773/100000)))</f>
        <v>368.4312584836145</v>
      </c>
      <c r="L1773" s="50">
        <f>((J1773/$C1773)/(J$2257/$C$2257))</f>
        <v>0.67059972760893771</v>
      </c>
      <c r="M1773" s="45">
        <v>23</v>
      </c>
      <c r="N1773" s="45">
        <f>((M1773/($C1773/100000)))</f>
        <v>445.99573395384914</v>
      </c>
      <c r="O1773" s="18">
        <f>((M1773/$C1773)/(M$2257/$C$2257))</f>
        <v>0.68264620603670101</v>
      </c>
      <c r="P1773" s="37">
        <f>D1773/M1773*100</f>
        <v>8.695652173913043</v>
      </c>
      <c r="Q1773" s="37">
        <f>P1773/P$2257</f>
        <v>0.85127360690880438</v>
      </c>
      <c r="R1773" s="37">
        <f>(Q1773-1)*100</f>
        <v>-14.872639309119561</v>
      </c>
    </row>
    <row r="1774" spans="1:18" x14ac:dyDescent="0.25">
      <c r="A1774" s="1" t="s">
        <v>1201</v>
      </c>
      <c r="B1774" s="1" t="str">
        <f>VLOOKUP(A1774,[2]PROY_COVID!$1:$1048576,5,FALSE)</f>
        <v>Santa María Ipalapa</v>
      </c>
      <c r="C1774" s="130">
        <f>VLOOKUP(A1774,[2]PROY_COVID!$1:$1048576,7,FALSE)</f>
        <v>5145</v>
      </c>
      <c r="D1774" s="43"/>
      <c r="E1774" s="43"/>
      <c r="F1774" s="6"/>
      <c r="G1774" s="44"/>
      <c r="H1774" s="44"/>
      <c r="I1774" s="14"/>
      <c r="J1774" s="49">
        <v>3</v>
      </c>
      <c r="K1774" s="49">
        <f>((J1774/($C1774/100000)))</f>
        <v>58.309037900874635</v>
      </c>
      <c r="L1774" s="50">
        <f>((J1774/$C1774)/(J$2257/$C$2257))</f>
        <v>0.10613112767467521</v>
      </c>
      <c r="M1774" s="45">
        <v>3</v>
      </c>
      <c r="N1774" s="45">
        <f>((M1774/($C1774/100000)))</f>
        <v>58.309037900874635</v>
      </c>
      <c r="O1774" s="18">
        <f>((M1774/$C1774)/(M$2257/$C$2257))</f>
        <v>8.9248484840442815E-2</v>
      </c>
      <c r="P1774" s="37">
        <f>D1774/M1774*100</f>
        <v>0</v>
      </c>
      <c r="Q1774" s="37">
        <f>P1774/P$2257</f>
        <v>0</v>
      </c>
      <c r="R1774" s="37">
        <f>(Q1774-1)*100</f>
        <v>-100</v>
      </c>
    </row>
    <row r="1775" spans="1:18" x14ac:dyDescent="0.25">
      <c r="A1775" s="1" t="s">
        <v>230</v>
      </c>
      <c r="B1775" s="1" t="str">
        <f>VLOOKUP(A1775,[2]PROY_COVID!$1:$1048576,5,FALSE)</f>
        <v>Praxedis G. Guerrero</v>
      </c>
      <c r="C1775" s="130">
        <f>VLOOKUP(A1775,[2]PROY_COVID!$1:$1048576,7,FALSE)</f>
        <v>5140</v>
      </c>
      <c r="D1775" s="43"/>
      <c r="E1775" s="43"/>
      <c r="F1775" s="6"/>
      <c r="G1775" s="44">
        <v>2</v>
      </c>
      <c r="H1775" s="44">
        <f>((G1775/($C1775/100000)))</f>
        <v>38.910505836575872</v>
      </c>
      <c r="I1775" s="14">
        <f>((G1775/$C1775)/(G$2257/$C$2257))</f>
        <v>1.0462395039182726</v>
      </c>
      <c r="J1775" s="49">
        <v>9</v>
      </c>
      <c r="K1775" s="49">
        <f>((J1775/($C1775/100000)))</f>
        <v>175.09727626459144</v>
      </c>
      <c r="L1775" s="50">
        <f>((J1775/$C1775)/(J$2257/$C$2257))</f>
        <v>0.31870310421373771</v>
      </c>
      <c r="M1775" s="45">
        <v>11</v>
      </c>
      <c r="N1775" s="45">
        <f>((M1775/($C1775/100000)))</f>
        <v>214.00778210116732</v>
      </c>
      <c r="O1775" s="18">
        <f>((M1775/$C1775)/(M$2257/$C$2257))</f>
        <v>0.32756277558656688</v>
      </c>
      <c r="P1775" s="37">
        <f>D1775/M1775*100</f>
        <v>0</v>
      </c>
      <c r="Q1775" s="37">
        <f>P1775/P$2257</f>
        <v>0</v>
      </c>
      <c r="R1775" s="37">
        <f>(Q1775-1)*100</f>
        <v>-100</v>
      </c>
    </row>
    <row r="1776" spans="1:18" x14ac:dyDescent="0.25">
      <c r="A1776" s="1" t="s">
        <v>1333</v>
      </c>
      <c r="B1776" s="1" t="str">
        <f>VLOOKUP(A1776,[2]PROY_COVID!$1:$1048576,5,FALSE)</f>
        <v>Epatlán</v>
      </c>
      <c r="C1776" s="130">
        <f>VLOOKUP(A1776,[2]PROY_COVID!$1:$1048576,7,FALSE)</f>
        <v>5100</v>
      </c>
      <c r="D1776" s="43">
        <v>4</v>
      </c>
      <c r="E1776" s="43">
        <f>((D1776/($C1776/100000)))</f>
        <v>78.431372549019613</v>
      </c>
      <c r="F1776" s="6">
        <f>((D1776/$C1776)/(D$2257/$C$2257))</f>
        <v>1.1752271081851278</v>
      </c>
      <c r="G1776" s="44"/>
      <c r="H1776" s="44"/>
      <c r="I1776" s="14"/>
      <c r="J1776" s="49">
        <v>5</v>
      </c>
      <c r="K1776" s="49">
        <f>((J1776/($C1776/100000)))</f>
        <v>98.039215686274517</v>
      </c>
      <c r="L1776" s="50">
        <f>((J1776/$C1776)/(J$2257/$C$2257))</f>
        <v>0.17844596466869408</v>
      </c>
      <c r="M1776" s="45">
        <v>9</v>
      </c>
      <c r="N1776" s="45">
        <f>((M1776/($C1776/100000)))</f>
        <v>176.47058823529412</v>
      </c>
      <c r="O1776" s="18">
        <f>((M1776/$C1776)/(M$2257/$C$2257))</f>
        <v>0.27010791441416371</v>
      </c>
      <c r="P1776" s="37">
        <f>D1776/M1776*100</f>
        <v>44.444444444444443</v>
      </c>
      <c r="Q1776" s="37">
        <f>P1776/P$2257</f>
        <v>4.3509539908672226</v>
      </c>
      <c r="R1776" s="37">
        <f>(Q1776-1)*100</f>
        <v>335.09539908672224</v>
      </c>
    </row>
    <row r="1777" spans="1:18" x14ac:dyDescent="0.25">
      <c r="A1777" s="1" t="s">
        <v>2487</v>
      </c>
      <c r="B1777" s="1" t="str">
        <f>VLOOKUP(A1777,[2]PROY_COVID!$1:$1048576,5,FALSE)</f>
        <v>Cusihuiriachi</v>
      </c>
      <c r="C1777" s="130">
        <f>VLOOKUP(A1777,[2]PROY_COVID!$1:$1048576,7,FALSE)</f>
        <v>5098</v>
      </c>
      <c r="D1777" s="43">
        <v>1</v>
      </c>
      <c r="E1777" s="43">
        <f>((D1777/($C1777/100000)))</f>
        <v>19.615535504119265</v>
      </c>
      <c r="F1777" s="6">
        <f>((D1777/$C1777)/(D$2257/$C$2257))</f>
        <v>0.29392204059161198</v>
      </c>
      <c r="G1777" s="44">
        <v>1</v>
      </c>
      <c r="H1777" s="44">
        <f>((G1777/($C1777/100000)))</f>
        <v>19.615535504119265</v>
      </c>
      <c r="I1777" s="14">
        <f>((G1777/$C1777)/(G$2257/$C$2257))</f>
        <v>0.52742948706746962</v>
      </c>
      <c r="J1777" s="49">
        <v>7</v>
      </c>
      <c r="K1777" s="49">
        <f>((J1777/($C1777/100000)))</f>
        <v>137.30874852883485</v>
      </c>
      <c r="L1777" s="50">
        <f>((J1777/$C1777)/(J$2257/$C$2257))</f>
        <v>0.24992235930452644</v>
      </c>
      <c r="M1777" s="45">
        <v>9</v>
      </c>
      <c r="N1777" s="45">
        <f>((M1777/($C1777/100000)))</f>
        <v>176.53981953707338</v>
      </c>
      <c r="O1777" s="18">
        <f>((M1777/$C1777)/(M$2257/$C$2257))</f>
        <v>0.27021388064186636</v>
      </c>
      <c r="P1777" s="37">
        <f>D1777/M1777*100</f>
        <v>11.111111111111111</v>
      </c>
      <c r="Q1777" s="37">
        <f>P1777/P$2257</f>
        <v>1.0877384977168056</v>
      </c>
      <c r="R1777" s="37">
        <f>(Q1777-1)*100</f>
        <v>8.7738497716805632</v>
      </c>
    </row>
    <row r="1778" spans="1:18" x14ac:dyDescent="0.25">
      <c r="A1778" s="1" t="s">
        <v>2076</v>
      </c>
      <c r="B1778" s="1" t="str">
        <f>VLOOKUP(A1778,[2]PROY_COVID!$1:$1048576,5,FALSE)</f>
        <v>Apulco</v>
      </c>
      <c r="C1778" s="130">
        <f>VLOOKUP(A1778,[2]PROY_COVID!$1:$1048576,7,FALSE)</f>
        <v>5097</v>
      </c>
      <c r="D1778" s="43">
        <v>2</v>
      </c>
      <c r="E1778" s="43"/>
      <c r="F1778" s="6"/>
      <c r="G1778" s="44"/>
      <c r="H1778" s="44"/>
      <c r="I1778" s="14"/>
      <c r="J1778" s="49">
        <v>3</v>
      </c>
      <c r="K1778" s="49"/>
      <c r="L1778" s="50"/>
      <c r="M1778" s="45">
        <v>5</v>
      </c>
      <c r="N1778" s="45"/>
      <c r="O1778" s="18"/>
      <c r="P1778" s="37"/>
      <c r="Q1778" s="37"/>
      <c r="R1778" s="37"/>
    </row>
    <row r="1779" spans="1:18" x14ac:dyDescent="0.25">
      <c r="A1779" s="1" t="s">
        <v>1053</v>
      </c>
      <c r="B1779" s="1" t="str">
        <f>VLOOKUP(A1779,[2]PROY_COVID!$1:$1048576,5,FALSE)</f>
        <v>San Gabriel Mixtepec</v>
      </c>
      <c r="C1779" s="130">
        <f>VLOOKUP(A1779,[2]PROY_COVID!$1:$1048576,7,FALSE)</f>
        <v>5087</v>
      </c>
      <c r="D1779" s="43">
        <v>2</v>
      </c>
      <c r="E1779" s="43">
        <f>((D1779/($C1779/100000)))</f>
        <v>39.315903282877926</v>
      </c>
      <c r="F1779" s="6">
        <f>((D1779/$C1779)/(D$2257/$C$2257))</f>
        <v>0.58911522034049069</v>
      </c>
      <c r="G1779" s="44"/>
      <c r="H1779" s="44"/>
      <c r="I1779" s="14"/>
      <c r="J1779" s="49">
        <v>5</v>
      </c>
      <c r="K1779" s="49">
        <f t="shared" ref="K1779:K1794" si="761">((J1779/($C1779/100000)))</f>
        <v>98.289758207194808</v>
      </c>
      <c r="L1779" s="50">
        <f t="shared" ref="L1779:L1794" si="762">((J1779/$C1779)/(J$2257/$C$2257))</f>
        <v>0.17890198934742282</v>
      </c>
      <c r="M1779" s="45">
        <v>7</v>
      </c>
      <c r="N1779" s="45">
        <f t="shared" ref="N1779:N1810" si="763">((M1779/($C1779/100000)))</f>
        <v>137.60566149007275</v>
      </c>
      <c r="O1779" s="18">
        <f t="shared" ref="O1779:O1810" si="764">((M1779/$C1779)/(M$2257/$C$2257))</f>
        <v>0.21062081000776803</v>
      </c>
      <c r="P1779" s="37">
        <f t="shared" ref="P1779:P1810" si="765">D1779/M1779*100</f>
        <v>28.571428571428569</v>
      </c>
      <c r="Q1779" s="37">
        <f t="shared" ref="Q1779:Q1810" si="766">P1779/P$2257</f>
        <v>2.7970418512717856</v>
      </c>
      <c r="R1779" s="37">
        <f t="shared" ref="R1779:R1810" si="767">(Q1779-1)*100</f>
        <v>179.70418512717856</v>
      </c>
    </row>
    <row r="1780" spans="1:18" x14ac:dyDescent="0.25">
      <c r="A1780" s="1" t="s">
        <v>1233</v>
      </c>
      <c r="B1780" s="1" t="str">
        <f>VLOOKUP(A1780,[2]PROY_COVID!$1:$1048576,5,FALSE)</f>
        <v>Santiago Tetepec</v>
      </c>
      <c r="C1780" s="130">
        <f>VLOOKUP(A1780,[2]PROY_COVID!$1:$1048576,7,FALSE)</f>
        <v>5087</v>
      </c>
      <c r="D1780" s="43"/>
      <c r="E1780" s="43"/>
      <c r="F1780" s="6"/>
      <c r="G1780" s="44"/>
      <c r="H1780" s="44"/>
      <c r="I1780" s="14"/>
      <c r="J1780" s="49">
        <v>1</v>
      </c>
      <c r="K1780" s="49">
        <f t="shared" si="761"/>
        <v>19.657951641438963</v>
      </c>
      <c r="L1780" s="50">
        <f t="shared" si="762"/>
        <v>3.5780397869484566E-2</v>
      </c>
      <c r="M1780" s="45">
        <v>1</v>
      </c>
      <c r="N1780" s="45">
        <f t="shared" si="763"/>
        <v>19.657951641438963</v>
      </c>
      <c r="O1780" s="18">
        <f t="shared" si="764"/>
        <v>3.0088687143966862E-2</v>
      </c>
      <c r="P1780" s="37">
        <f t="shared" si="765"/>
        <v>0</v>
      </c>
      <c r="Q1780" s="37">
        <f t="shared" si="766"/>
        <v>0</v>
      </c>
      <c r="R1780" s="37">
        <f t="shared" si="767"/>
        <v>-100</v>
      </c>
    </row>
    <row r="1781" spans="1:18" x14ac:dyDescent="0.25">
      <c r="A1781" s="1" t="s">
        <v>209</v>
      </c>
      <c r="B1781" s="1" t="str">
        <f>VLOOKUP(A1781,[2]PROY_COVID!$1:$1048576,5,FALSE)</f>
        <v>Guadalupe</v>
      </c>
      <c r="C1781" s="130">
        <f>VLOOKUP(A1781,[2]PROY_COVID!$1:$1048576,7,FALSE)</f>
        <v>5080</v>
      </c>
      <c r="D1781" s="43">
        <v>2</v>
      </c>
      <c r="E1781" s="43">
        <f>((D1781/($C1781/100000)))</f>
        <v>39.370078740157481</v>
      </c>
      <c r="F1781" s="6">
        <f>((D1781/$C1781)/(D$2257/$C$2257))</f>
        <v>0.58992699328190468</v>
      </c>
      <c r="G1781" s="44">
        <v>1</v>
      </c>
      <c r="H1781" s="44">
        <f>((G1781/($C1781/100000)))</f>
        <v>19.685039370078741</v>
      </c>
      <c r="I1781" s="14">
        <f>((G1781/$C1781)/(G$2257/$C$2257))</f>
        <v>0.52929833170668517</v>
      </c>
      <c r="J1781" s="49">
        <v>6</v>
      </c>
      <c r="K1781" s="49">
        <f t="shared" si="761"/>
        <v>118.11023622047244</v>
      </c>
      <c r="L1781" s="50">
        <f t="shared" si="762"/>
        <v>0.2149782094040173</v>
      </c>
      <c r="M1781" s="45">
        <v>9</v>
      </c>
      <c r="N1781" s="45">
        <f t="shared" si="763"/>
        <v>177.16535433070868</v>
      </c>
      <c r="O1781" s="18">
        <f t="shared" si="764"/>
        <v>0.27117133140004623</v>
      </c>
      <c r="P1781" s="37">
        <f t="shared" si="765"/>
        <v>22.222222222222221</v>
      </c>
      <c r="Q1781" s="37">
        <f t="shared" si="766"/>
        <v>2.1754769954336113</v>
      </c>
      <c r="R1781" s="37">
        <f t="shared" si="767"/>
        <v>117.54769954336113</v>
      </c>
    </row>
    <row r="1782" spans="1:18" x14ac:dyDescent="0.25">
      <c r="A1782" s="1" t="s">
        <v>1993</v>
      </c>
      <c r="B1782" s="1" t="str">
        <f>VLOOKUP(A1782,[2]PROY_COVID!$1:$1048576,5,FALSE)</f>
        <v>Chocholá</v>
      </c>
      <c r="C1782" s="130">
        <f>VLOOKUP(A1782,[2]PROY_COVID!$1:$1048576,7,FALSE)</f>
        <v>5070</v>
      </c>
      <c r="D1782" s="43">
        <v>4</v>
      </c>
      <c r="E1782" s="43">
        <f>((D1782/($C1782/100000)))</f>
        <v>78.895463510848117</v>
      </c>
      <c r="F1782" s="6">
        <f>((D1782/$C1782)/(D$2257/$C$2257))</f>
        <v>1.1821811147424364</v>
      </c>
      <c r="G1782" s="44"/>
      <c r="H1782" s="44"/>
      <c r="I1782" s="14"/>
      <c r="J1782" s="49">
        <v>21</v>
      </c>
      <c r="K1782" s="49">
        <f t="shared" si="761"/>
        <v>414.20118343195264</v>
      </c>
      <c r="L1782" s="50">
        <f t="shared" si="762"/>
        <v>0.75390780339318098</v>
      </c>
      <c r="M1782" s="45">
        <v>25</v>
      </c>
      <c r="N1782" s="45">
        <f t="shared" si="763"/>
        <v>493.09664694280076</v>
      </c>
      <c r="O1782" s="18">
        <f t="shared" si="764"/>
        <v>0.75473940582524368</v>
      </c>
      <c r="P1782" s="37">
        <f t="shared" si="765"/>
        <v>16</v>
      </c>
      <c r="Q1782" s="37">
        <f t="shared" si="766"/>
        <v>1.5663434367122002</v>
      </c>
      <c r="R1782" s="37">
        <f t="shared" si="767"/>
        <v>56.634343671220023</v>
      </c>
    </row>
    <row r="1783" spans="1:18" x14ac:dyDescent="0.25">
      <c r="A1783" s="1" t="s">
        <v>2491</v>
      </c>
      <c r="B1783" s="1" t="str">
        <f>VLOOKUP(A1783,[2]PROY_COVID!$1:$1048576,5,FALSE)</f>
        <v>Ocotepec</v>
      </c>
      <c r="C1783" s="130">
        <f>VLOOKUP(A1783,[2]PROY_COVID!$1:$1048576,7,FALSE)</f>
        <v>5066</v>
      </c>
      <c r="D1783" s="43"/>
      <c r="E1783" s="43"/>
      <c r="F1783" s="6"/>
      <c r="G1783" s="44"/>
      <c r="H1783" s="44"/>
      <c r="I1783" s="14"/>
      <c r="J1783" s="49">
        <v>1</v>
      </c>
      <c r="K1783" s="49">
        <f t="shared" si="761"/>
        <v>19.739439399921043</v>
      </c>
      <c r="L1783" s="50">
        <f t="shared" si="762"/>
        <v>3.5928717718529013E-2</v>
      </c>
      <c r="M1783" s="45">
        <v>1</v>
      </c>
      <c r="N1783" s="45">
        <f t="shared" si="763"/>
        <v>19.739439399921043</v>
      </c>
      <c r="O1783" s="18">
        <f t="shared" si="764"/>
        <v>3.021341324543218E-2</v>
      </c>
      <c r="P1783" s="37">
        <f t="shared" si="765"/>
        <v>0</v>
      </c>
      <c r="Q1783" s="37">
        <f t="shared" si="766"/>
        <v>0</v>
      </c>
      <c r="R1783" s="37">
        <f t="shared" si="767"/>
        <v>-100</v>
      </c>
    </row>
    <row r="1784" spans="1:18" x14ac:dyDescent="0.25">
      <c r="A1784" s="1" t="s">
        <v>2488</v>
      </c>
      <c r="B1784" s="1" t="str">
        <f>VLOOKUP(A1784,[2]PROY_COVID!$1:$1048576,5,FALSE)</f>
        <v>Chinicuila</v>
      </c>
      <c r="C1784" s="130">
        <f>VLOOKUP(A1784,[2]PROY_COVID!$1:$1048576,7,FALSE)</f>
        <v>5016</v>
      </c>
      <c r="D1784" s="43"/>
      <c r="E1784" s="43"/>
      <c r="F1784" s="6"/>
      <c r="G1784" s="44"/>
      <c r="H1784" s="44"/>
      <c r="I1784" s="14"/>
      <c r="J1784" s="49">
        <v>1</v>
      </c>
      <c r="K1784" s="49">
        <f t="shared" si="761"/>
        <v>19.936204146730461</v>
      </c>
      <c r="L1784" s="50">
        <f t="shared" si="762"/>
        <v>3.6286858844112438E-2</v>
      </c>
      <c r="M1784" s="45">
        <v>1</v>
      </c>
      <c r="N1784" s="45">
        <f t="shared" si="763"/>
        <v>19.936204146730461</v>
      </c>
      <c r="O1784" s="18">
        <f t="shared" si="764"/>
        <v>3.0514583632647412E-2</v>
      </c>
      <c r="P1784" s="37">
        <f t="shared" si="765"/>
        <v>0</v>
      </c>
      <c r="Q1784" s="37">
        <f t="shared" si="766"/>
        <v>0</v>
      </c>
      <c r="R1784" s="37">
        <f t="shared" si="767"/>
        <v>-100</v>
      </c>
    </row>
    <row r="1785" spans="1:18" x14ac:dyDescent="0.25">
      <c r="A1785" s="1" t="s">
        <v>1980</v>
      </c>
      <c r="B1785" s="1" t="str">
        <f>VLOOKUP(A1785,[2]PROY_COVID!$1:$1048576,5,FALSE)</f>
        <v>Cansahcab</v>
      </c>
      <c r="C1785" s="130">
        <f>VLOOKUP(A1785,[2]PROY_COVID!$1:$1048576,7,FALSE)</f>
        <v>4994</v>
      </c>
      <c r="D1785" s="43">
        <v>4</v>
      </c>
      <c r="E1785" s="43">
        <f>((D1785/($C1785/100000)))</f>
        <v>80.096115338406094</v>
      </c>
      <c r="F1785" s="6">
        <f>((D1785/$C1785)/(D$2257/$C$2257))</f>
        <v>1.2001718565767225</v>
      </c>
      <c r="G1785" s="44"/>
      <c r="H1785" s="44"/>
      <c r="I1785" s="14"/>
      <c r="J1785" s="49">
        <v>12</v>
      </c>
      <c r="K1785" s="49">
        <f t="shared" si="761"/>
        <v>240.28834601521828</v>
      </c>
      <c r="L1785" s="50">
        <f t="shared" si="762"/>
        <v>0.4373605541739719</v>
      </c>
      <c r="M1785" s="45">
        <v>16</v>
      </c>
      <c r="N1785" s="45">
        <f t="shared" si="763"/>
        <v>320.38446135362437</v>
      </c>
      <c r="O1785" s="18">
        <f t="shared" si="764"/>
        <v>0.4903841457792853</v>
      </c>
      <c r="P1785" s="37">
        <f t="shared" si="765"/>
        <v>25</v>
      </c>
      <c r="Q1785" s="37">
        <f t="shared" si="766"/>
        <v>2.4474116198628129</v>
      </c>
      <c r="R1785" s="37">
        <f t="shared" si="767"/>
        <v>144.7411619862813</v>
      </c>
    </row>
    <row r="1786" spans="1:18" x14ac:dyDescent="0.25">
      <c r="A1786" s="1" t="s">
        <v>1181</v>
      </c>
      <c r="B1786" s="1" t="str">
        <f>VLOOKUP(A1786,[2]PROY_COVID!$1:$1048576,5,FALSE)</f>
        <v>Santa Cruz Xitla</v>
      </c>
      <c r="C1786" s="130">
        <f>VLOOKUP(A1786,[2]PROY_COVID!$1:$1048576,7,FALSE)</f>
        <v>4969</v>
      </c>
      <c r="D1786" s="43"/>
      <c r="E1786" s="43"/>
      <c r="F1786" s="6"/>
      <c r="G1786" s="44">
        <v>4</v>
      </c>
      <c r="H1786" s="44">
        <f>((G1786/($C1786/100000)))</f>
        <v>80.499094385188172</v>
      </c>
      <c r="I1786" s="14">
        <f>((G1786/$C1786)/(G$2257/$C$2257))</f>
        <v>2.1644882471885372</v>
      </c>
      <c r="J1786" s="49">
        <v>4</v>
      </c>
      <c r="K1786" s="49">
        <f t="shared" si="761"/>
        <v>80.499094385188172</v>
      </c>
      <c r="L1786" s="50">
        <f t="shared" si="762"/>
        <v>0.14652033323571581</v>
      </c>
      <c r="M1786" s="45">
        <v>8</v>
      </c>
      <c r="N1786" s="45">
        <f t="shared" si="763"/>
        <v>160.99818877037634</v>
      </c>
      <c r="O1786" s="18">
        <f t="shared" si="764"/>
        <v>0.24642568162827033</v>
      </c>
      <c r="P1786" s="37">
        <f t="shared" si="765"/>
        <v>0</v>
      </c>
      <c r="Q1786" s="37">
        <f t="shared" si="766"/>
        <v>0</v>
      </c>
      <c r="R1786" s="37">
        <f t="shared" si="767"/>
        <v>-100</v>
      </c>
    </row>
    <row r="1787" spans="1:18" x14ac:dyDescent="0.25">
      <c r="A1787" s="1" t="s">
        <v>1769</v>
      </c>
      <c r="B1787" s="1" t="str">
        <f>VLOOKUP(A1787,[2]PROY_COVID!$1:$1048576,5,FALSE)</f>
        <v>Santa Apolonia Teacalco</v>
      </c>
      <c r="C1787" s="130">
        <f>VLOOKUP(A1787,[2]PROY_COVID!$1:$1048576,7,FALSE)</f>
        <v>4944</v>
      </c>
      <c r="D1787" s="43">
        <v>2</v>
      </c>
      <c r="E1787" s="43">
        <f>((D1787/($C1787/100000)))</f>
        <v>40.453074433656958</v>
      </c>
      <c r="F1787" s="6">
        <f>((D1787/$C1787)/(D$2257/$C$2257))</f>
        <v>0.60615475846927103</v>
      </c>
      <c r="G1787" s="44"/>
      <c r="H1787" s="44"/>
      <c r="I1787" s="14"/>
      <c r="J1787" s="49">
        <v>11</v>
      </c>
      <c r="K1787" s="49">
        <f t="shared" si="761"/>
        <v>222.49190938511327</v>
      </c>
      <c r="L1787" s="50">
        <f t="shared" si="762"/>
        <v>0.40496839069230334</v>
      </c>
      <c r="M1787" s="45">
        <v>13</v>
      </c>
      <c r="N1787" s="45">
        <f t="shared" si="763"/>
        <v>262.94498381877025</v>
      </c>
      <c r="O1787" s="18">
        <f t="shared" si="764"/>
        <v>0.40246662004807293</v>
      </c>
      <c r="P1787" s="37">
        <f t="shared" si="765"/>
        <v>15.384615384615385</v>
      </c>
      <c r="Q1787" s="37">
        <f t="shared" si="766"/>
        <v>1.5060994583771157</v>
      </c>
      <c r="R1787" s="37">
        <f t="shared" si="767"/>
        <v>50.609945837711564</v>
      </c>
    </row>
    <row r="1788" spans="1:18" x14ac:dyDescent="0.25">
      <c r="A1788" s="1" t="s">
        <v>1875</v>
      </c>
      <c r="B1788" s="1" t="str">
        <f>VLOOKUP(A1788,[2]PROY_COVID!$1:$1048576,5,FALSE)</f>
        <v>Miahuatlán</v>
      </c>
      <c r="C1788" s="130">
        <f>VLOOKUP(A1788,[2]PROY_COVID!$1:$1048576,7,FALSE)</f>
        <v>4928</v>
      </c>
      <c r="D1788" s="43"/>
      <c r="E1788" s="43"/>
      <c r="F1788" s="6"/>
      <c r="G1788" s="44">
        <v>1</v>
      </c>
      <c r="H1788" s="44">
        <f>((G1788/($C1788/100000)))</f>
        <v>20.292207792207794</v>
      </c>
      <c r="I1788" s="14">
        <f>((G1788/$C1788)/(G$2257/$C$2257))</f>
        <v>0.54562409193789785</v>
      </c>
      <c r="J1788" s="49">
        <v>12</v>
      </c>
      <c r="K1788" s="49">
        <f t="shared" si="761"/>
        <v>243.50649350649351</v>
      </c>
      <c r="L1788" s="50">
        <f t="shared" si="762"/>
        <v>0.44321806159594473</v>
      </c>
      <c r="M1788" s="45">
        <v>13</v>
      </c>
      <c r="N1788" s="45">
        <f t="shared" si="763"/>
        <v>263.7987012987013</v>
      </c>
      <c r="O1788" s="18">
        <f t="shared" si="764"/>
        <v>0.40377332985342379</v>
      </c>
      <c r="P1788" s="37">
        <f t="shared" si="765"/>
        <v>0</v>
      </c>
      <c r="Q1788" s="37">
        <f t="shared" si="766"/>
        <v>0</v>
      </c>
      <c r="R1788" s="37">
        <f t="shared" si="767"/>
        <v>-100</v>
      </c>
    </row>
    <row r="1789" spans="1:18" x14ac:dyDescent="0.25">
      <c r="A1789" s="1" t="s">
        <v>218</v>
      </c>
      <c r="B1789" s="1" t="str">
        <f>VLOOKUP(A1789,[2]PROY_COVID!$1:$1048576,5,FALSE)</f>
        <v>Julimes</v>
      </c>
      <c r="C1789" s="130">
        <f>VLOOKUP(A1789,[2]PROY_COVID!$1:$1048576,7,FALSE)</f>
        <v>4913</v>
      </c>
      <c r="D1789" s="43">
        <v>2</v>
      </c>
      <c r="E1789" s="43">
        <f>((D1789/($C1789/100000)))</f>
        <v>40.70832485243232</v>
      </c>
      <c r="F1789" s="6">
        <f>((D1789/$C1789)/(D$2257/$C$2257))</f>
        <v>0.60997946791615631</v>
      </c>
      <c r="G1789" s="44">
        <v>1</v>
      </c>
      <c r="H1789" s="44">
        <f>((G1789/($C1789/100000)))</f>
        <v>20.35416242621616</v>
      </c>
      <c r="I1789" s="14">
        <f>((G1789/$C1789)/(G$2257/$C$2257))</f>
        <v>0.54728995014654191</v>
      </c>
      <c r="J1789" s="49">
        <v>4</v>
      </c>
      <c r="K1789" s="49">
        <f t="shared" si="761"/>
        <v>81.416649704864639</v>
      </c>
      <c r="L1789" s="50">
        <f t="shared" si="762"/>
        <v>0.14819042048611275</v>
      </c>
      <c r="M1789" s="45">
        <v>7</v>
      </c>
      <c r="N1789" s="45">
        <f t="shared" si="763"/>
        <v>142.47913698351311</v>
      </c>
      <c r="O1789" s="18">
        <f t="shared" si="764"/>
        <v>0.21808020771616446</v>
      </c>
      <c r="P1789" s="37">
        <f t="shared" si="765"/>
        <v>28.571428571428569</v>
      </c>
      <c r="Q1789" s="37">
        <f t="shared" si="766"/>
        <v>2.7970418512717856</v>
      </c>
      <c r="R1789" s="37">
        <f t="shared" si="767"/>
        <v>179.70418512717856</v>
      </c>
    </row>
    <row r="1790" spans="1:18" x14ac:dyDescent="0.25">
      <c r="A1790" s="1" t="s">
        <v>1723</v>
      </c>
      <c r="B1790" s="1" t="str">
        <f>VLOOKUP(A1790,[2]PROY_COVID!$1:$1048576,5,FALSE)</f>
        <v>Muñoz de Domingo Arenas</v>
      </c>
      <c r="C1790" s="130">
        <f>VLOOKUP(A1790,[2]PROY_COVID!$1:$1048576,7,FALSE)</f>
        <v>4905</v>
      </c>
      <c r="D1790" s="43">
        <v>2</v>
      </c>
      <c r="E1790" s="43">
        <f>((D1790/($C1790/100000)))</f>
        <v>40.774719673802238</v>
      </c>
      <c r="F1790" s="6">
        <f>((D1790/$C1790)/(D$2257/$C$2257))</f>
        <v>0.61097433758859865</v>
      </c>
      <c r="G1790" s="44"/>
      <c r="H1790" s="44"/>
      <c r="I1790" s="14"/>
      <c r="J1790" s="49">
        <v>19</v>
      </c>
      <c r="K1790" s="49">
        <f t="shared" si="761"/>
        <v>387.3598369011213</v>
      </c>
      <c r="L1790" s="50">
        <f t="shared" si="762"/>
        <v>0.70505255765123165</v>
      </c>
      <c r="M1790" s="45">
        <v>21</v>
      </c>
      <c r="N1790" s="45">
        <f t="shared" si="763"/>
        <v>428.13455657492352</v>
      </c>
      <c r="O1790" s="18">
        <f t="shared" si="764"/>
        <v>0.65530768226881708</v>
      </c>
      <c r="P1790" s="37">
        <f t="shared" si="765"/>
        <v>9.5238095238095237</v>
      </c>
      <c r="Q1790" s="37">
        <f t="shared" si="766"/>
        <v>0.93234728375726195</v>
      </c>
      <c r="R1790" s="37">
        <f t="shared" si="767"/>
        <v>-6.7652716242738054</v>
      </c>
    </row>
    <row r="1791" spans="1:18" x14ac:dyDescent="0.25">
      <c r="A1791" s="1" t="s">
        <v>1235</v>
      </c>
      <c r="B1791" s="1" t="str">
        <f>VLOOKUP(A1791,[2]PROY_COVID!$1:$1048576,5,FALSE)</f>
        <v>Santiago Tlazoyaltepec</v>
      </c>
      <c r="C1791" s="130">
        <f>VLOOKUP(A1791,[2]PROY_COVID!$1:$1048576,7,FALSE)</f>
        <v>4904</v>
      </c>
      <c r="D1791" s="43"/>
      <c r="E1791" s="43"/>
      <c r="F1791" s="6"/>
      <c r="G1791" s="44"/>
      <c r="H1791" s="44"/>
      <c r="I1791" s="14"/>
      <c r="J1791" s="49">
        <v>1</v>
      </c>
      <c r="K1791" s="49">
        <f t="shared" si="761"/>
        <v>20.391517128874387</v>
      </c>
      <c r="L1791" s="50">
        <f t="shared" si="762"/>
        <v>3.7115596240225937E-2</v>
      </c>
      <c r="M1791" s="45">
        <v>1</v>
      </c>
      <c r="N1791" s="45">
        <f t="shared" si="763"/>
        <v>20.391517128874387</v>
      </c>
      <c r="O1791" s="18">
        <f t="shared" si="764"/>
        <v>3.1211490926052087E-2</v>
      </c>
      <c r="P1791" s="37">
        <f t="shared" si="765"/>
        <v>0</v>
      </c>
      <c r="Q1791" s="37">
        <f t="shared" si="766"/>
        <v>0</v>
      </c>
      <c r="R1791" s="37">
        <f t="shared" si="767"/>
        <v>-100</v>
      </c>
    </row>
    <row r="1792" spans="1:18" x14ac:dyDescent="0.25">
      <c r="A1792" s="1" t="s">
        <v>1987</v>
      </c>
      <c r="B1792" s="1" t="str">
        <f>VLOOKUP(A1792,[2]PROY_COVID!$1:$1048576,5,FALSE)</f>
        <v>Chankom</v>
      </c>
      <c r="C1792" s="130">
        <f>VLOOKUP(A1792,[2]PROY_COVID!$1:$1048576,7,FALSE)</f>
        <v>4896</v>
      </c>
      <c r="D1792" s="43"/>
      <c r="E1792" s="43"/>
      <c r="F1792" s="6"/>
      <c r="G1792" s="44">
        <v>1</v>
      </c>
      <c r="H1792" s="44">
        <f>((G1792/($C1792/100000)))</f>
        <v>20.424836601307192</v>
      </c>
      <c r="I1792" s="14">
        <f>((G1792/$C1792)/(G$2257/$C$2257))</f>
        <v>0.54919026247343961</v>
      </c>
      <c r="J1792" s="49">
        <v>16</v>
      </c>
      <c r="K1792" s="49">
        <f t="shared" si="761"/>
        <v>326.79738562091507</v>
      </c>
      <c r="L1792" s="50">
        <f t="shared" si="762"/>
        <v>0.5948198822289803</v>
      </c>
      <c r="M1792" s="45">
        <v>17</v>
      </c>
      <c r="N1792" s="45">
        <f t="shared" si="763"/>
        <v>347.22222222222223</v>
      </c>
      <c r="O1792" s="18">
        <f t="shared" si="764"/>
        <v>0.53146233160194245</v>
      </c>
      <c r="P1792" s="37">
        <f t="shared" si="765"/>
        <v>0</v>
      </c>
      <c r="Q1792" s="37">
        <f t="shared" si="766"/>
        <v>0</v>
      </c>
      <c r="R1792" s="37">
        <f t="shared" si="767"/>
        <v>-100</v>
      </c>
    </row>
    <row r="1793" spans="1:18" x14ac:dyDescent="0.25">
      <c r="A1793" s="1" t="s">
        <v>1227</v>
      </c>
      <c r="B1793" s="1" t="str">
        <f>VLOOKUP(A1793,[2]PROY_COVID!$1:$1048576,5,FALSE)</f>
        <v>Santiago Lachiguiri</v>
      </c>
      <c r="C1793" s="130">
        <f>VLOOKUP(A1793,[2]PROY_COVID!$1:$1048576,7,FALSE)</f>
        <v>4862</v>
      </c>
      <c r="D1793" s="43"/>
      <c r="E1793" s="43"/>
      <c r="F1793" s="6"/>
      <c r="G1793" s="44"/>
      <c r="H1793" s="44"/>
      <c r="I1793" s="14"/>
      <c r="J1793" s="49">
        <v>3</v>
      </c>
      <c r="K1793" s="49">
        <f t="shared" si="761"/>
        <v>61.703002879473473</v>
      </c>
      <c r="L1793" s="50">
        <f t="shared" si="762"/>
        <v>0.1123086490921851</v>
      </c>
      <c r="M1793" s="45">
        <v>3</v>
      </c>
      <c r="N1793" s="45">
        <f t="shared" si="763"/>
        <v>61.703002879473473</v>
      </c>
      <c r="O1793" s="18">
        <f t="shared" si="764"/>
        <v>9.4443326718239046E-2</v>
      </c>
      <c r="P1793" s="37">
        <f t="shared" si="765"/>
        <v>0</v>
      </c>
      <c r="Q1793" s="37">
        <f t="shared" si="766"/>
        <v>0</v>
      </c>
      <c r="R1793" s="37">
        <f t="shared" si="767"/>
        <v>-100</v>
      </c>
    </row>
    <row r="1794" spans="1:18" x14ac:dyDescent="0.25">
      <c r="A1794" s="1" t="s">
        <v>2493</v>
      </c>
      <c r="B1794" s="1" t="str">
        <f>VLOOKUP(A1794,[2]PROY_COVID!$1:$1048576,5,FALSE)</f>
        <v>Chila</v>
      </c>
      <c r="C1794" s="130">
        <f>VLOOKUP(A1794,[2]PROY_COVID!$1:$1048576,7,FALSE)</f>
        <v>4862</v>
      </c>
      <c r="D1794" s="43"/>
      <c r="E1794" s="43"/>
      <c r="F1794" s="6"/>
      <c r="G1794" s="44"/>
      <c r="H1794" s="44"/>
      <c r="I1794" s="14"/>
      <c r="J1794" s="49">
        <v>3</v>
      </c>
      <c r="K1794" s="49">
        <f t="shared" si="761"/>
        <v>61.703002879473473</v>
      </c>
      <c r="L1794" s="50">
        <f t="shared" si="762"/>
        <v>0.1123086490921851</v>
      </c>
      <c r="M1794" s="45">
        <v>3</v>
      </c>
      <c r="N1794" s="45">
        <f t="shared" si="763"/>
        <v>61.703002879473473</v>
      </c>
      <c r="O1794" s="18">
        <f t="shared" si="764"/>
        <v>9.4443326718239046E-2</v>
      </c>
      <c r="P1794" s="37">
        <f t="shared" si="765"/>
        <v>0</v>
      </c>
      <c r="Q1794" s="37">
        <f t="shared" si="766"/>
        <v>0</v>
      </c>
      <c r="R1794" s="37">
        <f t="shared" si="767"/>
        <v>-100</v>
      </c>
    </row>
    <row r="1795" spans="1:18" x14ac:dyDescent="0.25">
      <c r="A1795" s="1" t="s">
        <v>2533</v>
      </c>
      <c r="B1795" s="1" t="str">
        <f>VLOOKUP(A1795,[2]PROY_COVID!$1:$1048576,5,FALSE)</f>
        <v>Matamoros</v>
      </c>
      <c r="C1795" s="130">
        <f>VLOOKUP(A1795,[2]PROY_COVID!$1:$1048576,7,FALSE)</f>
        <v>4847</v>
      </c>
      <c r="D1795" s="43"/>
      <c r="E1795" s="43"/>
      <c r="F1795" s="6"/>
      <c r="G1795" s="44">
        <v>1</v>
      </c>
      <c r="H1795" s="44">
        <f>((G1795/($C1795/100000)))</f>
        <v>20.631318341242007</v>
      </c>
      <c r="I1795" s="14">
        <f>((G1795/$C1795)/(G$2257/$C$2257))</f>
        <v>0.55474221684958958</v>
      </c>
      <c r="J1795" s="49"/>
      <c r="K1795" s="49"/>
      <c r="L1795" s="50"/>
      <c r="M1795" s="45">
        <v>1</v>
      </c>
      <c r="N1795" s="45">
        <f t="shared" si="763"/>
        <v>20.631318341242007</v>
      </c>
      <c r="O1795" s="18">
        <f t="shared" si="764"/>
        <v>3.1578533423016183E-2</v>
      </c>
      <c r="P1795" s="37">
        <f t="shared" si="765"/>
        <v>0</v>
      </c>
      <c r="Q1795" s="37">
        <f t="shared" si="766"/>
        <v>0</v>
      </c>
      <c r="R1795" s="37">
        <f t="shared" si="767"/>
        <v>-100</v>
      </c>
    </row>
    <row r="1796" spans="1:18" x14ac:dyDescent="0.25">
      <c r="A1796" s="1" t="s">
        <v>1031</v>
      </c>
      <c r="B1796" s="1" t="str">
        <f>VLOOKUP(A1796,[2]PROY_COVID!$1:$1048576,5,FALSE)</f>
        <v>San Andrés Zautla</v>
      </c>
      <c r="C1796" s="130">
        <f>VLOOKUP(A1796,[2]PROY_COVID!$1:$1048576,7,FALSE)</f>
        <v>4838</v>
      </c>
      <c r="D1796" s="43">
        <v>2</v>
      </c>
      <c r="E1796" s="43">
        <f t="shared" ref="E1796:E1801" si="768">((D1796/($C1796/100000)))</f>
        <v>41.339396444811904</v>
      </c>
      <c r="F1796" s="6">
        <f t="shared" ref="F1796:F1801" si="769">((D1796/$C1796)/(D$2257/$C$2257))</f>
        <v>0.61943553655892436</v>
      </c>
      <c r="G1796" s="44"/>
      <c r="H1796" s="44"/>
      <c r="I1796" s="14"/>
      <c r="J1796" s="49">
        <v>12</v>
      </c>
      <c r="K1796" s="49">
        <f t="shared" ref="K1796:K1802" si="770">((J1796/($C1796/100000)))</f>
        <v>248.03637866887144</v>
      </c>
      <c r="L1796" s="50">
        <f t="shared" ref="L1796:L1802" si="771">((J1796/$C1796)/(J$2257/$C$2257))</f>
        <v>0.45146312681786188</v>
      </c>
      <c r="M1796" s="45">
        <v>14</v>
      </c>
      <c r="N1796" s="45">
        <f t="shared" si="763"/>
        <v>289.37577511368335</v>
      </c>
      <c r="O1796" s="18">
        <f t="shared" si="764"/>
        <v>0.44292189355498801</v>
      </c>
      <c r="P1796" s="37">
        <f t="shared" si="765"/>
        <v>14.285714285714285</v>
      </c>
      <c r="Q1796" s="37">
        <f t="shared" si="766"/>
        <v>1.3985209256358928</v>
      </c>
      <c r="R1796" s="37">
        <f t="shared" si="767"/>
        <v>39.852092563589281</v>
      </c>
    </row>
    <row r="1797" spans="1:18" x14ac:dyDescent="0.25">
      <c r="A1797" s="1" t="s">
        <v>1205</v>
      </c>
      <c r="B1797" s="1" t="str">
        <f>VLOOKUP(A1797,[2]PROY_COVID!$1:$1048576,5,FALSE)</f>
        <v>Santa María Mixtequilla</v>
      </c>
      <c r="C1797" s="130">
        <f>VLOOKUP(A1797,[2]PROY_COVID!$1:$1048576,7,FALSE)</f>
        <v>4837</v>
      </c>
      <c r="D1797" s="43">
        <v>2</v>
      </c>
      <c r="E1797" s="43">
        <f t="shared" si="768"/>
        <v>41.347942939838738</v>
      </c>
      <c r="F1797" s="6">
        <f t="shared" si="769"/>
        <v>0.61956359848502707</v>
      </c>
      <c r="G1797" s="44">
        <v>1</v>
      </c>
      <c r="H1797" s="44">
        <f>((G1797/($C1797/100000)))</f>
        <v>20.673971469919369</v>
      </c>
      <c r="I1797" s="14">
        <f>((G1797/$C1797)/(G$2257/$C$2257))</f>
        <v>0.55588908932602032</v>
      </c>
      <c r="J1797" s="49">
        <v>8</v>
      </c>
      <c r="K1797" s="49">
        <f t="shared" si="770"/>
        <v>165.39177175935495</v>
      </c>
      <c r="L1797" s="50">
        <f t="shared" si="771"/>
        <v>0.30103764145059825</v>
      </c>
      <c r="M1797" s="45">
        <v>11</v>
      </c>
      <c r="N1797" s="45">
        <f t="shared" si="763"/>
        <v>227.41368616911308</v>
      </c>
      <c r="O1797" s="18">
        <f t="shared" si="764"/>
        <v>0.34808200672213224</v>
      </c>
      <c r="P1797" s="37">
        <f t="shared" si="765"/>
        <v>18.181818181818183</v>
      </c>
      <c r="Q1797" s="37">
        <f t="shared" si="766"/>
        <v>1.7799357235365914</v>
      </c>
      <c r="R1797" s="37">
        <f t="shared" si="767"/>
        <v>77.993572353659133</v>
      </c>
    </row>
    <row r="1798" spans="1:18" x14ac:dyDescent="0.25">
      <c r="A1798" s="1" t="s">
        <v>1758</v>
      </c>
      <c r="B1798" s="1" t="str">
        <f>VLOOKUP(A1798,[2]PROY_COVID!$1:$1048576,5,FALSE)</f>
        <v>Emiliano Zapata</v>
      </c>
      <c r="C1798" s="130">
        <f>VLOOKUP(A1798,[2]PROY_COVID!$1:$1048576,7,FALSE)</f>
        <v>4836</v>
      </c>
      <c r="D1798" s="43">
        <v>4</v>
      </c>
      <c r="E1798" s="43">
        <f t="shared" si="768"/>
        <v>82.712985938792386</v>
      </c>
      <c r="F1798" s="6">
        <f t="shared" si="769"/>
        <v>1.2393834267461026</v>
      </c>
      <c r="G1798" s="44"/>
      <c r="H1798" s="44"/>
      <c r="I1798" s="14"/>
      <c r="J1798" s="49">
        <v>2</v>
      </c>
      <c r="K1798" s="49">
        <f t="shared" si="770"/>
        <v>41.356492969396193</v>
      </c>
      <c r="L1798" s="50">
        <f t="shared" si="771"/>
        <v>7.5274972689027289E-2</v>
      </c>
      <c r="M1798" s="45">
        <v>6</v>
      </c>
      <c r="N1798" s="45">
        <f t="shared" si="763"/>
        <v>124.06947890818859</v>
      </c>
      <c r="O1798" s="18">
        <f t="shared" si="764"/>
        <v>0.18990217307860971</v>
      </c>
      <c r="P1798" s="37">
        <f t="shared" si="765"/>
        <v>66.666666666666657</v>
      </c>
      <c r="Q1798" s="37">
        <f t="shared" si="766"/>
        <v>6.5264309863008334</v>
      </c>
      <c r="R1798" s="37">
        <f t="shared" si="767"/>
        <v>552.64309863008339</v>
      </c>
    </row>
    <row r="1799" spans="1:18" x14ac:dyDescent="0.25">
      <c r="A1799" s="1" t="s">
        <v>1358</v>
      </c>
      <c r="B1799" s="1" t="str">
        <f>VLOOKUP(A1799,[2]PROY_COVID!$1:$1048576,5,FALSE)</f>
        <v>Jonotla</v>
      </c>
      <c r="C1799" s="130">
        <f>VLOOKUP(A1799,[2]PROY_COVID!$1:$1048576,7,FALSE)</f>
        <v>4833</v>
      </c>
      <c r="D1799" s="43">
        <v>1</v>
      </c>
      <c r="E1799" s="43">
        <f t="shared" si="768"/>
        <v>20.691082143596113</v>
      </c>
      <c r="F1799" s="6">
        <f t="shared" si="769"/>
        <v>0.31003818806870226</v>
      </c>
      <c r="G1799" s="44"/>
      <c r="H1799" s="44"/>
      <c r="I1799" s="14"/>
      <c r="J1799" s="49">
        <v>3</v>
      </c>
      <c r="K1799" s="49">
        <f t="shared" si="770"/>
        <v>62.07324643078833</v>
      </c>
      <c r="L1799" s="50">
        <f t="shared" si="771"/>
        <v>0.11298254746248788</v>
      </c>
      <c r="M1799" s="45">
        <v>4</v>
      </c>
      <c r="N1799" s="45">
        <f t="shared" si="763"/>
        <v>82.76432857438445</v>
      </c>
      <c r="O1799" s="18">
        <f t="shared" si="764"/>
        <v>0.12668003434832148</v>
      </c>
      <c r="P1799" s="37">
        <f t="shared" si="765"/>
        <v>25</v>
      </c>
      <c r="Q1799" s="37">
        <f t="shared" si="766"/>
        <v>2.4474116198628129</v>
      </c>
      <c r="R1799" s="37">
        <f t="shared" si="767"/>
        <v>144.7411619862813</v>
      </c>
    </row>
    <row r="1800" spans="1:18" x14ac:dyDescent="0.25">
      <c r="A1800" s="1" t="s">
        <v>1881</v>
      </c>
      <c r="B1800" s="1" t="str">
        <f>VLOOKUP(A1800,[2]PROY_COVID!$1:$1048576,5,FALSE)</f>
        <v>Naranjal</v>
      </c>
      <c r="C1800" s="130">
        <f>VLOOKUP(A1800,[2]PROY_COVID!$1:$1048576,7,FALSE)</f>
        <v>4817</v>
      </c>
      <c r="D1800" s="43">
        <v>1</v>
      </c>
      <c r="E1800" s="43">
        <f t="shared" si="768"/>
        <v>20.75980900975711</v>
      </c>
      <c r="F1800" s="6">
        <f t="shared" si="769"/>
        <v>0.31106800143990826</v>
      </c>
      <c r="G1800" s="44">
        <v>1</v>
      </c>
      <c r="H1800" s="44">
        <f>((G1800/($C1800/100000)))</f>
        <v>20.75980900975711</v>
      </c>
      <c r="I1800" s="14">
        <f>((G1800/$C1800)/(G$2257/$C$2257))</f>
        <v>0.55819711959102358</v>
      </c>
      <c r="J1800" s="49">
        <v>6</v>
      </c>
      <c r="K1800" s="49">
        <f t="shared" si="770"/>
        <v>124.55885405854266</v>
      </c>
      <c r="L1800" s="50">
        <f t="shared" si="771"/>
        <v>0.22671565367913804</v>
      </c>
      <c r="M1800" s="45">
        <v>8</v>
      </c>
      <c r="N1800" s="45">
        <f t="shared" si="763"/>
        <v>166.07847207805688</v>
      </c>
      <c r="O1800" s="18">
        <f t="shared" si="764"/>
        <v>0.25420162175853755</v>
      </c>
      <c r="P1800" s="37">
        <f t="shared" si="765"/>
        <v>12.5</v>
      </c>
      <c r="Q1800" s="37">
        <f t="shared" si="766"/>
        <v>1.2237058099314064</v>
      </c>
      <c r="R1800" s="37">
        <f t="shared" si="767"/>
        <v>22.370580993140642</v>
      </c>
    </row>
    <row r="1801" spans="1:18" x14ac:dyDescent="0.25">
      <c r="A1801" s="1" t="s">
        <v>1990</v>
      </c>
      <c r="B1801" s="1" t="str">
        <f>VLOOKUP(A1801,[2]PROY_COVID!$1:$1048576,5,FALSE)</f>
        <v>Chicxulub Pueblo</v>
      </c>
      <c r="C1801" s="130">
        <f>VLOOKUP(A1801,[2]PROY_COVID!$1:$1048576,7,FALSE)</f>
        <v>4805</v>
      </c>
      <c r="D1801" s="43">
        <v>6</v>
      </c>
      <c r="E1801" s="43">
        <f t="shared" si="768"/>
        <v>124.86992715920915</v>
      </c>
      <c r="F1801" s="6">
        <f t="shared" si="769"/>
        <v>1.8710691732812128</v>
      </c>
      <c r="G1801" s="44"/>
      <c r="H1801" s="44"/>
      <c r="I1801" s="14"/>
      <c r="J1801" s="49">
        <v>15</v>
      </c>
      <c r="K1801" s="49">
        <f t="shared" si="770"/>
        <v>312.17481789802287</v>
      </c>
      <c r="L1801" s="50">
        <f t="shared" si="771"/>
        <v>0.56820463255588338</v>
      </c>
      <c r="M1801" s="45">
        <v>21</v>
      </c>
      <c r="N1801" s="45">
        <f t="shared" si="763"/>
        <v>437.04474505723203</v>
      </c>
      <c r="O1801" s="18">
        <f t="shared" si="764"/>
        <v>0.66894571936077996</v>
      </c>
      <c r="P1801" s="37">
        <f t="shared" si="765"/>
        <v>28.571428571428569</v>
      </c>
      <c r="Q1801" s="37">
        <f t="shared" si="766"/>
        <v>2.7970418512717856</v>
      </c>
      <c r="R1801" s="37">
        <f t="shared" si="767"/>
        <v>179.70418512717856</v>
      </c>
    </row>
    <row r="1802" spans="1:18" x14ac:dyDescent="0.25">
      <c r="A1802" s="1" t="s">
        <v>1685</v>
      </c>
      <c r="B1802" s="1" t="str">
        <f>VLOOKUP(A1802,[2]PROY_COVID!$1:$1048576,5,FALSE)</f>
        <v>Guerrero</v>
      </c>
      <c r="C1802" s="130">
        <f>VLOOKUP(A1802,[2]PROY_COVID!$1:$1048576,7,FALSE)</f>
        <v>4786</v>
      </c>
      <c r="D1802" s="43"/>
      <c r="E1802" s="43"/>
      <c r="F1802" s="6"/>
      <c r="G1802" s="44"/>
      <c r="H1802" s="44"/>
      <c r="I1802" s="14"/>
      <c r="J1802" s="49">
        <v>11</v>
      </c>
      <c r="K1802" s="49">
        <f t="shared" si="770"/>
        <v>229.83702465524448</v>
      </c>
      <c r="L1802" s="50">
        <f t="shared" si="771"/>
        <v>0.4183375937281128</v>
      </c>
      <c r="M1802" s="45">
        <v>11</v>
      </c>
      <c r="N1802" s="45">
        <f t="shared" si="763"/>
        <v>229.83702465524448</v>
      </c>
      <c r="O1802" s="18">
        <f t="shared" si="764"/>
        <v>0.35179119651378055</v>
      </c>
      <c r="P1802" s="37">
        <f t="shared" si="765"/>
        <v>0</v>
      </c>
      <c r="Q1802" s="37">
        <f t="shared" si="766"/>
        <v>0</v>
      </c>
      <c r="R1802" s="37">
        <f t="shared" si="767"/>
        <v>-100</v>
      </c>
    </row>
    <row r="1803" spans="1:18" x14ac:dyDescent="0.25">
      <c r="A1803" s="1" t="s">
        <v>1001</v>
      </c>
      <c r="B1803" s="1" t="str">
        <f>VLOOKUP(A1803,[2]PROY_COVID!$1:$1048576,5,FALSE)</f>
        <v>Magdalena Teitipac</v>
      </c>
      <c r="C1803" s="130">
        <f>VLOOKUP(A1803,[2]PROY_COVID!$1:$1048576,7,FALSE)</f>
        <v>4782</v>
      </c>
      <c r="D1803" s="43">
        <v>3</v>
      </c>
      <c r="E1803" s="43">
        <f>((D1803/($C1803/100000)))</f>
        <v>62.735257214554579</v>
      </c>
      <c r="F1803" s="6">
        <f>((D1803/$C1803)/(D$2257/$C$2257))</f>
        <v>0.94003423019826715</v>
      </c>
      <c r="G1803" s="44"/>
      <c r="H1803" s="44"/>
      <c r="I1803" s="14"/>
      <c r="J1803" s="49"/>
      <c r="K1803" s="49"/>
      <c r="L1803" s="50"/>
      <c r="M1803" s="45">
        <v>3</v>
      </c>
      <c r="N1803" s="45">
        <f t="shared" si="763"/>
        <v>62.735257214554579</v>
      </c>
      <c r="O1803" s="18">
        <f t="shared" si="764"/>
        <v>9.6023307089936893E-2</v>
      </c>
      <c r="P1803" s="37">
        <f t="shared" si="765"/>
        <v>100</v>
      </c>
      <c r="Q1803" s="37">
        <f t="shared" si="766"/>
        <v>9.7896464794512514</v>
      </c>
      <c r="R1803" s="37">
        <f t="shared" si="767"/>
        <v>878.96464794512519</v>
      </c>
    </row>
    <row r="1804" spans="1:18" x14ac:dyDescent="0.25">
      <c r="A1804" s="1" t="s">
        <v>1517</v>
      </c>
      <c r="B1804" s="1" t="str">
        <f>VLOOKUP(A1804,[2]PROY_COVID!$1:$1048576,5,FALSE)</f>
        <v>Cerro de San Pedro</v>
      </c>
      <c r="C1804" s="130">
        <f>VLOOKUP(A1804,[2]PROY_COVID!$1:$1048576,7,FALSE)</f>
        <v>4762</v>
      </c>
      <c r="D1804" s="43">
        <v>3</v>
      </c>
      <c r="E1804" s="43">
        <f>((D1804/($C1804/100000)))</f>
        <v>62.998740025199496</v>
      </c>
      <c r="F1804" s="6">
        <f>((D1804/$C1804)/(D$2257/$C$2257))</f>
        <v>0.94398229500380393</v>
      </c>
      <c r="G1804" s="44">
        <v>2</v>
      </c>
      <c r="H1804" s="44">
        <f>((G1804/($C1804/100000)))</f>
        <v>41.999160016799664</v>
      </c>
      <c r="I1804" s="14">
        <f>((G1804/$C1804)/(G$2257/$C$2257))</f>
        <v>1.1292883347626881</v>
      </c>
      <c r="J1804" s="49">
        <v>24</v>
      </c>
      <c r="K1804" s="49">
        <f t="shared" ref="K1804:K1837" si="772">((J1804/($C1804/100000)))</f>
        <v>503.98992020159596</v>
      </c>
      <c r="L1804" s="50">
        <f t="shared" ref="L1804:L1837" si="773">((J1804/$C1804)/(J$2257/$C$2257))</f>
        <v>0.91733666843545392</v>
      </c>
      <c r="M1804" s="45">
        <v>29</v>
      </c>
      <c r="N1804" s="45">
        <f t="shared" si="763"/>
        <v>608.98782024359514</v>
      </c>
      <c r="O1804" s="18">
        <f t="shared" si="764"/>
        <v>0.93212377016787562</v>
      </c>
      <c r="P1804" s="37">
        <f t="shared" si="765"/>
        <v>10.344827586206897</v>
      </c>
      <c r="Q1804" s="37">
        <f t="shared" si="766"/>
        <v>1.0127220495984053</v>
      </c>
      <c r="R1804" s="37">
        <f t="shared" si="767"/>
        <v>1.2722049598405283</v>
      </c>
    </row>
    <row r="1805" spans="1:18" x14ac:dyDescent="0.25">
      <c r="A1805" s="1" t="s">
        <v>976</v>
      </c>
      <c r="B1805" s="1" t="str">
        <f>VLOOKUP(A1805,[2]PROY_COVID!$1:$1048576,5,FALSE)</f>
        <v>Coatecas Altas</v>
      </c>
      <c r="C1805" s="130">
        <f>VLOOKUP(A1805,[2]PROY_COVID!$1:$1048576,7,FALSE)</f>
        <v>4738</v>
      </c>
      <c r="D1805" s="43"/>
      <c r="E1805" s="43"/>
      <c r="F1805" s="6"/>
      <c r="G1805" s="44"/>
      <c r="H1805" s="44"/>
      <c r="I1805" s="14"/>
      <c r="J1805" s="49">
        <v>4</v>
      </c>
      <c r="K1805" s="49">
        <f t="shared" si="772"/>
        <v>84.42380751371887</v>
      </c>
      <c r="L1805" s="50">
        <f t="shared" si="773"/>
        <v>0.15366389528245503</v>
      </c>
      <c r="M1805" s="45">
        <v>4</v>
      </c>
      <c r="N1805" s="45">
        <f t="shared" si="763"/>
        <v>84.42380751371887</v>
      </c>
      <c r="O1805" s="18">
        <f t="shared" si="764"/>
        <v>0.12922005192178929</v>
      </c>
      <c r="P1805" s="37">
        <f t="shared" si="765"/>
        <v>0</v>
      </c>
      <c r="Q1805" s="37">
        <f t="shared" si="766"/>
        <v>0</v>
      </c>
      <c r="R1805" s="37">
        <f t="shared" si="767"/>
        <v>-100</v>
      </c>
    </row>
    <row r="1806" spans="1:18" x14ac:dyDescent="0.25">
      <c r="A1806" s="1" t="s">
        <v>1676</v>
      </c>
      <c r="B1806" s="1" t="str">
        <f>VLOOKUP(A1806,[2]PROY_COVID!$1:$1048576,5,FALSE)</f>
        <v>Burgos</v>
      </c>
      <c r="C1806" s="130">
        <f>VLOOKUP(A1806,[2]PROY_COVID!$1:$1048576,7,FALSE)</f>
        <v>4735</v>
      </c>
      <c r="D1806" s="43"/>
      <c r="E1806" s="43"/>
      <c r="F1806" s="6"/>
      <c r="G1806" s="44"/>
      <c r="H1806" s="44"/>
      <c r="I1806" s="14"/>
      <c r="J1806" s="49">
        <v>6</v>
      </c>
      <c r="K1806" s="49">
        <f t="shared" si="772"/>
        <v>126.71594508975711</v>
      </c>
      <c r="L1806" s="50">
        <f t="shared" si="773"/>
        <v>0.23064188041655923</v>
      </c>
      <c r="M1806" s="45">
        <v>6</v>
      </c>
      <c r="N1806" s="45">
        <f t="shared" si="763"/>
        <v>126.71594508975711</v>
      </c>
      <c r="O1806" s="18">
        <f t="shared" si="764"/>
        <v>0.19395288469021257</v>
      </c>
      <c r="P1806" s="37">
        <f t="shared" si="765"/>
        <v>0</v>
      </c>
      <c r="Q1806" s="37">
        <f t="shared" si="766"/>
        <v>0</v>
      </c>
      <c r="R1806" s="37">
        <f t="shared" si="767"/>
        <v>-100</v>
      </c>
    </row>
    <row r="1807" spans="1:18" x14ac:dyDescent="0.25">
      <c r="A1807" s="1" t="s">
        <v>130</v>
      </c>
      <c r="B1807" s="1" t="str">
        <f>VLOOKUP(A1807,[2]PROY_COVID!$1:$1048576,5,FALSE)</f>
        <v>Nicolás Ruíz</v>
      </c>
      <c r="C1807" s="130">
        <f>VLOOKUP(A1807,[2]PROY_COVID!$1:$1048576,7,FALSE)</f>
        <v>4726</v>
      </c>
      <c r="D1807" s="43">
        <v>1</v>
      </c>
      <c r="E1807" s="43">
        <f>((D1807/($C1807/100000)))</f>
        <v>21.159542953872194</v>
      </c>
      <c r="F1807" s="6">
        <f>((D1807/$C1807)/(D$2257/$C$2257))</f>
        <v>0.31705767307152732</v>
      </c>
      <c r="G1807" s="44"/>
      <c r="H1807" s="44"/>
      <c r="I1807" s="14"/>
      <c r="J1807" s="49">
        <v>4</v>
      </c>
      <c r="K1807" s="49">
        <f t="shared" si="772"/>
        <v>84.638171815488775</v>
      </c>
      <c r="L1807" s="50">
        <f t="shared" si="773"/>
        <v>0.15405407021757764</v>
      </c>
      <c r="M1807" s="45">
        <v>5</v>
      </c>
      <c r="N1807" s="45">
        <f t="shared" si="763"/>
        <v>105.79771476936098</v>
      </c>
      <c r="O1807" s="18">
        <f t="shared" si="764"/>
        <v>0.16193520048810772</v>
      </c>
      <c r="P1807" s="37">
        <f t="shared" si="765"/>
        <v>20</v>
      </c>
      <c r="Q1807" s="37">
        <f t="shared" si="766"/>
        <v>1.9579292958902501</v>
      </c>
      <c r="R1807" s="37">
        <f t="shared" si="767"/>
        <v>95.792929589025007</v>
      </c>
    </row>
    <row r="1808" spans="1:18" x14ac:dyDescent="0.25">
      <c r="A1808" s="1" t="s">
        <v>599</v>
      </c>
      <c r="B1808" s="1" t="str">
        <f>VLOOKUP(A1808,[2]PROY_COVID!$1:$1048576,5,FALSE)</f>
        <v>Totatiche</v>
      </c>
      <c r="C1808" s="130">
        <f>VLOOKUP(A1808,[2]PROY_COVID!$1:$1048576,7,FALSE)</f>
        <v>4691</v>
      </c>
      <c r="D1808" s="43">
        <v>2</v>
      </c>
      <c r="E1808" s="43">
        <f>((D1808/($C1808/100000)))</f>
        <v>42.634832658281816</v>
      </c>
      <c r="F1808" s="6">
        <f>((D1808/$C1808)/(D$2257/$C$2257))</f>
        <v>0.63884654143510466</v>
      </c>
      <c r="G1808" s="44"/>
      <c r="H1808" s="44"/>
      <c r="I1808" s="14"/>
      <c r="J1808" s="49">
        <v>7</v>
      </c>
      <c r="K1808" s="49">
        <f t="shared" si="772"/>
        <v>149.22191430398635</v>
      </c>
      <c r="L1808" s="50">
        <f t="shared" si="773"/>
        <v>0.27160609416637727</v>
      </c>
      <c r="M1808" s="45">
        <v>9</v>
      </c>
      <c r="N1808" s="45">
        <f t="shared" si="763"/>
        <v>191.85674696226818</v>
      </c>
      <c r="O1808" s="18">
        <f t="shared" si="764"/>
        <v>0.29365814613349711</v>
      </c>
      <c r="P1808" s="37">
        <f t="shared" si="765"/>
        <v>22.222222222222221</v>
      </c>
      <c r="Q1808" s="37">
        <f t="shared" si="766"/>
        <v>2.1754769954336113</v>
      </c>
      <c r="R1808" s="37">
        <f t="shared" si="767"/>
        <v>117.54769954336113</v>
      </c>
    </row>
    <row r="1809" spans="1:18" x14ac:dyDescent="0.25">
      <c r="A1809" s="1" t="s">
        <v>1173</v>
      </c>
      <c r="B1809" s="1" t="str">
        <f>VLOOKUP(A1809,[2]PROY_COVID!$1:$1048576,5,FALSE)</f>
        <v>Santa Catarina Mechoacán</v>
      </c>
      <c r="C1809" s="130">
        <f>VLOOKUP(A1809,[2]PROY_COVID!$1:$1048576,7,FALSE)</f>
        <v>4677</v>
      </c>
      <c r="D1809" s="43">
        <v>2</v>
      </c>
      <c r="E1809" s="43">
        <f>((D1809/($C1809/100000)))</f>
        <v>42.762454564892025</v>
      </c>
      <c r="F1809" s="6">
        <f>((D1809/$C1809)/(D$2257/$C$2257))</f>
        <v>0.64075884666924865</v>
      </c>
      <c r="G1809" s="44"/>
      <c r="H1809" s="44"/>
      <c r="I1809" s="14"/>
      <c r="J1809" s="49">
        <v>5</v>
      </c>
      <c r="K1809" s="49">
        <f t="shared" si="772"/>
        <v>106.90613641223007</v>
      </c>
      <c r="L1809" s="50">
        <f t="shared" si="773"/>
        <v>0.19458508013905068</v>
      </c>
      <c r="M1809" s="45">
        <v>7</v>
      </c>
      <c r="N1809" s="45">
        <f t="shared" si="763"/>
        <v>149.66859097712208</v>
      </c>
      <c r="O1809" s="18">
        <f t="shared" si="764"/>
        <v>0.22908446878544278</v>
      </c>
      <c r="P1809" s="37">
        <f t="shared" si="765"/>
        <v>28.571428571428569</v>
      </c>
      <c r="Q1809" s="37">
        <f t="shared" si="766"/>
        <v>2.7970418512717856</v>
      </c>
      <c r="R1809" s="37">
        <f t="shared" si="767"/>
        <v>179.70418512717856</v>
      </c>
    </row>
    <row r="1810" spans="1:18" x14ac:dyDescent="0.25">
      <c r="A1810" s="1" t="s">
        <v>1471</v>
      </c>
      <c r="B1810" s="1" t="str">
        <f>VLOOKUP(A1810,[2]PROY_COVID!$1:$1048576,5,FALSE)</f>
        <v>Zacapala</v>
      </c>
      <c r="C1810" s="130">
        <f>VLOOKUP(A1810,[2]PROY_COVID!$1:$1048576,7,FALSE)</f>
        <v>4666</v>
      </c>
      <c r="D1810" s="43">
        <v>1</v>
      </c>
      <c r="E1810" s="43">
        <f>((D1810/($C1810/100000)))</f>
        <v>21.43163309044149</v>
      </c>
      <c r="F1810" s="6">
        <f>((D1810/$C1810)/(D$2257/$C$2257))</f>
        <v>0.32113471130219418</v>
      </c>
      <c r="G1810" s="44">
        <v>1</v>
      </c>
      <c r="H1810" s="44">
        <f>((G1810/($C1810/100000)))</f>
        <v>21.43163309044149</v>
      </c>
      <c r="I1810" s="14">
        <f>((G1810/$C1810)/(G$2257/$C$2257))</f>
        <v>0.57626136413843987</v>
      </c>
      <c r="J1810" s="49">
        <v>5</v>
      </c>
      <c r="K1810" s="49">
        <f t="shared" si="772"/>
        <v>107.15816545220746</v>
      </c>
      <c r="L1810" s="50">
        <f t="shared" si="773"/>
        <v>0.19504381050371622</v>
      </c>
      <c r="M1810" s="45">
        <v>7</v>
      </c>
      <c r="N1810" s="45">
        <f t="shared" si="763"/>
        <v>150.02143163309043</v>
      </c>
      <c r="O1810" s="18">
        <f t="shared" si="764"/>
        <v>0.22962453075643288</v>
      </c>
      <c r="P1810" s="37">
        <f t="shared" si="765"/>
        <v>14.285714285714285</v>
      </c>
      <c r="Q1810" s="37">
        <f t="shared" si="766"/>
        <v>1.3985209256358928</v>
      </c>
      <c r="R1810" s="37">
        <f t="shared" si="767"/>
        <v>39.852092563589281</v>
      </c>
    </row>
    <row r="1811" spans="1:18" x14ac:dyDescent="0.25">
      <c r="A1811" s="1" t="s">
        <v>1037</v>
      </c>
      <c r="B1811" s="1" t="str">
        <f>VLOOKUP(A1811,[2]PROY_COVID!$1:$1048576,5,FALSE)</f>
        <v>San Bartolomé Ayautla</v>
      </c>
      <c r="C1811" s="130">
        <f>VLOOKUP(A1811,[2]PROY_COVID!$1:$1048576,7,FALSE)</f>
        <v>4660</v>
      </c>
      <c r="D1811" s="43"/>
      <c r="E1811" s="43"/>
      <c r="F1811" s="6"/>
      <c r="G1811" s="44"/>
      <c r="H1811" s="44"/>
      <c r="I1811" s="14"/>
      <c r="J1811" s="49">
        <v>1</v>
      </c>
      <c r="K1811" s="49">
        <f t="shared" si="772"/>
        <v>21.459227467811157</v>
      </c>
      <c r="L1811" s="50">
        <f t="shared" si="773"/>
        <v>3.9058987974692698E-2</v>
      </c>
      <c r="M1811" s="45">
        <v>1</v>
      </c>
      <c r="N1811" s="45">
        <f t="shared" ref="N1811:N1837" si="774">((M1811/($C1811/100000)))</f>
        <v>21.459227467811157</v>
      </c>
      <c r="O1811" s="18">
        <f t="shared" ref="O1811:O1837" si="775">((M1811/$C1811)/(M$2257/$C$2257))</f>
        <v>3.284574066552777E-2</v>
      </c>
      <c r="P1811" s="37">
        <f t="shared" ref="P1811:P1846" si="776">D1811/M1811*100</f>
        <v>0</v>
      </c>
      <c r="Q1811" s="37">
        <f t="shared" ref="Q1811:Q1842" si="777">P1811/P$2257</f>
        <v>0</v>
      </c>
      <c r="R1811" s="37">
        <f t="shared" ref="R1811:R1842" si="778">(Q1811-1)*100</f>
        <v>-100</v>
      </c>
    </row>
    <row r="1812" spans="1:18" x14ac:dyDescent="0.25">
      <c r="A1812" s="1" t="s">
        <v>2496</v>
      </c>
      <c r="B1812" s="1" t="str">
        <f>VLOOKUP(A1812,[2]PROY_COVID!$1:$1048576,5,FALSE)</f>
        <v>Coneto de Comonfort</v>
      </c>
      <c r="C1812" s="130">
        <f>VLOOKUP(A1812,[2]PROY_COVID!$1:$1048576,7,FALSE)</f>
        <v>4649</v>
      </c>
      <c r="D1812" s="43"/>
      <c r="E1812" s="43"/>
      <c r="F1812" s="6"/>
      <c r="G1812" s="44"/>
      <c r="H1812" s="44"/>
      <c r="I1812" s="14"/>
      <c r="J1812" s="49">
        <v>1</v>
      </c>
      <c r="K1812" s="49">
        <f t="shared" si="772"/>
        <v>21.510002151000215</v>
      </c>
      <c r="L1812" s="50">
        <f t="shared" si="773"/>
        <v>3.9151405455381372E-2</v>
      </c>
      <c r="M1812" s="45">
        <v>1</v>
      </c>
      <c r="N1812" s="45">
        <f t="shared" si="774"/>
        <v>21.510002151000215</v>
      </c>
      <c r="O1812" s="18">
        <f t="shared" si="775"/>
        <v>3.2923456980288111E-2</v>
      </c>
      <c r="P1812" s="37">
        <f t="shared" si="776"/>
        <v>0</v>
      </c>
      <c r="Q1812" s="37">
        <f t="shared" si="777"/>
        <v>0</v>
      </c>
      <c r="R1812" s="37">
        <f t="shared" si="778"/>
        <v>-100</v>
      </c>
    </row>
    <row r="1813" spans="1:18" x14ac:dyDescent="0.25">
      <c r="A1813" s="1" t="s">
        <v>1382</v>
      </c>
      <c r="B1813" s="1" t="str">
        <f>VLOOKUP(A1813,[2]PROY_COVID!$1:$1048576,5,FALSE)</f>
        <v>Piaxtla</v>
      </c>
      <c r="C1813" s="130">
        <f>VLOOKUP(A1813,[2]PROY_COVID!$1:$1048576,7,FALSE)</f>
        <v>4631</v>
      </c>
      <c r="D1813" s="43">
        <v>4</v>
      </c>
      <c r="E1813" s="43">
        <f>((D1813/($C1813/100000)))</f>
        <v>86.374433167782342</v>
      </c>
      <c r="F1813" s="6">
        <f>((D1813/$C1813)/(D$2257/$C$2257))</f>
        <v>1.294247085239506</v>
      </c>
      <c r="G1813" s="44">
        <v>1</v>
      </c>
      <c r="H1813" s="44">
        <f>((G1813/($C1813/100000)))</f>
        <v>21.593608291945586</v>
      </c>
      <c r="I1813" s="14">
        <f>((G1813/$C1813)/(G$2257/$C$2257))</f>
        <v>0.58061661089828553</v>
      </c>
      <c r="J1813" s="49">
        <v>5</v>
      </c>
      <c r="K1813" s="49">
        <f t="shared" si="772"/>
        <v>107.96804145972793</v>
      </c>
      <c r="L1813" s="50">
        <f t="shared" si="773"/>
        <v>0.19651790537904121</v>
      </c>
      <c r="M1813" s="45">
        <v>10</v>
      </c>
      <c r="N1813" s="45">
        <f t="shared" si="774"/>
        <v>215.93608291945586</v>
      </c>
      <c r="O1813" s="18">
        <f t="shared" si="775"/>
        <v>0.33051425502344939</v>
      </c>
      <c r="P1813" s="37">
        <f t="shared" si="776"/>
        <v>40</v>
      </c>
      <c r="Q1813" s="37">
        <f t="shared" si="777"/>
        <v>3.9158585917805002</v>
      </c>
      <c r="R1813" s="37">
        <f t="shared" si="778"/>
        <v>291.58585917805004</v>
      </c>
    </row>
    <row r="1814" spans="1:18" x14ac:dyDescent="0.25">
      <c r="A1814" s="1" t="s">
        <v>601</v>
      </c>
      <c r="B1814" s="1" t="str">
        <f>VLOOKUP(A1814,[2]PROY_COVID!$1:$1048576,5,FALSE)</f>
        <v>Tuxcacuesco</v>
      </c>
      <c r="C1814" s="130">
        <f>VLOOKUP(A1814,[2]PROY_COVID!$1:$1048576,7,FALSE)</f>
        <v>4628</v>
      </c>
      <c r="D1814" s="43"/>
      <c r="E1814" s="43"/>
      <c r="F1814" s="6"/>
      <c r="G1814" s="44"/>
      <c r="H1814" s="44"/>
      <c r="I1814" s="14"/>
      <c r="J1814" s="49">
        <v>10</v>
      </c>
      <c r="K1814" s="49">
        <f t="shared" si="772"/>
        <v>216.07605877268799</v>
      </c>
      <c r="L1814" s="50">
        <f t="shared" si="773"/>
        <v>0.39329058764491787</v>
      </c>
      <c r="M1814" s="45">
        <v>10</v>
      </c>
      <c r="N1814" s="45">
        <f t="shared" si="774"/>
        <v>216.07605877268799</v>
      </c>
      <c r="O1814" s="18">
        <f t="shared" si="775"/>
        <v>0.33072850367623041</v>
      </c>
      <c r="P1814" s="37">
        <f t="shared" si="776"/>
        <v>0</v>
      </c>
      <c r="Q1814" s="37">
        <f t="shared" si="777"/>
        <v>0</v>
      </c>
      <c r="R1814" s="37">
        <f t="shared" si="778"/>
        <v>-100</v>
      </c>
    </row>
    <row r="1815" spans="1:18" x14ac:dyDescent="0.25">
      <c r="A1815" s="1" t="s">
        <v>1220</v>
      </c>
      <c r="B1815" s="1" t="str">
        <f>VLOOKUP(A1815,[2]PROY_COVID!$1:$1048576,5,FALSE)</f>
        <v>Santiago Chazumba</v>
      </c>
      <c r="C1815" s="130">
        <f>VLOOKUP(A1815,[2]PROY_COVID!$1:$1048576,7,FALSE)</f>
        <v>4627</v>
      </c>
      <c r="D1815" s="43"/>
      <c r="E1815" s="43"/>
      <c r="F1815" s="6"/>
      <c r="G1815" s="44">
        <v>2</v>
      </c>
      <c r="H1815" s="44">
        <f>((G1815/($C1815/100000)))</f>
        <v>43.22455154527772</v>
      </c>
      <c r="I1815" s="14">
        <f>((G1815/$C1815)/(G$2257/$C$2257))</f>
        <v>1.1622370975016039</v>
      </c>
      <c r="J1815" s="49">
        <v>10</v>
      </c>
      <c r="K1815" s="49">
        <f t="shared" si="772"/>
        <v>216.12275772638858</v>
      </c>
      <c r="L1815" s="50">
        <f t="shared" si="773"/>
        <v>0.39337558669130751</v>
      </c>
      <c r="M1815" s="45">
        <v>12</v>
      </c>
      <c r="N1815" s="45">
        <f t="shared" si="774"/>
        <v>259.34730927166629</v>
      </c>
      <c r="O1815" s="18">
        <f t="shared" si="775"/>
        <v>0.39695997795900434</v>
      </c>
      <c r="P1815" s="37">
        <f t="shared" si="776"/>
        <v>0</v>
      </c>
      <c r="Q1815" s="37">
        <f t="shared" si="777"/>
        <v>0</v>
      </c>
      <c r="R1815" s="37">
        <f t="shared" si="778"/>
        <v>-100</v>
      </c>
    </row>
    <row r="1816" spans="1:18" x14ac:dyDescent="0.25">
      <c r="A1816" s="1" t="s">
        <v>1232</v>
      </c>
      <c r="B1816" s="1" t="str">
        <f>VLOOKUP(A1816,[2]PROY_COVID!$1:$1048576,5,FALSE)</f>
        <v>Santiago Tamazola</v>
      </c>
      <c r="C1816" s="130">
        <f>VLOOKUP(A1816,[2]PROY_COVID!$1:$1048576,7,FALSE)</f>
        <v>4623</v>
      </c>
      <c r="D1816" s="43">
        <v>1</v>
      </c>
      <c r="E1816" s="43">
        <f>((D1816/($C1816/100000)))</f>
        <v>21.630975556997619</v>
      </c>
      <c r="F1816" s="6">
        <f>((D1816/$C1816)/(D$2257/$C$2257))</f>
        <v>0.32412168785118711</v>
      </c>
      <c r="G1816" s="44"/>
      <c r="H1816" s="44"/>
      <c r="I1816" s="14"/>
      <c r="J1816" s="49">
        <v>2</v>
      </c>
      <c r="K1816" s="49">
        <f t="shared" si="772"/>
        <v>43.261951113995238</v>
      </c>
      <c r="L1816" s="50">
        <f t="shared" si="773"/>
        <v>7.8743190119865011E-2</v>
      </c>
      <c r="M1816" s="45">
        <v>3</v>
      </c>
      <c r="N1816" s="45">
        <f t="shared" si="774"/>
        <v>64.892926670992864</v>
      </c>
      <c r="O1816" s="18">
        <f t="shared" si="775"/>
        <v>9.9325860805554458E-2</v>
      </c>
      <c r="P1816" s="37">
        <f t="shared" si="776"/>
        <v>33.333333333333329</v>
      </c>
      <c r="Q1816" s="37">
        <f t="shared" si="777"/>
        <v>3.2632154931504167</v>
      </c>
      <c r="R1816" s="37">
        <f t="shared" si="778"/>
        <v>226.32154931504166</v>
      </c>
    </row>
    <row r="1817" spans="1:18" x14ac:dyDescent="0.25">
      <c r="A1817" s="1" t="s">
        <v>1025</v>
      </c>
      <c r="B1817" s="1" t="str">
        <f>VLOOKUP(A1817,[2]PROY_COVID!$1:$1048576,5,FALSE)</f>
        <v>San Agustín Yatareni</v>
      </c>
      <c r="C1817" s="130">
        <f>VLOOKUP(A1817,[2]PROY_COVID!$1:$1048576,7,FALSE)</f>
        <v>4610</v>
      </c>
      <c r="D1817" s="43"/>
      <c r="E1817" s="43"/>
      <c r="F1817" s="6"/>
      <c r="G1817" s="44">
        <v>1</v>
      </c>
      <c r="H1817" s="44">
        <f>((G1817/($C1817/100000)))</f>
        <v>21.691973969631235</v>
      </c>
      <c r="I1817" s="14">
        <f>((G1817/$C1817)/(G$2257/$C$2257))</f>
        <v>0.58326150218437312</v>
      </c>
      <c r="J1817" s="49">
        <v>36</v>
      </c>
      <c r="K1817" s="49">
        <f t="shared" si="772"/>
        <v>780.91106290672451</v>
      </c>
      <c r="L1817" s="50">
        <f t="shared" si="773"/>
        <v>1.4213743649966264</v>
      </c>
      <c r="M1817" s="45">
        <v>37</v>
      </c>
      <c r="N1817" s="45">
        <f t="shared" si="774"/>
        <v>802.60303687635576</v>
      </c>
      <c r="O1817" s="18">
        <f t="shared" si="775"/>
        <v>1.2284734502278305</v>
      </c>
      <c r="P1817" s="37">
        <f t="shared" si="776"/>
        <v>0</v>
      </c>
      <c r="Q1817" s="37">
        <f t="shared" si="777"/>
        <v>0</v>
      </c>
      <c r="R1817" s="37">
        <f t="shared" si="778"/>
        <v>-100</v>
      </c>
    </row>
    <row r="1818" spans="1:18" x14ac:dyDescent="0.25">
      <c r="A1818" s="1" t="s">
        <v>1132</v>
      </c>
      <c r="B1818" s="1" t="str">
        <f>VLOOKUP(A1818,[2]PROY_COVID!$1:$1048576,5,FALSE)</f>
        <v>San Pedro Atoyac</v>
      </c>
      <c r="C1818" s="130">
        <f>VLOOKUP(A1818,[2]PROY_COVID!$1:$1048576,7,FALSE)</f>
        <v>4608</v>
      </c>
      <c r="D1818" s="43"/>
      <c r="E1818" s="43"/>
      <c r="F1818" s="6"/>
      <c r="G1818" s="44"/>
      <c r="H1818" s="44"/>
      <c r="I1818" s="14"/>
      <c r="J1818" s="49">
        <v>1</v>
      </c>
      <c r="K1818" s="49">
        <f t="shared" si="772"/>
        <v>21.701388888888889</v>
      </c>
      <c r="L1818" s="50">
        <f t="shared" si="773"/>
        <v>3.9499757804268225E-2</v>
      </c>
      <c r="M1818" s="45">
        <v>1</v>
      </c>
      <c r="N1818" s="45">
        <f t="shared" si="774"/>
        <v>21.701388888888889</v>
      </c>
      <c r="O1818" s="18">
        <f t="shared" si="775"/>
        <v>3.3216395725121403E-2</v>
      </c>
      <c r="P1818" s="37">
        <f t="shared" si="776"/>
        <v>0</v>
      </c>
      <c r="Q1818" s="37">
        <f t="shared" si="777"/>
        <v>0</v>
      </c>
      <c r="R1818" s="37">
        <f t="shared" si="778"/>
        <v>-100</v>
      </c>
    </row>
    <row r="1819" spans="1:18" x14ac:dyDescent="0.25">
      <c r="A1819" s="1" t="s">
        <v>771</v>
      </c>
      <c r="B1819" s="1" t="str">
        <f>VLOOKUP(A1819,[2]PROY_COVID!$1:$1048576,5,FALSE)</f>
        <v>Chucándiro</v>
      </c>
      <c r="C1819" s="130">
        <f>VLOOKUP(A1819,[2]PROY_COVID!$1:$1048576,7,FALSE)</f>
        <v>4567</v>
      </c>
      <c r="D1819" s="43">
        <v>3</v>
      </c>
      <c r="E1819" s="43">
        <f>((D1819/($C1819/100000)))</f>
        <v>65.688635865995181</v>
      </c>
      <c r="F1819" s="6">
        <f>((D1819/$C1819)/(D$2257/$C$2257))</f>
        <v>0.98428808601009732</v>
      </c>
      <c r="G1819" s="44"/>
      <c r="H1819" s="44"/>
      <c r="I1819" s="14"/>
      <c r="J1819" s="49">
        <v>11</v>
      </c>
      <c r="K1819" s="49">
        <f t="shared" si="772"/>
        <v>240.858331508649</v>
      </c>
      <c r="L1819" s="50">
        <f t="shared" si="773"/>
        <v>0.43839801260844052</v>
      </c>
      <c r="M1819" s="45">
        <v>14</v>
      </c>
      <c r="N1819" s="45">
        <f t="shared" si="774"/>
        <v>306.54696737464417</v>
      </c>
      <c r="O1819" s="18">
        <f t="shared" si="775"/>
        <v>0.46920431815612695</v>
      </c>
      <c r="P1819" s="37">
        <f t="shared" si="776"/>
        <v>21.428571428571427</v>
      </c>
      <c r="Q1819" s="37">
        <f t="shared" si="777"/>
        <v>2.0977813884538392</v>
      </c>
      <c r="R1819" s="37">
        <f t="shared" si="778"/>
        <v>109.77813884538392</v>
      </c>
    </row>
    <row r="1820" spans="1:18" x14ac:dyDescent="0.25">
      <c r="A1820" s="1" t="s">
        <v>962</v>
      </c>
      <c r="B1820" s="1" t="str">
        <f>VLOOKUP(A1820,[2]PROY_COVID!$1:$1048576,5,FALSE)</f>
        <v>Villaldama</v>
      </c>
      <c r="C1820" s="130">
        <f>VLOOKUP(A1820,[2]PROY_COVID!$1:$1048576,7,FALSE)</f>
        <v>4567</v>
      </c>
      <c r="D1820" s="43">
        <v>2</v>
      </c>
      <c r="E1820" s="43">
        <f>((D1820/($C1820/100000)))</f>
        <v>43.792423910663452</v>
      </c>
      <c r="F1820" s="6">
        <f>((D1820/$C1820)/(D$2257/$C$2257))</f>
        <v>0.6561920573400648</v>
      </c>
      <c r="G1820" s="44">
        <v>8</v>
      </c>
      <c r="H1820" s="44">
        <f>((G1820/($C1820/100000)))</f>
        <v>175.16969564265381</v>
      </c>
      <c r="I1820" s="14">
        <f>((G1820/$C1820)/(G$2257/$C$2257))</f>
        <v>4.7100250055966031</v>
      </c>
      <c r="J1820" s="49">
        <v>46</v>
      </c>
      <c r="K1820" s="49">
        <f t="shared" si="772"/>
        <v>1007.2257499452594</v>
      </c>
      <c r="L1820" s="50">
        <f t="shared" si="773"/>
        <v>1.8333007799989331</v>
      </c>
      <c r="M1820" s="45">
        <v>56</v>
      </c>
      <c r="N1820" s="45">
        <f t="shared" si="774"/>
        <v>1226.1878694985767</v>
      </c>
      <c r="O1820" s="18">
        <f t="shared" si="775"/>
        <v>1.8768172726245078</v>
      </c>
      <c r="P1820" s="37">
        <f t="shared" si="776"/>
        <v>3.5714285714285712</v>
      </c>
      <c r="Q1820" s="37">
        <f t="shared" si="777"/>
        <v>0.3496302314089732</v>
      </c>
      <c r="R1820" s="37">
        <f t="shared" si="778"/>
        <v>-65.03697685910268</v>
      </c>
    </row>
    <row r="1821" spans="1:18" x14ac:dyDescent="0.25">
      <c r="A1821" s="1" t="s">
        <v>992</v>
      </c>
      <c r="B1821" s="1" t="str">
        <f>VLOOKUP(A1821,[2]PROY_COVID!$1:$1048576,5,FALSE)</f>
        <v>Mesones Hidalgo</v>
      </c>
      <c r="C1821" s="130">
        <f>VLOOKUP(A1821,[2]PROY_COVID!$1:$1048576,7,FALSE)</f>
        <v>4554</v>
      </c>
      <c r="D1821" s="43">
        <v>1</v>
      </c>
      <c r="E1821" s="43">
        <f>((D1821/($C1821/100000)))</f>
        <v>21.958717610891526</v>
      </c>
      <c r="F1821" s="6">
        <f>((D1821/$C1821)/(D$2257/$C$2257))</f>
        <v>0.32903262251559906</v>
      </c>
      <c r="G1821" s="44">
        <v>1</v>
      </c>
      <c r="H1821" s="44">
        <f>((G1821/($C1821/100000)))</f>
        <v>21.958717610891526</v>
      </c>
      <c r="I1821" s="14">
        <f>((G1821/$C1821)/(G$2257/$C$2257))</f>
        <v>0.59043379997144496</v>
      </c>
      <c r="J1821" s="49">
        <v>2</v>
      </c>
      <c r="K1821" s="49">
        <f t="shared" si="772"/>
        <v>43.917435221783052</v>
      </c>
      <c r="L1821" s="50">
        <f t="shared" si="773"/>
        <v>7.9936268758044784E-2</v>
      </c>
      <c r="M1821" s="45">
        <v>4</v>
      </c>
      <c r="N1821" s="45">
        <f t="shared" si="774"/>
        <v>87.834870443566103</v>
      </c>
      <c r="O1821" s="18">
        <f t="shared" si="775"/>
        <v>0.13444106412064949</v>
      </c>
      <c r="P1821" s="37">
        <f t="shared" si="776"/>
        <v>25</v>
      </c>
      <c r="Q1821" s="37">
        <f t="shared" si="777"/>
        <v>2.4474116198628129</v>
      </c>
      <c r="R1821" s="37">
        <f t="shared" si="778"/>
        <v>144.7411619862813</v>
      </c>
    </row>
    <row r="1822" spans="1:18" x14ac:dyDescent="0.25">
      <c r="A1822" s="1" t="s">
        <v>1050</v>
      </c>
      <c r="B1822" s="1" t="str">
        <f>VLOOKUP(A1822,[2]PROY_COVID!$1:$1048576,5,FALSE)</f>
        <v>San Francisco Lachigoló</v>
      </c>
      <c r="C1822" s="130">
        <f>VLOOKUP(A1822,[2]PROY_COVID!$1:$1048576,7,FALSE)</f>
        <v>4546</v>
      </c>
      <c r="D1822" s="43">
        <v>2</v>
      </c>
      <c r="E1822" s="43">
        <f>((D1822/($C1822/100000)))</f>
        <v>43.994720633523976</v>
      </c>
      <c r="F1822" s="6">
        <f>((D1822/$C1822)/(D$2257/$C$2257))</f>
        <v>0.65922330089574932</v>
      </c>
      <c r="G1822" s="44">
        <v>4</v>
      </c>
      <c r="H1822" s="44">
        <f>((G1822/($C1822/100000)))</f>
        <v>87.989441267047951</v>
      </c>
      <c r="I1822" s="14">
        <f>((G1822/$C1822)/(G$2257/$C$2257))</f>
        <v>2.3658913550989533</v>
      </c>
      <c r="J1822" s="49">
        <v>17</v>
      </c>
      <c r="K1822" s="49">
        <f t="shared" si="772"/>
        <v>373.95512538495382</v>
      </c>
      <c r="L1822" s="50">
        <f t="shared" si="773"/>
        <v>0.68065398753962947</v>
      </c>
      <c r="M1822" s="45">
        <v>23</v>
      </c>
      <c r="N1822" s="45">
        <f t="shared" si="774"/>
        <v>505.93928728552572</v>
      </c>
      <c r="O1822" s="18">
        <f t="shared" si="775"/>
        <v>0.77439649901699659</v>
      </c>
      <c r="P1822" s="37">
        <f t="shared" si="776"/>
        <v>8.695652173913043</v>
      </c>
      <c r="Q1822" s="37">
        <f t="shared" si="777"/>
        <v>0.85127360690880438</v>
      </c>
      <c r="R1822" s="37">
        <f t="shared" si="778"/>
        <v>-14.872639309119561</v>
      </c>
    </row>
    <row r="1823" spans="1:18" x14ac:dyDescent="0.25">
      <c r="A1823" s="1" t="s">
        <v>536</v>
      </c>
      <c r="B1823" s="1" t="str">
        <f>VLOOKUP(A1823,[2]PROY_COVID!$1:$1048576,5,FALSE)</f>
        <v>Guachinango</v>
      </c>
      <c r="C1823" s="130">
        <f>VLOOKUP(A1823,[2]PROY_COVID!$1:$1048576,7,FALSE)</f>
        <v>4536</v>
      </c>
      <c r="D1823" s="43"/>
      <c r="E1823" s="43"/>
      <c r="F1823" s="6"/>
      <c r="G1823" s="44"/>
      <c r="H1823" s="44"/>
      <c r="I1823" s="14"/>
      <c r="J1823" s="49">
        <v>2</v>
      </c>
      <c r="K1823" s="49">
        <f t="shared" si="772"/>
        <v>44.091710758377424</v>
      </c>
      <c r="L1823" s="50">
        <f t="shared" si="773"/>
        <v>8.0253476173751309E-2</v>
      </c>
      <c r="M1823" s="45">
        <v>2</v>
      </c>
      <c r="N1823" s="45">
        <f t="shared" si="774"/>
        <v>44.091710758377424</v>
      </c>
      <c r="O1823" s="18">
        <f t="shared" si="775"/>
        <v>6.7487280203421263E-2</v>
      </c>
      <c r="P1823" s="37">
        <f t="shared" si="776"/>
        <v>0</v>
      </c>
      <c r="Q1823" s="37">
        <f t="shared" si="777"/>
        <v>0</v>
      </c>
      <c r="R1823" s="37">
        <f t="shared" si="778"/>
        <v>-100</v>
      </c>
    </row>
    <row r="1824" spans="1:18" x14ac:dyDescent="0.25">
      <c r="A1824" s="1" t="s">
        <v>1030</v>
      </c>
      <c r="B1824" s="1" t="str">
        <f>VLOOKUP(A1824,[2]PROY_COVID!$1:$1048576,5,FALSE)</f>
        <v>San Andrés Paxtlán</v>
      </c>
      <c r="C1824" s="130">
        <f>VLOOKUP(A1824,[2]PROY_COVID!$1:$1048576,7,FALSE)</f>
        <v>4502</v>
      </c>
      <c r="D1824" s="43"/>
      <c r="E1824" s="43"/>
      <c r="F1824" s="6"/>
      <c r="G1824" s="44"/>
      <c r="H1824" s="44"/>
      <c r="I1824" s="14"/>
      <c r="J1824" s="49">
        <v>1</v>
      </c>
      <c r="K1824" s="49">
        <f t="shared" si="772"/>
        <v>22.21235006663705</v>
      </c>
      <c r="L1824" s="50">
        <f t="shared" si="773"/>
        <v>4.0429783199037755E-2</v>
      </c>
      <c r="M1824" s="45">
        <v>1</v>
      </c>
      <c r="N1824" s="45">
        <f t="shared" si="774"/>
        <v>22.21235006663705</v>
      </c>
      <c r="O1824" s="18">
        <f t="shared" si="775"/>
        <v>3.3998478787507641E-2</v>
      </c>
      <c r="P1824" s="37">
        <f t="shared" si="776"/>
        <v>0</v>
      </c>
      <c r="Q1824" s="37">
        <f t="shared" si="777"/>
        <v>0</v>
      </c>
      <c r="R1824" s="37">
        <f t="shared" si="778"/>
        <v>-100</v>
      </c>
    </row>
    <row r="1825" spans="1:18" x14ac:dyDescent="0.25">
      <c r="A1825" s="1" t="s">
        <v>1236</v>
      </c>
      <c r="B1825" s="1" t="str">
        <f>VLOOKUP(A1825,[2]PROY_COVID!$1:$1048576,5,FALSE)</f>
        <v>Santiago Yaitepec</v>
      </c>
      <c r="C1825" s="130">
        <f>VLOOKUP(A1825,[2]PROY_COVID!$1:$1048576,7,FALSE)</f>
        <v>4470</v>
      </c>
      <c r="D1825" s="43">
        <v>3</v>
      </c>
      <c r="E1825" s="43">
        <f>((D1825/($C1825/100000)))</f>
        <v>67.114093959731548</v>
      </c>
      <c r="F1825" s="6">
        <f>((D1825/$C1825)/(D$2257/$C$2257))</f>
        <v>1.0056473576751932</v>
      </c>
      <c r="G1825" s="44"/>
      <c r="H1825" s="44"/>
      <c r="I1825" s="14"/>
      <c r="J1825" s="49">
        <v>1</v>
      </c>
      <c r="K1825" s="49">
        <f t="shared" si="772"/>
        <v>22.371364653243848</v>
      </c>
      <c r="L1825" s="50">
        <f t="shared" si="773"/>
        <v>4.0719213414332885E-2</v>
      </c>
      <c r="M1825" s="45">
        <v>4</v>
      </c>
      <c r="N1825" s="45">
        <f t="shared" si="774"/>
        <v>89.485458612975393</v>
      </c>
      <c r="O1825" s="18">
        <f t="shared" si="775"/>
        <v>0.13696747337929255</v>
      </c>
      <c r="P1825" s="37">
        <f t="shared" si="776"/>
        <v>75</v>
      </c>
      <c r="Q1825" s="37">
        <f t="shared" si="777"/>
        <v>7.3422348595884381</v>
      </c>
      <c r="R1825" s="37">
        <f t="shared" si="778"/>
        <v>634.22348595884387</v>
      </c>
    </row>
    <row r="1826" spans="1:18" x14ac:dyDescent="0.25">
      <c r="A1826" s="1" t="s">
        <v>2543</v>
      </c>
      <c r="B1826" s="1" t="str">
        <f>VLOOKUP(A1826,[2]PROY_COVID!$1:$1048576,5,FALSE)</f>
        <v>San Antonio Tepetlapa</v>
      </c>
      <c r="C1826" s="130">
        <f>VLOOKUP(A1826,[2]PROY_COVID!$1:$1048576,7,FALSE)</f>
        <v>4460</v>
      </c>
      <c r="D1826" s="43"/>
      <c r="E1826" s="43"/>
      <c r="F1826" s="6"/>
      <c r="G1826" s="44"/>
      <c r="H1826" s="44"/>
      <c r="I1826" s="14"/>
      <c r="J1826" s="49">
        <v>1</v>
      </c>
      <c r="K1826" s="49">
        <f t="shared" si="772"/>
        <v>22.421524663677129</v>
      </c>
      <c r="L1826" s="50">
        <f t="shared" si="773"/>
        <v>4.081051209911838E-2</v>
      </c>
      <c r="M1826" s="45">
        <v>1</v>
      </c>
      <c r="N1826" s="45">
        <f t="shared" si="774"/>
        <v>22.421524663677129</v>
      </c>
      <c r="O1826" s="18">
        <f t="shared" si="775"/>
        <v>3.4318643834385522E-2</v>
      </c>
      <c r="P1826" s="37">
        <f t="shared" si="776"/>
        <v>0</v>
      </c>
      <c r="Q1826" s="37">
        <f t="shared" si="777"/>
        <v>0</v>
      </c>
      <c r="R1826" s="37">
        <f t="shared" si="778"/>
        <v>-100</v>
      </c>
    </row>
    <row r="1827" spans="1:18" x14ac:dyDescent="0.25">
      <c r="A1827" s="1" t="s">
        <v>1992</v>
      </c>
      <c r="B1827" s="1" t="str">
        <f>VLOOKUP(A1827,[2]PROY_COVID!$1:$1048576,5,FALSE)</f>
        <v>Chikindzonot</v>
      </c>
      <c r="C1827" s="130">
        <f>VLOOKUP(A1827,[2]PROY_COVID!$1:$1048576,7,FALSE)</f>
        <v>4448</v>
      </c>
      <c r="D1827" s="43">
        <v>3</v>
      </c>
      <c r="E1827" s="43">
        <f>((D1827/($C1827/100000)))</f>
        <v>67.446043165467628</v>
      </c>
      <c r="F1827" s="6">
        <f>((D1827/$C1827)/(D$2257/$C$2257))</f>
        <v>1.0106213329154934</v>
      </c>
      <c r="G1827" s="44"/>
      <c r="H1827" s="44"/>
      <c r="I1827" s="14"/>
      <c r="J1827" s="49">
        <v>15</v>
      </c>
      <c r="K1827" s="49">
        <f t="shared" si="772"/>
        <v>337.23021582733816</v>
      </c>
      <c r="L1827" s="50">
        <f t="shared" si="773"/>
        <v>0.61380918602316092</v>
      </c>
      <c r="M1827" s="45">
        <v>18</v>
      </c>
      <c r="N1827" s="45">
        <f t="shared" si="774"/>
        <v>404.67625899280574</v>
      </c>
      <c r="O1827" s="18">
        <f t="shared" si="775"/>
        <v>0.61940214186701203</v>
      </c>
      <c r="P1827" s="37">
        <f t="shared" si="776"/>
        <v>16.666666666666664</v>
      </c>
      <c r="Q1827" s="37">
        <f t="shared" si="777"/>
        <v>1.6316077465752084</v>
      </c>
      <c r="R1827" s="37">
        <f t="shared" si="778"/>
        <v>63.160774657520832</v>
      </c>
    </row>
    <row r="1828" spans="1:18" x14ac:dyDescent="0.25">
      <c r="A1828" s="1" t="s">
        <v>612</v>
      </c>
      <c r="B1828" s="1" t="str">
        <f>VLOOKUP(A1828,[2]PROY_COVID!$1:$1048576,5,FALSE)</f>
        <v>Cañadas de Obregón</v>
      </c>
      <c r="C1828" s="130">
        <f>VLOOKUP(A1828,[2]PROY_COVID!$1:$1048576,7,FALSE)</f>
        <v>4441</v>
      </c>
      <c r="D1828" s="43"/>
      <c r="E1828" s="43"/>
      <c r="F1828" s="6"/>
      <c r="G1828" s="44"/>
      <c r="H1828" s="44"/>
      <c r="I1828" s="14"/>
      <c r="J1828" s="49">
        <v>5</v>
      </c>
      <c r="K1828" s="49">
        <f t="shared" si="772"/>
        <v>112.58725512272011</v>
      </c>
      <c r="L1828" s="50">
        <f t="shared" si="773"/>
        <v>0.20492556176769644</v>
      </c>
      <c r="M1828" s="45">
        <v>5</v>
      </c>
      <c r="N1828" s="45">
        <f t="shared" si="774"/>
        <v>112.58725512272011</v>
      </c>
      <c r="O1828" s="18">
        <f t="shared" si="775"/>
        <v>0.17232734913460868</v>
      </c>
      <c r="P1828" s="37">
        <f t="shared" si="776"/>
        <v>0</v>
      </c>
      <c r="Q1828" s="37">
        <f t="shared" si="777"/>
        <v>0</v>
      </c>
      <c r="R1828" s="37">
        <f t="shared" si="778"/>
        <v>-100</v>
      </c>
    </row>
    <row r="1829" spans="1:18" x14ac:dyDescent="0.25">
      <c r="A1829" s="1" t="s">
        <v>1135</v>
      </c>
      <c r="B1829" s="1" t="str">
        <f>VLOOKUP(A1829,[2]PROY_COVID!$1:$1048576,5,FALSE)</f>
        <v>San Pedro Comitancillo</v>
      </c>
      <c r="C1829" s="130">
        <f>VLOOKUP(A1829,[2]PROY_COVID!$1:$1048576,7,FALSE)</f>
        <v>4437</v>
      </c>
      <c r="D1829" s="43">
        <v>1</v>
      </c>
      <c r="E1829" s="43">
        <f>((D1829/($C1829/100000)))</f>
        <v>22.537750732476898</v>
      </c>
      <c r="F1829" s="6">
        <f>((D1829/$C1829)/(D$2257/$C$2257))</f>
        <v>0.33770893913365746</v>
      </c>
      <c r="G1829" s="44"/>
      <c r="H1829" s="44"/>
      <c r="I1829" s="14"/>
      <c r="J1829" s="49">
        <v>10</v>
      </c>
      <c r="K1829" s="49">
        <f t="shared" si="772"/>
        <v>225.377507324769</v>
      </c>
      <c r="L1829" s="50">
        <f t="shared" si="773"/>
        <v>0.41022060843377955</v>
      </c>
      <c r="M1829" s="45">
        <v>11</v>
      </c>
      <c r="N1829" s="45">
        <f t="shared" si="774"/>
        <v>247.91525805724589</v>
      </c>
      <c r="O1829" s="18">
        <f t="shared" si="775"/>
        <v>0.37946194872998729</v>
      </c>
      <c r="P1829" s="37">
        <f t="shared" si="776"/>
        <v>9.0909090909090917</v>
      </c>
      <c r="Q1829" s="37">
        <f t="shared" si="777"/>
        <v>0.88996786176829568</v>
      </c>
      <c r="R1829" s="37">
        <f t="shared" si="778"/>
        <v>-11.003213823170432</v>
      </c>
    </row>
    <row r="1830" spans="1:18" x14ac:dyDescent="0.25">
      <c r="A1830" s="1" t="s">
        <v>1189</v>
      </c>
      <c r="B1830" s="1" t="str">
        <f>VLOOKUP(A1830,[2]PROY_COVID!$1:$1048576,5,FALSE)</f>
        <v>Ayoquezco de Aldama</v>
      </c>
      <c r="C1830" s="130">
        <f>VLOOKUP(A1830,[2]PROY_COVID!$1:$1048576,7,FALSE)</f>
        <v>4436</v>
      </c>
      <c r="D1830" s="43"/>
      <c r="E1830" s="43"/>
      <c r="F1830" s="6"/>
      <c r="G1830" s="44"/>
      <c r="H1830" s="44"/>
      <c r="I1830" s="14"/>
      <c r="J1830" s="49">
        <v>3</v>
      </c>
      <c r="K1830" s="49">
        <f t="shared" si="772"/>
        <v>67.628494138863843</v>
      </c>
      <c r="L1830" s="50">
        <f t="shared" si="773"/>
        <v>0.12309392513214697</v>
      </c>
      <c r="M1830" s="45">
        <v>3</v>
      </c>
      <c r="N1830" s="45">
        <f t="shared" si="774"/>
        <v>67.628494138863843</v>
      </c>
      <c r="O1830" s="18">
        <f t="shared" si="775"/>
        <v>0.10351295187197437</v>
      </c>
      <c r="P1830" s="37">
        <f t="shared" si="776"/>
        <v>0</v>
      </c>
      <c r="Q1830" s="37">
        <f t="shared" si="777"/>
        <v>0</v>
      </c>
      <c r="R1830" s="37">
        <f t="shared" si="778"/>
        <v>-100</v>
      </c>
    </row>
    <row r="1831" spans="1:18" x14ac:dyDescent="0.25">
      <c r="A1831" s="1" t="s">
        <v>1694</v>
      </c>
      <c r="B1831" s="1" t="str">
        <f>VLOOKUP(A1831,[2]PROY_COVID!$1:$1048576,5,FALSE)</f>
        <v>Mier</v>
      </c>
      <c r="C1831" s="130">
        <f>VLOOKUP(A1831,[2]PROY_COVID!$1:$1048576,7,FALSE)</f>
        <v>4434</v>
      </c>
      <c r="D1831" s="43">
        <v>2</v>
      </c>
      <c r="E1831" s="43">
        <f>((D1831/($C1831/100000)))</f>
        <v>45.105999097880023</v>
      </c>
      <c r="F1831" s="6">
        <f>((D1831/$C1831)/(D$2257/$C$2257))</f>
        <v>0.67587485924043211</v>
      </c>
      <c r="G1831" s="44"/>
      <c r="H1831" s="44"/>
      <c r="I1831" s="14"/>
      <c r="J1831" s="49">
        <v>29</v>
      </c>
      <c r="K1831" s="49">
        <f t="shared" si="772"/>
        <v>654.03698691926024</v>
      </c>
      <c r="L1831" s="50">
        <f t="shared" si="773"/>
        <v>1.1904446628100973</v>
      </c>
      <c r="M1831" s="45">
        <v>31</v>
      </c>
      <c r="N1831" s="45">
        <f t="shared" si="774"/>
        <v>699.14298601714029</v>
      </c>
      <c r="O1831" s="18">
        <f t="shared" si="775"/>
        <v>1.0701163050388232</v>
      </c>
      <c r="P1831" s="37">
        <f t="shared" si="776"/>
        <v>6.4516129032258061</v>
      </c>
      <c r="Q1831" s="37">
        <f t="shared" si="777"/>
        <v>0.63159009544846778</v>
      </c>
      <c r="R1831" s="37">
        <f t="shared" si="778"/>
        <v>-36.840990455153225</v>
      </c>
    </row>
    <row r="1832" spans="1:18" x14ac:dyDescent="0.25">
      <c r="A1832" s="1" t="s">
        <v>1209</v>
      </c>
      <c r="B1832" s="1" t="str">
        <f>VLOOKUP(A1832,[2]PROY_COVID!$1:$1048576,5,FALSE)</f>
        <v>Santa María Teopoxco</v>
      </c>
      <c r="C1832" s="130">
        <f>VLOOKUP(A1832,[2]PROY_COVID!$1:$1048576,7,FALSE)</f>
        <v>4419</v>
      </c>
      <c r="D1832" s="43"/>
      <c r="E1832" s="43"/>
      <c r="F1832" s="6"/>
      <c r="G1832" s="44"/>
      <c r="H1832" s="44"/>
      <c r="I1832" s="14"/>
      <c r="J1832" s="49">
        <v>4</v>
      </c>
      <c r="K1832" s="49">
        <f t="shared" si="772"/>
        <v>90.51821679112922</v>
      </c>
      <c r="L1832" s="50">
        <f t="shared" si="773"/>
        <v>0.16475662725690696</v>
      </c>
      <c r="M1832" s="45">
        <v>4</v>
      </c>
      <c r="N1832" s="45">
        <f t="shared" si="774"/>
        <v>90.51821679112922</v>
      </c>
      <c r="O1832" s="18">
        <f t="shared" si="775"/>
        <v>0.13854822493899924</v>
      </c>
      <c r="P1832" s="37">
        <f t="shared" si="776"/>
        <v>0</v>
      </c>
      <c r="Q1832" s="37">
        <f t="shared" si="777"/>
        <v>0</v>
      </c>
      <c r="R1832" s="37">
        <f t="shared" si="778"/>
        <v>-100</v>
      </c>
    </row>
    <row r="1833" spans="1:18" x14ac:dyDescent="0.25">
      <c r="A1833" s="1" t="s">
        <v>1679</v>
      </c>
      <c r="B1833" s="1" t="str">
        <f>VLOOKUP(A1833,[2]PROY_COVID!$1:$1048576,5,FALSE)</f>
        <v>Casas</v>
      </c>
      <c r="C1833" s="130">
        <f>VLOOKUP(A1833,[2]PROY_COVID!$1:$1048576,7,FALSE)</f>
        <v>4410</v>
      </c>
      <c r="D1833" s="43">
        <v>1</v>
      </c>
      <c r="E1833" s="43">
        <f>((D1833/($C1833/100000)))</f>
        <v>22.675736961451246</v>
      </c>
      <c r="F1833" s="6">
        <f>((D1833/$C1833)/(D$2257/$C$2257))</f>
        <v>0.33977654488345538</v>
      </c>
      <c r="G1833" s="44">
        <v>1</v>
      </c>
      <c r="H1833" s="44">
        <f>((G1833/($C1833/100000)))</f>
        <v>22.675736961451246</v>
      </c>
      <c r="I1833" s="14">
        <f>((G1833/$C1833)/(G$2257/$C$2257))</f>
        <v>0.60971327099092076</v>
      </c>
      <c r="J1833" s="49">
        <v>2</v>
      </c>
      <c r="K1833" s="49">
        <f t="shared" si="772"/>
        <v>45.351473922902493</v>
      </c>
      <c r="L1833" s="50">
        <f t="shared" si="773"/>
        <v>8.2546432635858494E-2</v>
      </c>
      <c r="M1833" s="45">
        <v>4</v>
      </c>
      <c r="N1833" s="45">
        <f t="shared" si="774"/>
        <v>90.702947845804985</v>
      </c>
      <c r="O1833" s="18">
        <f t="shared" si="775"/>
        <v>0.13883097641846659</v>
      </c>
      <c r="P1833" s="37">
        <f t="shared" si="776"/>
        <v>25</v>
      </c>
      <c r="Q1833" s="37">
        <f t="shared" si="777"/>
        <v>2.4474116198628129</v>
      </c>
      <c r="R1833" s="37">
        <f t="shared" si="778"/>
        <v>144.7411619862813</v>
      </c>
    </row>
    <row r="1834" spans="1:18" x14ac:dyDescent="0.25">
      <c r="A1834" s="1" t="s">
        <v>2008</v>
      </c>
      <c r="B1834" s="1" t="str">
        <f>VLOOKUP(A1834,[2]PROY_COVID!$1:$1048576,5,FALSE)</f>
        <v>Ixil</v>
      </c>
      <c r="C1834" s="130">
        <f>VLOOKUP(A1834,[2]PROY_COVID!$1:$1048576,7,FALSE)</f>
        <v>4390</v>
      </c>
      <c r="D1834" s="43">
        <v>3</v>
      </c>
      <c r="E1834" s="43">
        <f>((D1834/($C1834/100000)))</f>
        <v>68.337129840546694</v>
      </c>
      <c r="F1834" s="6">
        <f>((D1834/$C1834)/(D$2257/$C$2257))</f>
        <v>1.0239735054232606</v>
      </c>
      <c r="G1834" s="44"/>
      <c r="H1834" s="44"/>
      <c r="I1834" s="14"/>
      <c r="J1834" s="49">
        <v>11</v>
      </c>
      <c r="K1834" s="49">
        <f t="shared" si="772"/>
        <v>250.56947608200454</v>
      </c>
      <c r="L1834" s="50">
        <f t="shared" si="773"/>
        <v>0.45607374113502225</v>
      </c>
      <c r="M1834" s="45">
        <v>14</v>
      </c>
      <c r="N1834" s="45">
        <f t="shared" si="774"/>
        <v>318.90660592255125</v>
      </c>
      <c r="O1834" s="18">
        <f t="shared" si="775"/>
        <v>0.48812212323895943</v>
      </c>
      <c r="P1834" s="37">
        <f t="shared" si="776"/>
        <v>21.428571428571427</v>
      </c>
      <c r="Q1834" s="37">
        <f t="shared" si="777"/>
        <v>2.0977813884538392</v>
      </c>
      <c r="R1834" s="37">
        <f t="shared" si="778"/>
        <v>109.77813884538392</v>
      </c>
    </row>
    <row r="1835" spans="1:18" x14ac:dyDescent="0.25">
      <c r="A1835" s="1" t="s">
        <v>1109</v>
      </c>
      <c r="B1835" s="1" t="str">
        <f>VLOOKUP(A1835,[2]PROY_COVID!$1:$1048576,5,FALSE)</f>
        <v>San Miguel el Grande</v>
      </c>
      <c r="C1835" s="130">
        <f>VLOOKUP(A1835,[2]PROY_COVID!$1:$1048576,7,FALSE)</f>
        <v>4389</v>
      </c>
      <c r="D1835" s="43"/>
      <c r="E1835" s="43"/>
      <c r="F1835" s="6"/>
      <c r="G1835" s="44">
        <v>1</v>
      </c>
      <c r="H1835" s="44">
        <f>((G1835/($C1835/100000)))</f>
        <v>22.784233310549102</v>
      </c>
      <c r="I1835" s="14">
        <f>((G1835/$C1835)/(G$2257/$C$2257))</f>
        <v>0.61263055936886768</v>
      </c>
      <c r="J1835" s="49">
        <v>6</v>
      </c>
      <c r="K1835" s="49">
        <f t="shared" si="772"/>
        <v>136.70539986329462</v>
      </c>
      <c r="L1835" s="50">
        <f t="shared" si="773"/>
        <v>0.24882417493105671</v>
      </c>
      <c r="M1835" s="45">
        <v>7</v>
      </c>
      <c r="N1835" s="45">
        <f t="shared" si="774"/>
        <v>159.48963317384371</v>
      </c>
      <c r="O1835" s="18">
        <f t="shared" si="775"/>
        <v>0.24411666906117929</v>
      </c>
      <c r="P1835" s="37">
        <f t="shared" si="776"/>
        <v>0</v>
      </c>
      <c r="Q1835" s="37">
        <f t="shared" si="777"/>
        <v>0</v>
      </c>
      <c r="R1835" s="37">
        <f t="shared" si="778"/>
        <v>-100</v>
      </c>
    </row>
    <row r="1836" spans="1:18" x14ac:dyDescent="0.25">
      <c r="A1836" s="1" t="s">
        <v>919</v>
      </c>
      <c r="B1836" s="1" t="str">
        <f>VLOOKUP(A1836,[2]PROY_COVID!$1:$1048576,5,FALSE)</f>
        <v>Bustamante</v>
      </c>
      <c r="C1836" s="130">
        <f>VLOOKUP(A1836,[2]PROY_COVID!$1:$1048576,7,FALSE)</f>
        <v>4384</v>
      </c>
      <c r="D1836" s="43">
        <v>1</v>
      </c>
      <c r="E1836" s="43">
        <f>((D1836/($C1836/100000)))</f>
        <v>22.810218978102192</v>
      </c>
      <c r="F1836" s="6">
        <f>((D1836/$C1836)/(D$2257/$C$2257))</f>
        <v>0.34179164300548309</v>
      </c>
      <c r="G1836" s="44">
        <v>1</v>
      </c>
      <c r="H1836" s="44">
        <f>((G1836/($C1836/100000)))</f>
        <v>22.810218978102192</v>
      </c>
      <c r="I1836" s="14">
        <f>((G1836/$C1836)/(G$2257/$C$2257))</f>
        <v>0.61332927122946179</v>
      </c>
      <c r="J1836" s="49">
        <v>16</v>
      </c>
      <c r="K1836" s="49">
        <f t="shared" si="772"/>
        <v>364.96350364963507</v>
      </c>
      <c r="L1836" s="50">
        <f t="shared" si="773"/>
        <v>0.66428789767178087</v>
      </c>
      <c r="M1836" s="45">
        <v>18</v>
      </c>
      <c r="N1836" s="45">
        <f t="shared" si="774"/>
        <v>410.58394160583947</v>
      </c>
      <c r="O1836" s="18">
        <f t="shared" si="775"/>
        <v>0.628444508901567</v>
      </c>
      <c r="P1836" s="37">
        <f t="shared" si="776"/>
        <v>5.5555555555555554</v>
      </c>
      <c r="Q1836" s="37">
        <f t="shared" si="777"/>
        <v>0.54386924885840282</v>
      </c>
      <c r="R1836" s="37">
        <f t="shared" si="778"/>
        <v>-45.61307511415972</v>
      </c>
    </row>
    <row r="1837" spans="1:18" x14ac:dyDescent="0.25">
      <c r="A1837" s="1" t="s">
        <v>1122</v>
      </c>
      <c r="B1837" s="1" t="str">
        <f>VLOOKUP(A1837,[2]PROY_COVID!$1:$1048576,5,FALSE)</f>
        <v>San Pablo Coatlán</v>
      </c>
      <c r="C1837" s="130">
        <f>VLOOKUP(A1837,[2]PROY_COVID!$1:$1048576,7,FALSE)</f>
        <v>4369</v>
      </c>
      <c r="D1837" s="43">
        <v>1</v>
      </c>
      <c r="E1837" s="43">
        <f>((D1837/($C1837/100000)))</f>
        <v>22.888532845044633</v>
      </c>
      <c r="F1837" s="6">
        <f>((D1837/$C1837)/(D$2257/$C$2257))</f>
        <v>0.34296510939254704</v>
      </c>
      <c r="G1837" s="44"/>
      <c r="H1837" s="44"/>
      <c r="I1837" s="14"/>
      <c r="J1837" s="49">
        <v>6</v>
      </c>
      <c r="K1837" s="49">
        <f t="shared" si="772"/>
        <v>137.33119707026779</v>
      </c>
      <c r="L1837" s="50">
        <f t="shared" si="773"/>
        <v>0.24996321899116686</v>
      </c>
      <c r="M1837" s="45">
        <v>7</v>
      </c>
      <c r="N1837" s="45">
        <f t="shared" si="774"/>
        <v>160.21972991531243</v>
      </c>
      <c r="O1837" s="18">
        <f t="shared" si="775"/>
        <v>0.24523416354074523</v>
      </c>
      <c r="P1837" s="37">
        <f t="shared" si="776"/>
        <v>14.285714285714285</v>
      </c>
      <c r="Q1837" s="37">
        <f t="shared" si="777"/>
        <v>1.3985209256358928</v>
      </c>
      <c r="R1837" s="37">
        <f t="shared" si="778"/>
        <v>39.852092563589281</v>
      </c>
    </row>
    <row r="1838" spans="1:18" x14ac:dyDescent="0.25">
      <c r="A1838" s="1" t="s">
        <v>2067</v>
      </c>
      <c r="B1838" s="1" t="str">
        <f>VLOOKUP(A1838,[2]PROY_COVID!$1:$1048576,5,FALSE)</f>
        <v>Uayma</v>
      </c>
      <c r="C1838" s="130">
        <f>VLOOKUP(A1838,[2]PROY_COVID!$1:$1048576,7,FALSE)</f>
        <v>4368</v>
      </c>
      <c r="D1838" s="43">
        <v>1</v>
      </c>
      <c r="E1838" s="43"/>
      <c r="F1838" s="6"/>
      <c r="G1838" s="44"/>
      <c r="H1838" s="44"/>
      <c r="I1838" s="14"/>
      <c r="J1838" s="49">
        <v>27</v>
      </c>
      <c r="K1838" s="49"/>
      <c r="L1838" s="50"/>
      <c r="M1838" s="45">
        <v>28</v>
      </c>
      <c r="N1838" s="45"/>
      <c r="O1838" s="18"/>
      <c r="P1838" s="37">
        <f t="shared" si="776"/>
        <v>3.5714285714285712</v>
      </c>
      <c r="Q1838" s="37">
        <f t="shared" si="777"/>
        <v>0.3496302314089732</v>
      </c>
      <c r="R1838" s="37">
        <f t="shared" si="778"/>
        <v>-65.03697685910268</v>
      </c>
    </row>
    <row r="1839" spans="1:18" x14ac:dyDescent="0.25">
      <c r="A1839" s="1" t="s">
        <v>689</v>
      </c>
      <c r="B1839" s="1" t="str">
        <f>VLOOKUP(A1839,[2]PROY_COVID!$1:$1048576,5,FALSE)</f>
        <v>Papalotla</v>
      </c>
      <c r="C1839" s="130">
        <f>VLOOKUP(A1839,[2]PROY_COVID!$1:$1048576,7,FALSE)</f>
        <v>4367</v>
      </c>
      <c r="D1839" s="43">
        <v>1</v>
      </c>
      <c r="E1839" s="43">
        <f>((D1839/($C1839/100000)))</f>
        <v>22.899015342340277</v>
      </c>
      <c r="F1839" s="6">
        <f>((D1839/$C1839)/(D$2257/$C$2257))</f>
        <v>0.34312218065858441</v>
      </c>
      <c r="G1839" s="44"/>
      <c r="H1839" s="44"/>
      <c r="I1839" s="14"/>
      <c r="J1839" s="49">
        <v>19</v>
      </c>
      <c r="K1839" s="49">
        <f>((J1839/($C1839/100000)))</f>
        <v>435.0812915044653</v>
      </c>
      <c r="L1839" s="50">
        <f>((J1839/$C1839)/(J$2257/$C$2257))</f>
        <v>0.79191270787251922</v>
      </c>
      <c r="M1839" s="45">
        <v>20</v>
      </c>
      <c r="N1839" s="45">
        <f t="shared" ref="N1839:N1846" si="779">((M1839/($C1839/100000)))</f>
        <v>457.9803068468056</v>
      </c>
      <c r="O1839" s="18">
        <f t="shared" ref="O1839:O1846" si="780">((M1839/$C1839)/(M$2257/$C$2257))</f>
        <v>0.70098993130917986</v>
      </c>
      <c r="P1839" s="37">
        <f t="shared" si="776"/>
        <v>5</v>
      </c>
      <c r="Q1839" s="37">
        <f t="shared" si="777"/>
        <v>0.48948232397256253</v>
      </c>
      <c r="R1839" s="37">
        <f t="shared" si="778"/>
        <v>-51.051767602743745</v>
      </c>
    </row>
    <row r="1840" spans="1:18" x14ac:dyDescent="0.25">
      <c r="A1840" s="1" t="s">
        <v>1163</v>
      </c>
      <c r="B1840" s="1" t="str">
        <f>VLOOKUP(A1840,[2]PROY_COVID!$1:$1048576,5,FALSE)</f>
        <v>San Simón Zahuatlán</v>
      </c>
      <c r="C1840" s="130">
        <f>VLOOKUP(A1840,[2]PROY_COVID!$1:$1048576,7,FALSE)</f>
        <v>4367</v>
      </c>
      <c r="D1840" s="43"/>
      <c r="E1840" s="43"/>
      <c r="F1840" s="6"/>
      <c r="G1840" s="44"/>
      <c r="H1840" s="44"/>
      <c r="I1840" s="14"/>
      <c r="J1840" s="49">
        <v>1</v>
      </c>
      <c r="K1840" s="49">
        <f>((J1840/($C1840/100000)))</f>
        <v>22.899015342340277</v>
      </c>
      <c r="L1840" s="50">
        <f>((J1840/$C1840)/(J$2257/$C$2257))</f>
        <v>4.1679616203816806E-2</v>
      </c>
      <c r="M1840" s="45">
        <v>1</v>
      </c>
      <c r="N1840" s="45">
        <f t="shared" si="779"/>
        <v>22.899015342340277</v>
      </c>
      <c r="O1840" s="18">
        <f t="shared" si="780"/>
        <v>3.5049496565458992E-2</v>
      </c>
      <c r="P1840" s="37">
        <f t="shared" si="776"/>
        <v>0</v>
      </c>
      <c r="Q1840" s="37">
        <f t="shared" si="777"/>
        <v>0</v>
      </c>
      <c r="R1840" s="37">
        <f t="shared" si="778"/>
        <v>-100</v>
      </c>
    </row>
    <row r="1841" spans="1:18" x14ac:dyDescent="0.25">
      <c r="A1841" s="1" t="s">
        <v>736</v>
      </c>
      <c r="B1841" s="1" t="str">
        <f>VLOOKUP(A1841,[2]PROY_COVID!$1:$1048576,5,FALSE)</f>
        <v>Zacazonapan</v>
      </c>
      <c r="C1841" s="130">
        <f>VLOOKUP(A1841,[2]PROY_COVID!$1:$1048576,7,FALSE)</f>
        <v>4358</v>
      </c>
      <c r="D1841" s="43"/>
      <c r="E1841" s="43"/>
      <c r="F1841" s="6"/>
      <c r="G1841" s="44"/>
      <c r="H1841" s="44"/>
      <c r="I1841" s="14"/>
      <c r="J1841" s="49">
        <v>12</v>
      </c>
      <c r="K1841" s="49">
        <f>((J1841/($C1841/100000)))</f>
        <v>275.35566773749429</v>
      </c>
      <c r="L1841" s="50">
        <f>((J1841/$C1841)/(J$2257/$C$2257))</f>
        <v>0.50118829911537766</v>
      </c>
      <c r="M1841" s="45">
        <v>12</v>
      </c>
      <c r="N1841" s="45">
        <f t="shared" si="779"/>
        <v>275.35566773749429</v>
      </c>
      <c r="O1841" s="18">
        <f t="shared" si="780"/>
        <v>0.42146255576326591</v>
      </c>
      <c r="P1841" s="37">
        <f t="shared" si="776"/>
        <v>0</v>
      </c>
      <c r="Q1841" s="37">
        <f t="shared" si="777"/>
        <v>0</v>
      </c>
      <c r="R1841" s="37">
        <f t="shared" si="778"/>
        <v>-100</v>
      </c>
    </row>
    <row r="1842" spans="1:18" x14ac:dyDescent="0.25">
      <c r="A1842" s="1" t="s">
        <v>1428</v>
      </c>
      <c r="B1842" s="1" t="str">
        <f>VLOOKUP(A1842,[2]PROY_COVID!$1:$1048576,5,FALSE)</f>
        <v>Tepango de Rodríguez</v>
      </c>
      <c r="C1842" s="130">
        <f>VLOOKUP(A1842,[2]PROY_COVID!$1:$1048576,7,FALSE)</f>
        <v>4349</v>
      </c>
      <c r="D1842" s="43">
        <v>1</v>
      </c>
      <c r="E1842" s="43">
        <f>((D1842/($C1842/100000)))</f>
        <v>22.993791676247412</v>
      </c>
      <c r="F1842" s="6">
        <f>((D1842/$C1842)/(D$2257/$C$2257))</f>
        <v>0.34454232304806576</v>
      </c>
      <c r="G1842" s="44"/>
      <c r="H1842" s="44"/>
      <c r="I1842" s="14"/>
      <c r="J1842" s="49"/>
      <c r="K1842" s="49"/>
      <c r="L1842" s="50"/>
      <c r="M1842" s="45">
        <v>1</v>
      </c>
      <c r="N1842" s="45">
        <f t="shared" si="779"/>
        <v>22.993791676247412</v>
      </c>
      <c r="O1842" s="18">
        <f t="shared" si="780"/>
        <v>3.5194562313488026E-2</v>
      </c>
      <c r="P1842" s="37">
        <f t="shared" si="776"/>
        <v>100</v>
      </c>
      <c r="Q1842" s="37">
        <f t="shared" si="777"/>
        <v>9.7896464794512514</v>
      </c>
      <c r="R1842" s="37">
        <f t="shared" si="778"/>
        <v>878.96464794512519</v>
      </c>
    </row>
    <row r="1843" spans="1:18" x14ac:dyDescent="0.25">
      <c r="A1843" s="1" t="s">
        <v>219</v>
      </c>
      <c r="B1843" s="1" t="str">
        <f>VLOOKUP(A1843,[2]PROY_COVID!$1:$1048576,5,FALSE)</f>
        <v>López</v>
      </c>
      <c r="C1843" s="130">
        <f>VLOOKUP(A1843,[2]PROY_COVID!$1:$1048576,7,FALSE)</f>
        <v>4342</v>
      </c>
      <c r="D1843" s="43"/>
      <c r="E1843" s="43"/>
      <c r="F1843" s="6"/>
      <c r="G1843" s="44"/>
      <c r="H1843" s="44"/>
      <c r="I1843" s="14"/>
      <c r="J1843" s="49">
        <v>4</v>
      </c>
      <c r="K1843" s="49">
        <f>((J1843/($C1843/100000)))</f>
        <v>92.123445416858587</v>
      </c>
      <c r="L1843" s="50">
        <f>((J1843/$C1843)/(J$2257/$C$2257))</f>
        <v>0.16767838227735421</v>
      </c>
      <c r="M1843" s="45">
        <v>4</v>
      </c>
      <c r="N1843" s="45">
        <f t="shared" si="779"/>
        <v>92.123445416858587</v>
      </c>
      <c r="O1843" s="18">
        <f t="shared" si="780"/>
        <v>0.14100520635777009</v>
      </c>
      <c r="P1843" s="37">
        <f t="shared" si="776"/>
        <v>0</v>
      </c>
      <c r="Q1843" s="37">
        <f t="shared" ref="Q1843:Q1846" si="781">P1843/P$2257</f>
        <v>0</v>
      </c>
      <c r="R1843" s="37">
        <f t="shared" ref="R1843:R1846" si="782">(Q1843-1)*100</f>
        <v>-100</v>
      </c>
    </row>
    <row r="1844" spans="1:18" x14ac:dyDescent="0.25">
      <c r="A1844" s="1" t="s">
        <v>1979</v>
      </c>
      <c r="B1844" s="1" t="str">
        <f>VLOOKUP(A1844,[2]PROY_COVID!$1:$1048576,5,FALSE)</f>
        <v>Calotmul</v>
      </c>
      <c r="C1844" s="130">
        <f>VLOOKUP(A1844,[2]PROY_COVID!$1:$1048576,7,FALSE)</f>
        <v>4328</v>
      </c>
      <c r="D1844" s="43"/>
      <c r="E1844" s="43"/>
      <c r="F1844" s="6"/>
      <c r="G1844" s="44">
        <v>2</v>
      </c>
      <c r="H1844" s="44">
        <f>((G1844/($C1844/100000)))</f>
        <v>46.210720887245841</v>
      </c>
      <c r="I1844" s="14">
        <f>((G1844/$C1844)/(G$2257/$C$2257))</f>
        <v>1.2425302796071906</v>
      </c>
      <c r="J1844" s="49">
        <v>10</v>
      </c>
      <c r="K1844" s="49">
        <f>((J1844/($C1844/100000)))</f>
        <v>231.05360443622922</v>
      </c>
      <c r="L1844" s="50">
        <f>((J1844/$C1844)/(J$2257/$C$2257))</f>
        <v>0.42055195000477819</v>
      </c>
      <c r="M1844" s="45">
        <v>12</v>
      </c>
      <c r="N1844" s="45">
        <f t="shared" si="779"/>
        <v>277.26432532347508</v>
      </c>
      <c r="O1844" s="18">
        <f t="shared" si="780"/>
        <v>0.42438396904258618</v>
      </c>
      <c r="P1844" s="37">
        <f t="shared" si="776"/>
        <v>0</v>
      </c>
      <c r="Q1844" s="37">
        <f t="shared" si="781"/>
        <v>0</v>
      </c>
      <c r="R1844" s="37">
        <f t="shared" si="782"/>
        <v>-100</v>
      </c>
    </row>
    <row r="1845" spans="1:18" x14ac:dyDescent="0.25">
      <c r="A1845" s="1" t="s">
        <v>1222</v>
      </c>
      <c r="B1845" s="1" t="str">
        <f>VLOOKUP(A1845,[2]PROY_COVID!$1:$1048576,5,FALSE)</f>
        <v>Santiago Huajolotitlán</v>
      </c>
      <c r="C1845" s="130">
        <f>VLOOKUP(A1845,[2]PROY_COVID!$1:$1048576,7,FALSE)</f>
        <v>4321</v>
      </c>
      <c r="D1845" s="43">
        <v>7</v>
      </c>
      <c r="E1845" s="43">
        <f>((D1845/($C1845/100000)))</f>
        <v>161.99953714417958</v>
      </c>
      <c r="F1845" s="6">
        <f>((D1845/$C1845)/(D$2257/$C$2257))</f>
        <v>2.4274246564573629</v>
      </c>
      <c r="G1845" s="44"/>
      <c r="H1845" s="44"/>
      <c r="I1845" s="14"/>
      <c r="J1845" s="49">
        <v>19</v>
      </c>
      <c r="K1845" s="49">
        <f>((J1845/($C1845/100000)))</f>
        <v>439.71302939134461</v>
      </c>
      <c r="L1845" s="50">
        <f>((J1845/$C1845)/(J$2257/$C$2257))</f>
        <v>0.80034316021274965</v>
      </c>
      <c r="M1845" s="45">
        <v>26</v>
      </c>
      <c r="N1845" s="45">
        <f t="shared" si="779"/>
        <v>601.71256653552416</v>
      </c>
      <c r="O1845" s="18">
        <f t="shared" si="780"/>
        <v>0.92098818306765684</v>
      </c>
      <c r="P1845" s="37">
        <f t="shared" si="776"/>
        <v>26.923076923076923</v>
      </c>
      <c r="Q1845" s="37">
        <f t="shared" si="781"/>
        <v>2.6356740521599522</v>
      </c>
      <c r="R1845" s="37">
        <f t="shared" si="782"/>
        <v>163.56740521599522</v>
      </c>
    </row>
    <row r="1846" spans="1:18" x14ac:dyDescent="0.25">
      <c r="A1846" s="1" t="s">
        <v>1512</v>
      </c>
      <c r="B1846" s="1" t="str">
        <f>VLOOKUP(A1846,[2]PROY_COVID!$1:$1048576,5,FALSE)</f>
        <v>Armadillo de los Infante</v>
      </c>
      <c r="C1846" s="130">
        <f>VLOOKUP(A1846,[2]PROY_COVID!$1:$1048576,7,FALSE)</f>
        <v>4313</v>
      </c>
      <c r="D1846" s="43"/>
      <c r="E1846" s="43"/>
      <c r="F1846" s="6"/>
      <c r="G1846" s="44">
        <v>1</v>
      </c>
      <c r="H1846" s="44">
        <f>((G1846/($C1846/100000)))</f>
        <v>23.185717597959655</v>
      </c>
      <c r="I1846" s="14">
        <f>((G1846/$C1846)/(G$2257/$C$2257))</f>
        <v>0.62342581151633669</v>
      </c>
      <c r="J1846" s="49">
        <v>13</v>
      </c>
      <c r="K1846" s="49">
        <f>((J1846/($C1846/100000)))</f>
        <v>301.41432877347552</v>
      </c>
      <c r="L1846" s="50">
        <f>((J1846/$C1846)/(J$2257/$C$2257))</f>
        <v>0.5486189407620875</v>
      </c>
      <c r="M1846" s="45">
        <v>14</v>
      </c>
      <c r="N1846" s="45">
        <f t="shared" si="779"/>
        <v>324.60004637143516</v>
      </c>
      <c r="O1846" s="18">
        <f t="shared" si="780"/>
        <v>0.49683656875006532</v>
      </c>
      <c r="P1846" s="37">
        <f t="shared" si="776"/>
        <v>0</v>
      </c>
      <c r="Q1846" s="37">
        <f t="shared" si="781"/>
        <v>0</v>
      </c>
      <c r="R1846" s="37">
        <f t="shared" si="782"/>
        <v>-100</v>
      </c>
    </row>
    <row r="1847" spans="1:18" x14ac:dyDescent="0.25">
      <c r="A1847" s="1" t="s">
        <v>2077</v>
      </c>
      <c r="B1847" s="1" t="str">
        <f>VLOOKUP(A1847,[2]PROY_COVID!$1:$1048576,5,FALSE)</f>
        <v>Benito Juárez</v>
      </c>
      <c r="C1847" s="130">
        <f>VLOOKUP(A1847,[2]PROY_COVID!$1:$1048576,7,FALSE)</f>
        <v>4307</v>
      </c>
      <c r="D1847" s="43"/>
      <c r="E1847" s="43"/>
      <c r="F1847" s="6"/>
      <c r="G1847" s="44"/>
      <c r="H1847" s="44"/>
      <c r="I1847" s="14"/>
      <c r="J1847" s="49">
        <v>12</v>
      </c>
      <c r="K1847" s="49"/>
      <c r="L1847" s="50"/>
      <c r="M1847" s="45">
        <v>12</v>
      </c>
      <c r="N1847" s="45"/>
      <c r="O1847" s="18"/>
      <c r="P1847" s="37"/>
      <c r="Q1847" s="37"/>
      <c r="R1847" s="37"/>
    </row>
    <row r="1848" spans="1:18" x14ac:dyDescent="0.25">
      <c r="A1848" s="1" t="s">
        <v>1154</v>
      </c>
      <c r="B1848" s="1" t="str">
        <f>VLOOKUP(A1848,[2]PROY_COVID!$1:$1048576,5,FALSE)</f>
        <v>San Pedro y San Pablo Teposcolula</v>
      </c>
      <c r="C1848" s="130">
        <f>VLOOKUP(A1848,[2]PROY_COVID!$1:$1048576,7,FALSE)</f>
        <v>4295</v>
      </c>
      <c r="D1848" s="43"/>
      <c r="E1848" s="43"/>
      <c r="F1848" s="6"/>
      <c r="G1848" s="44"/>
      <c r="H1848" s="44"/>
      <c r="I1848" s="14"/>
      <c r="J1848" s="49">
        <v>11</v>
      </c>
      <c r="K1848" s="49">
        <f>((J1848/($C1848/100000)))</f>
        <v>256.1117578579744</v>
      </c>
      <c r="L1848" s="50">
        <f>((J1848/$C1848)/(J$2257/$C$2257))</f>
        <v>0.46616151887840462</v>
      </c>
      <c r="M1848" s="45">
        <v>11</v>
      </c>
      <c r="N1848" s="45">
        <f>((M1848/($C1848/100000)))</f>
        <v>256.1117578579744</v>
      </c>
      <c r="O1848" s="18">
        <f>((M1848/$C1848)/(M$2257/$C$2257))</f>
        <v>0.39200760570778898</v>
      </c>
      <c r="P1848" s="37">
        <f>D1848/M1848*100</f>
        <v>0</v>
      </c>
      <c r="Q1848" s="37">
        <f>P1848/P$2257</f>
        <v>0</v>
      </c>
      <c r="R1848" s="37">
        <f>(Q1848-1)*100</f>
        <v>-100</v>
      </c>
    </row>
    <row r="1849" spans="1:18" x14ac:dyDescent="0.25">
      <c r="A1849" s="1" t="s">
        <v>2531</v>
      </c>
      <c r="B1849" s="1" t="str">
        <f>VLOOKUP(A1849,[2]PROY_COVID!$1:$1048576,5,FALSE)</f>
        <v>Santa Isabel</v>
      </c>
      <c r="C1849" s="130">
        <f>VLOOKUP(A1849,[2]PROY_COVID!$1:$1048576,7,FALSE)</f>
        <v>4293</v>
      </c>
      <c r="D1849" s="43">
        <v>1</v>
      </c>
      <c r="E1849" s="43">
        <f>((D1849/($C1849/100000)))</f>
        <v>23.293733985557882</v>
      </c>
      <c r="F1849" s="6">
        <f>((D1849/$C1849)/(D$2257/$C$2257))</f>
        <v>0.34903670229118056</v>
      </c>
      <c r="G1849" s="44">
        <v>1</v>
      </c>
      <c r="H1849" s="44">
        <f>((G1849/($C1849/100000)))</f>
        <v>23.293733985557882</v>
      </c>
      <c r="I1849" s="14">
        <f>((G1849/$C1849)/(G$2257/$C$2257))</f>
        <v>0.6263301945189752</v>
      </c>
      <c r="J1849" s="49">
        <v>1</v>
      </c>
      <c r="K1849" s="49">
        <f>((J1849/($C1849/100000)))</f>
        <v>23.293733985557882</v>
      </c>
      <c r="L1849" s="50">
        <f>((J1849/$C1849)/(J$2257/$C$2257))</f>
        <v>4.2398062884245975E-2</v>
      </c>
      <c r="M1849" s="45">
        <v>3</v>
      </c>
      <c r="N1849" s="45">
        <f>((M1849/($C1849/100000)))</f>
        <v>69.88120195667365</v>
      </c>
      <c r="O1849" s="18">
        <f>((M1849/$C1849)/(M$2257/$C$2257))</f>
        <v>0.10696097239787521</v>
      </c>
      <c r="P1849" s="37">
        <f>D1849/M1849*100</f>
        <v>33.333333333333329</v>
      </c>
      <c r="Q1849" s="37">
        <f>P1849/P$2257</f>
        <v>3.2632154931504167</v>
      </c>
      <c r="R1849" s="37">
        <f>(Q1849-1)*100</f>
        <v>226.32154931504166</v>
      </c>
    </row>
    <row r="1850" spans="1:18" x14ac:dyDescent="0.25">
      <c r="A1850" s="1" t="s">
        <v>1789</v>
      </c>
      <c r="B1850" s="1" t="str">
        <f>VLOOKUP(A1850,[2]PROY_COVID!$1:$1048576,5,FALSE)</f>
        <v>Apazapan</v>
      </c>
      <c r="C1850" s="130">
        <f>VLOOKUP(A1850,[2]PROY_COVID!$1:$1048576,7,FALSE)</f>
        <v>4288</v>
      </c>
      <c r="D1850" s="43">
        <v>2</v>
      </c>
      <c r="E1850" s="43">
        <f>((D1850/($C1850/100000)))</f>
        <v>46.64179104477612</v>
      </c>
      <c r="F1850" s="6">
        <f>((D1850/$C1850)/(D$2257/$C$2257))</f>
        <v>0.69888738942912221</v>
      </c>
      <c r="G1850" s="44"/>
      <c r="H1850" s="44"/>
      <c r="I1850" s="14"/>
      <c r="J1850" s="49">
        <v>2</v>
      </c>
      <c r="K1850" s="49">
        <f>((J1850/($C1850/100000)))</f>
        <v>46.64179104477612</v>
      </c>
      <c r="L1850" s="50">
        <f>((J1850/$C1850)/(J$2257/$C$2257))</f>
        <v>8.4895001847979462E-2</v>
      </c>
      <c r="M1850" s="45">
        <v>4</v>
      </c>
      <c r="N1850" s="45">
        <f>((M1850/($C1850/100000)))</f>
        <v>93.28358208955224</v>
      </c>
      <c r="O1850" s="18">
        <f>((M1850/$C1850)/(M$2257/$C$2257))</f>
        <v>0.14278092490798452</v>
      </c>
      <c r="P1850" s="37">
        <f>D1850/M1850*100</f>
        <v>50</v>
      </c>
      <c r="Q1850" s="37">
        <f>P1850/P$2257</f>
        <v>4.8948232397256257</v>
      </c>
      <c r="R1850" s="37">
        <f>(Q1850-1)*100</f>
        <v>389.4823239725626</v>
      </c>
    </row>
    <row r="1851" spans="1:18" x14ac:dyDescent="0.25">
      <c r="A1851" s="1" t="s">
        <v>1022</v>
      </c>
      <c r="B1851" s="1" t="str">
        <f>VLOOKUP(A1851,[2]PROY_COVID!$1:$1048576,5,FALSE)</f>
        <v>San Agustín Etla</v>
      </c>
      <c r="C1851" s="130">
        <f>VLOOKUP(A1851,[2]PROY_COVID!$1:$1048576,7,FALSE)</f>
        <v>4278</v>
      </c>
      <c r="D1851" s="43">
        <v>4</v>
      </c>
      <c r="E1851" s="43">
        <f>((D1851/($C1851/100000)))</f>
        <v>93.501636278634876</v>
      </c>
      <c r="F1851" s="6">
        <f>((D1851/$C1851)/(D$2257/$C$2257))</f>
        <v>1.4010421345825508</v>
      </c>
      <c r="G1851" s="44">
        <v>6</v>
      </c>
      <c r="H1851" s="44">
        <f>((G1851/($C1851/100000)))</f>
        <v>140.25245441795232</v>
      </c>
      <c r="I1851" s="14">
        <f>((G1851/$C1851)/(G$2257/$C$2257))</f>
        <v>3.7711578191724549</v>
      </c>
      <c r="J1851" s="49">
        <v>61</v>
      </c>
      <c r="K1851" s="49">
        <f>((J1851/($C1851/100000)))</f>
        <v>1425.8999532491819</v>
      </c>
      <c r="L1851" s="50">
        <f>((J1851/$C1851)/(J$2257/$C$2257))</f>
        <v>2.5953501453216798</v>
      </c>
      <c r="M1851" s="45">
        <v>71</v>
      </c>
      <c r="N1851" s="45">
        <f>((M1851/($C1851/100000)))</f>
        <v>1659.6540439457692</v>
      </c>
      <c r="O1851" s="18">
        <f>((M1851/$C1851)/(M$2257/$C$2257))</f>
        <v>2.5402855906022714</v>
      </c>
      <c r="P1851" s="37">
        <f>D1851/M1851*100</f>
        <v>5.6338028169014089</v>
      </c>
      <c r="Q1851" s="37">
        <f>P1851/P$2257</f>
        <v>0.55152937912401423</v>
      </c>
      <c r="R1851" s="37">
        <f>(Q1851-1)*100</f>
        <v>-44.84706208759858</v>
      </c>
    </row>
    <row r="1852" spans="1:18" x14ac:dyDescent="0.25">
      <c r="A1852" s="1" t="s">
        <v>2035</v>
      </c>
      <c r="B1852" s="1" t="str">
        <f>VLOOKUP(A1852,[2]PROY_COVID!$1:$1048576,5,FALSE)</f>
        <v>Santa Elena</v>
      </c>
      <c r="C1852" s="130">
        <f>VLOOKUP(A1852,[2]PROY_COVID!$1:$1048576,7,FALSE)</f>
        <v>4278</v>
      </c>
      <c r="D1852" s="43">
        <v>1</v>
      </c>
      <c r="E1852" s="43">
        <f>((D1852/($C1852/100000)))</f>
        <v>23.375409069658719</v>
      </c>
      <c r="F1852" s="6">
        <f>((D1852/$C1852)/(D$2257/$C$2257))</f>
        <v>0.35026053364563769</v>
      </c>
      <c r="G1852" s="44"/>
      <c r="H1852" s="44"/>
      <c r="I1852" s="14"/>
      <c r="J1852" s="49">
        <v>20</v>
      </c>
      <c r="K1852" s="49">
        <f>((J1852/($C1852/100000)))</f>
        <v>467.50818139317437</v>
      </c>
      <c r="L1852" s="50">
        <f>((J1852/$C1852)/(J$2257/$C$2257))</f>
        <v>0.85093447387596055</v>
      </c>
      <c r="M1852" s="45">
        <v>21</v>
      </c>
      <c r="N1852" s="45">
        <f>((M1852/($C1852/100000)))</f>
        <v>490.88359046283313</v>
      </c>
      <c r="O1852" s="18">
        <f>((M1852/$C1852)/(M$2257/$C$2257))</f>
        <v>0.75135207609362964</v>
      </c>
      <c r="P1852" s="37">
        <f>D1852/M1852*100</f>
        <v>4.7619047619047619</v>
      </c>
      <c r="Q1852" s="37">
        <f>P1852/P$2257</f>
        <v>0.46617364187863097</v>
      </c>
      <c r="R1852" s="37">
        <f>(Q1852-1)*100</f>
        <v>-53.382635812136904</v>
      </c>
    </row>
    <row r="1853" spans="1:18" x14ac:dyDescent="0.25">
      <c r="A1853" s="1" t="s">
        <v>2091</v>
      </c>
      <c r="B1853" s="1" t="str">
        <f>VLOOKUP(A1853,[2]PROY_COVID!$1:$1048576,5,FALSE)</f>
        <v>Huanusco</v>
      </c>
      <c r="C1853" s="130">
        <f>VLOOKUP(A1853,[2]PROY_COVID!$1:$1048576,7,FALSE)</f>
        <v>4263</v>
      </c>
      <c r="D1853" s="43">
        <v>1</v>
      </c>
      <c r="E1853" s="43"/>
      <c r="F1853" s="6"/>
      <c r="G1853" s="44"/>
      <c r="H1853" s="44"/>
      <c r="I1853" s="14"/>
      <c r="J1853" s="49">
        <v>4</v>
      </c>
      <c r="K1853" s="49"/>
      <c r="L1853" s="50"/>
      <c r="M1853" s="45">
        <v>5</v>
      </c>
      <c r="N1853" s="45"/>
      <c r="O1853" s="18"/>
      <c r="P1853" s="37"/>
      <c r="Q1853" s="37"/>
      <c r="R1853" s="37"/>
    </row>
    <row r="1854" spans="1:18" x14ac:dyDescent="0.25">
      <c r="A1854" s="1" t="s">
        <v>511</v>
      </c>
      <c r="B1854" s="1" t="str">
        <f>VLOOKUP(A1854,[2]PROY_COVID!$1:$1048576,5,FALSE)</f>
        <v>Atenguillo</v>
      </c>
      <c r="C1854" s="130">
        <f>VLOOKUP(A1854,[2]PROY_COVID!$1:$1048576,7,FALSE)</f>
        <v>4257</v>
      </c>
      <c r="D1854" s="43">
        <v>2</v>
      </c>
      <c r="E1854" s="43">
        <f>((D1854/($C1854/100000)))</f>
        <v>46.981442330279542</v>
      </c>
      <c r="F1854" s="6">
        <f>((D1854/$C1854)/(D$2257/$C$2257))</f>
        <v>0.70397677375430501</v>
      </c>
      <c r="G1854" s="44">
        <v>1</v>
      </c>
      <c r="H1854" s="44">
        <f>((G1854/($C1854/100000)))</f>
        <v>23.490721165139771</v>
      </c>
      <c r="I1854" s="14">
        <f>((G1854/$C1854)/(G$2257/$C$2257))</f>
        <v>0.63162685578340627</v>
      </c>
      <c r="J1854" s="49">
        <v>2</v>
      </c>
      <c r="K1854" s="49">
        <f>((J1854/($C1854/100000)))</f>
        <v>46.981442330279542</v>
      </c>
      <c r="L1854" s="50">
        <f>((J1854/$C1854)/(J$2257/$C$2257))</f>
        <v>8.5513217741164188E-2</v>
      </c>
      <c r="M1854" s="45">
        <v>5</v>
      </c>
      <c r="N1854" s="45">
        <f>((M1854/($C1854/100000)))</f>
        <v>117.45360582569886</v>
      </c>
      <c r="O1854" s="18">
        <f>((M1854/$C1854)/(M$2257/$C$2257))</f>
        <v>0.17977584155668244</v>
      </c>
      <c r="P1854" s="37">
        <f>D1854/M1854*100</f>
        <v>40</v>
      </c>
      <c r="Q1854" s="37">
        <f>P1854/P$2257</f>
        <v>3.9158585917805002</v>
      </c>
      <c r="R1854" s="37">
        <f>(Q1854-1)*100</f>
        <v>291.58585917805004</v>
      </c>
    </row>
    <row r="1855" spans="1:18" x14ac:dyDescent="0.25">
      <c r="A1855" s="1" t="s">
        <v>686</v>
      </c>
      <c r="B1855" s="1" t="str">
        <f>VLOOKUP(A1855,[2]PROY_COVID!$1:$1048576,5,FALSE)</f>
        <v>Otzoloapan</v>
      </c>
      <c r="C1855" s="130">
        <f>VLOOKUP(A1855,[2]PROY_COVID!$1:$1048576,7,FALSE)</f>
        <v>4236</v>
      </c>
      <c r="D1855" s="43">
        <v>1</v>
      </c>
      <c r="E1855" s="43">
        <f>((D1855/($C1855/100000)))</f>
        <v>23.607176581680829</v>
      </c>
      <c r="F1855" s="6">
        <f>((D1855/$C1855)/(D$2257/$C$2257))</f>
        <v>0.35373337179793157</v>
      </c>
      <c r="G1855" s="44"/>
      <c r="H1855" s="44"/>
      <c r="I1855" s="14"/>
      <c r="J1855" s="49">
        <v>7</v>
      </c>
      <c r="K1855" s="49">
        <f>((J1855/($C1855/100000)))</f>
        <v>165.25023607176581</v>
      </c>
      <c r="L1855" s="50">
        <f>((J1855/$C1855)/(J$2257/$C$2257))</f>
        <v>0.30078002543306792</v>
      </c>
      <c r="M1855" s="45">
        <v>8</v>
      </c>
      <c r="N1855" s="45">
        <f>((M1855/($C1855/100000)))</f>
        <v>188.85741265344663</v>
      </c>
      <c r="O1855" s="18">
        <f>((M1855/$C1855)/(M$2257/$C$2257))</f>
        <v>0.28906733050303951</v>
      </c>
      <c r="P1855" s="37">
        <f>D1855/M1855*100</f>
        <v>12.5</v>
      </c>
      <c r="Q1855" s="37">
        <f>P1855/P$2257</f>
        <v>1.2237058099314064</v>
      </c>
      <c r="R1855" s="37">
        <f>(Q1855-1)*100</f>
        <v>22.370580993140642</v>
      </c>
    </row>
    <row r="1856" spans="1:18" x14ac:dyDescent="0.25">
      <c r="A1856" s="1" t="s">
        <v>1009</v>
      </c>
      <c r="B1856" s="1" t="str">
        <f>VLOOKUP(A1856,[2]PROY_COVID!$1:$1048576,5,FALSE)</f>
        <v>Nazareno Etla</v>
      </c>
      <c r="C1856" s="130">
        <f>VLOOKUP(A1856,[2]PROY_COVID!$1:$1048576,7,FALSE)</f>
        <v>4234</v>
      </c>
      <c r="D1856" s="43">
        <v>9</v>
      </c>
      <c r="E1856" s="43">
        <f>((D1856/($C1856/100000)))</f>
        <v>212.56495040151157</v>
      </c>
      <c r="F1856" s="6">
        <f>((D1856/$C1856)/(D$2257/$C$2257))</f>
        <v>3.1851041725140155</v>
      </c>
      <c r="G1856" s="44"/>
      <c r="H1856" s="44"/>
      <c r="I1856" s="14"/>
      <c r="J1856" s="49">
        <v>50</v>
      </c>
      <c r="K1856" s="49">
        <f>((J1856/($C1856/100000)))</f>
        <v>1180.9163911195087</v>
      </c>
      <c r="L1856" s="50">
        <f>((J1856/$C1856)/(J$2257/$C$2257))</f>
        <v>2.1494435989852145</v>
      </c>
      <c r="M1856" s="45">
        <v>59</v>
      </c>
      <c r="N1856" s="45">
        <f>((M1856/($C1856/100000)))</f>
        <v>1393.4813415210201</v>
      </c>
      <c r="O1856" s="18">
        <f>((M1856/$C1856)/(M$2257/$C$2257))</f>
        <v>2.1328785872886646</v>
      </c>
      <c r="P1856" s="37">
        <f>D1856/M1856*100</f>
        <v>15.254237288135593</v>
      </c>
      <c r="Q1856" s="37">
        <f>P1856/P$2257</f>
        <v>1.4933359036451062</v>
      </c>
      <c r="R1856" s="37">
        <f>(Q1856-1)*100</f>
        <v>49.333590364510613</v>
      </c>
    </row>
    <row r="1857" spans="1:18" x14ac:dyDescent="0.25">
      <c r="A1857" s="1" t="s">
        <v>200</v>
      </c>
      <c r="B1857" s="1" t="str">
        <f>VLOOKUP(A1857,[2]PROY_COVID!$1:$1048576,5,FALSE)</f>
        <v>La Cruz</v>
      </c>
      <c r="C1857" s="130">
        <f>VLOOKUP(A1857,[2]PROY_COVID!$1:$1048576,7,FALSE)</f>
        <v>4226</v>
      </c>
      <c r="D1857" s="43"/>
      <c r="E1857" s="43"/>
      <c r="F1857" s="6"/>
      <c r="G1857" s="44"/>
      <c r="H1857" s="44"/>
      <c r="I1857" s="14"/>
      <c r="J1857" s="49">
        <v>5</v>
      </c>
      <c r="K1857" s="49">
        <f>((J1857/($C1857/100000)))</f>
        <v>118.3151916706105</v>
      </c>
      <c r="L1857" s="50">
        <f>((J1857/$C1857)/(J$2257/$C$2257))</f>
        <v>0.21535125882876002</v>
      </c>
      <c r="M1857" s="45">
        <v>5</v>
      </c>
      <c r="N1857" s="45">
        <f>((M1857/($C1857/100000)))</f>
        <v>118.3151916706105</v>
      </c>
      <c r="O1857" s="18">
        <f>((M1857/$C1857)/(M$2257/$C$2257))</f>
        <v>0.18109459477207693</v>
      </c>
      <c r="P1857" s="37">
        <f>D1857/M1857*100</f>
        <v>0</v>
      </c>
      <c r="Q1857" s="37">
        <f>P1857/P$2257</f>
        <v>0</v>
      </c>
      <c r="R1857" s="37">
        <f>(Q1857-1)*100</f>
        <v>-100</v>
      </c>
    </row>
    <row r="1858" spans="1:18" x14ac:dyDescent="0.25">
      <c r="A1858" s="1" t="s">
        <v>1159</v>
      </c>
      <c r="B1858" s="1" t="str">
        <f>VLOOKUP(A1858,[2]PROY_COVID!$1:$1048576,5,FALSE)</f>
        <v>San Sebastián Ixcapa</v>
      </c>
      <c r="C1858" s="130">
        <f>VLOOKUP(A1858,[2]PROY_COVID!$1:$1048576,7,FALSE)</f>
        <v>4222</v>
      </c>
      <c r="D1858" s="43"/>
      <c r="E1858" s="43"/>
      <c r="F1858" s="6"/>
      <c r="G1858" s="44"/>
      <c r="H1858" s="44"/>
      <c r="I1858" s="14"/>
      <c r="J1858" s="49">
        <v>2</v>
      </c>
      <c r="K1858" s="49">
        <f>((J1858/($C1858/100000)))</f>
        <v>47.370914258645193</v>
      </c>
      <c r="L1858" s="50">
        <f>((J1858/$C1858)/(J$2257/$C$2257))</f>
        <v>8.6222114619643755E-2</v>
      </c>
      <c r="M1858" s="45">
        <v>2</v>
      </c>
      <c r="N1858" s="45">
        <f>((M1858/($C1858/100000)))</f>
        <v>47.370914258645193</v>
      </c>
      <c r="O1858" s="18">
        <f>((M1858/$C1858)/(M$2257/$C$2257))</f>
        <v>7.2506466841003994E-2</v>
      </c>
      <c r="P1858" s="37">
        <f>D1858/M1858*100</f>
        <v>0</v>
      </c>
      <c r="Q1858" s="37">
        <f>P1858/P$2257</f>
        <v>0</v>
      </c>
      <c r="R1858" s="37">
        <f>(Q1858-1)*100</f>
        <v>-100</v>
      </c>
    </row>
    <row r="1859" spans="1:18" x14ac:dyDescent="0.25">
      <c r="A1859" s="1" t="s">
        <v>2495</v>
      </c>
      <c r="B1859" s="1" t="str">
        <f>VLOOKUP(A1859,[2]PROY_COVID!$1:$1048576,5,FALSE)</f>
        <v>Moyahua de Estrada</v>
      </c>
      <c r="C1859" s="130">
        <f>VLOOKUP(A1859,[2]PROY_COVID!$1:$1048576,7,FALSE)</f>
        <v>4217</v>
      </c>
      <c r="D1859" s="43">
        <v>1</v>
      </c>
      <c r="E1859" s="43"/>
      <c r="F1859" s="6"/>
      <c r="G1859" s="44"/>
      <c r="H1859" s="44"/>
      <c r="I1859" s="14"/>
      <c r="J1859" s="49"/>
      <c r="K1859" s="49"/>
      <c r="L1859" s="50"/>
      <c r="M1859" s="45">
        <v>1</v>
      </c>
      <c r="N1859" s="45"/>
      <c r="O1859" s="18"/>
      <c r="P1859" s="37"/>
      <c r="Q1859" s="37"/>
      <c r="R1859" s="37"/>
    </row>
    <row r="1860" spans="1:18" x14ac:dyDescent="0.25">
      <c r="A1860" s="1" t="s">
        <v>1063</v>
      </c>
      <c r="B1860" s="1" t="str">
        <f>VLOOKUP(A1860,[2]PROY_COVID!$1:$1048576,5,FALSE)</f>
        <v>Ánimas Trujano</v>
      </c>
      <c r="C1860" s="130">
        <f>VLOOKUP(A1860,[2]PROY_COVID!$1:$1048576,7,FALSE)</f>
        <v>4207</v>
      </c>
      <c r="D1860" s="43">
        <v>2</v>
      </c>
      <c r="E1860" s="43">
        <f>((D1860/($C1860/100000)))</f>
        <v>47.539814594723076</v>
      </c>
      <c r="F1860" s="6">
        <f>((D1860/$C1860)/(D$2257/$C$2257))</f>
        <v>0.71234350508012267</v>
      </c>
      <c r="G1860" s="44">
        <v>5</v>
      </c>
      <c r="H1860" s="44">
        <f>((G1860/($C1860/100000)))</f>
        <v>118.84953648680769</v>
      </c>
      <c r="I1860" s="14">
        <f>((G1860/$C1860)/(G$2257/$C$2257))</f>
        <v>3.1956685584382702</v>
      </c>
      <c r="J1860" s="49">
        <v>52</v>
      </c>
      <c r="K1860" s="49">
        <f>((J1860/($C1860/100000)))</f>
        <v>1236.0351794628</v>
      </c>
      <c r="L1860" s="50">
        <f>((J1860/$C1860)/(J$2257/$C$2257))</f>
        <v>2.2497679976295544</v>
      </c>
      <c r="M1860" s="45">
        <v>59</v>
      </c>
      <c r="N1860" s="45">
        <f t="shared" ref="N1860:N1890" si="783">((M1860/($C1860/100000)))</f>
        <v>1402.4245305443308</v>
      </c>
      <c r="O1860" s="18">
        <f t="shared" ref="O1860:O1890" si="784">((M1860/$C1860)/(M$2257/$C$2257))</f>
        <v>2.146567135388687</v>
      </c>
      <c r="P1860" s="37">
        <f t="shared" ref="P1860:P1891" si="785">D1860/M1860*100</f>
        <v>3.3898305084745761</v>
      </c>
      <c r="Q1860" s="37">
        <f t="shared" ref="Q1860:Q1891" si="786">P1860/P$2257</f>
        <v>0.33185242303224577</v>
      </c>
      <c r="R1860" s="37">
        <f t="shared" ref="R1860:R1891" si="787">(Q1860-1)*100</f>
        <v>-66.81475769677543</v>
      </c>
    </row>
    <row r="1861" spans="1:18" x14ac:dyDescent="0.25">
      <c r="A1861" s="1" t="s">
        <v>2039</v>
      </c>
      <c r="B1861" s="1" t="str">
        <f>VLOOKUP(A1861,[2]PROY_COVID!$1:$1048576,5,FALSE)</f>
        <v>Sucilá</v>
      </c>
      <c r="C1861" s="130">
        <f>VLOOKUP(A1861,[2]PROY_COVID!$1:$1048576,7,FALSE)</f>
        <v>4204</v>
      </c>
      <c r="D1861" s="43">
        <v>1</v>
      </c>
      <c r="E1861" s="43">
        <f>((D1861/($C1861/100000)))</f>
        <v>23.78686964795433</v>
      </c>
      <c r="F1861" s="6">
        <f>((D1861/$C1861)/(D$2257/$C$2257))</f>
        <v>0.35642591887155994</v>
      </c>
      <c r="G1861" s="44">
        <v>1</v>
      </c>
      <c r="H1861" s="44">
        <f>((G1861/($C1861/100000)))</f>
        <v>23.78686964795433</v>
      </c>
      <c r="I1861" s="14">
        <f>((G1861/$C1861)/(G$2257/$C$2257))</f>
        <v>0.63958980139627986</v>
      </c>
      <c r="J1861" s="49">
        <v>12</v>
      </c>
      <c r="K1861" s="49">
        <f>((J1861/($C1861/100000)))</f>
        <v>285.44243577545194</v>
      </c>
      <c r="L1861" s="50">
        <f>((J1861/$C1861)/(J$2257/$C$2257))</f>
        <v>0.51954771825518931</v>
      </c>
      <c r="M1861" s="45">
        <v>14</v>
      </c>
      <c r="N1861" s="45">
        <f t="shared" si="783"/>
        <v>333.01617507136058</v>
      </c>
      <c r="O1861" s="18">
        <f t="shared" si="784"/>
        <v>0.50971839225000759</v>
      </c>
      <c r="P1861" s="37">
        <f t="shared" si="785"/>
        <v>7.1428571428571423</v>
      </c>
      <c r="Q1861" s="37">
        <f t="shared" si="786"/>
        <v>0.6992604628179464</v>
      </c>
      <c r="R1861" s="37">
        <f t="shared" si="787"/>
        <v>-30.07395371820536</v>
      </c>
    </row>
    <row r="1862" spans="1:18" x14ac:dyDescent="0.25">
      <c r="A1862" s="1" t="s">
        <v>1982</v>
      </c>
      <c r="B1862" s="1" t="str">
        <f>VLOOKUP(A1862,[2]PROY_COVID!$1:$1048576,5,FALSE)</f>
        <v>Cenotillo</v>
      </c>
      <c r="C1862" s="130">
        <f>VLOOKUP(A1862,[2]PROY_COVID!$1:$1048576,7,FALSE)</f>
        <v>4194</v>
      </c>
      <c r="D1862" s="43">
        <v>1</v>
      </c>
      <c r="E1862" s="43">
        <f>((D1862/($C1862/100000)))</f>
        <v>23.843586075345733</v>
      </c>
      <c r="F1862" s="6">
        <f>((D1862/$C1862)/(D$2257/$C$2257))</f>
        <v>0.35727576607916978</v>
      </c>
      <c r="G1862" s="44"/>
      <c r="H1862" s="44"/>
      <c r="I1862" s="14"/>
      <c r="J1862" s="49">
        <v>15</v>
      </c>
      <c r="K1862" s="49">
        <f>((J1862/($C1862/100000)))</f>
        <v>357.65379113018599</v>
      </c>
      <c r="L1862" s="50">
        <f>((J1862/$C1862)/(J$2257/$C$2257))</f>
        <v>0.65098313291154497</v>
      </c>
      <c r="M1862" s="45">
        <v>16</v>
      </c>
      <c r="N1862" s="45">
        <f t="shared" si="783"/>
        <v>381.49737720553173</v>
      </c>
      <c r="O1862" s="18">
        <f t="shared" si="784"/>
        <v>0.58392427849827144</v>
      </c>
      <c r="P1862" s="37">
        <f t="shared" si="785"/>
        <v>6.25</v>
      </c>
      <c r="Q1862" s="37">
        <f t="shared" si="786"/>
        <v>0.61185290496570321</v>
      </c>
      <c r="R1862" s="37">
        <f t="shared" si="787"/>
        <v>-38.814709503429675</v>
      </c>
    </row>
    <row r="1863" spans="1:18" x14ac:dyDescent="0.25">
      <c r="A1863" s="1" t="s">
        <v>263</v>
      </c>
      <c r="B1863" s="1" t="str">
        <f>VLOOKUP(A1863,[2]PROY_COVID!$1:$1048576,5,FALSE)</f>
        <v>Hidalgo</v>
      </c>
      <c r="C1863" s="130">
        <f>VLOOKUP(A1863,[2]PROY_COVID!$1:$1048576,7,FALSE)</f>
        <v>4165</v>
      </c>
      <c r="D1863" s="43"/>
      <c r="E1863" s="43"/>
      <c r="F1863" s="6"/>
      <c r="G1863" s="44"/>
      <c r="H1863" s="44"/>
      <c r="I1863" s="14"/>
      <c r="J1863" s="49">
        <v>9</v>
      </c>
      <c r="K1863" s="49">
        <f>((J1863/($C1863/100000)))</f>
        <v>216.08643457382954</v>
      </c>
      <c r="L1863" s="50">
        <f>((J1863/$C1863)/(J$2257/$C$2257))</f>
        <v>0.39330947314732578</v>
      </c>
      <c r="M1863" s="45">
        <v>9</v>
      </c>
      <c r="N1863" s="45">
        <f t="shared" si="783"/>
        <v>216.08643457382954</v>
      </c>
      <c r="O1863" s="18">
        <f t="shared" si="784"/>
        <v>0.33074438499693515</v>
      </c>
      <c r="P1863" s="37">
        <f t="shared" si="785"/>
        <v>0</v>
      </c>
      <c r="Q1863" s="37">
        <f t="shared" si="786"/>
        <v>0</v>
      </c>
      <c r="R1863" s="37">
        <f t="shared" si="787"/>
        <v>-100</v>
      </c>
    </row>
    <row r="1864" spans="1:18" x14ac:dyDescent="0.25">
      <c r="A1864" s="1" t="s">
        <v>1305</v>
      </c>
      <c r="B1864" s="1" t="str">
        <f>VLOOKUP(A1864,[2]PROY_COVID!$1:$1048576,5,FALSE)</f>
        <v>Caltepec</v>
      </c>
      <c r="C1864" s="130">
        <f>VLOOKUP(A1864,[2]PROY_COVID!$1:$1048576,7,FALSE)</f>
        <v>4148</v>
      </c>
      <c r="D1864" s="43">
        <v>3</v>
      </c>
      <c r="E1864" s="43">
        <f>((D1864/($C1864/100000)))</f>
        <v>72.324011571841851</v>
      </c>
      <c r="F1864" s="6">
        <f>((D1864/$C1864)/(D$2257/$C$2257))</f>
        <v>1.0837135218920237</v>
      </c>
      <c r="G1864" s="44"/>
      <c r="H1864" s="44"/>
      <c r="I1864" s="14"/>
      <c r="J1864" s="49"/>
      <c r="K1864" s="49"/>
      <c r="L1864" s="50"/>
      <c r="M1864" s="45">
        <v>3</v>
      </c>
      <c r="N1864" s="45">
        <f t="shared" si="783"/>
        <v>72.324011571841851</v>
      </c>
      <c r="O1864" s="18">
        <f t="shared" si="784"/>
        <v>0.11069996492383759</v>
      </c>
      <c r="P1864" s="37">
        <f t="shared" si="785"/>
        <v>100</v>
      </c>
      <c r="Q1864" s="37">
        <f t="shared" si="786"/>
        <v>9.7896464794512514</v>
      </c>
      <c r="R1864" s="37">
        <f t="shared" si="787"/>
        <v>878.96464794512519</v>
      </c>
    </row>
    <row r="1865" spans="1:18" x14ac:dyDescent="0.25">
      <c r="A1865" s="1" t="s">
        <v>1392</v>
      </c>
      <c r="B1865" s="1" t="str">
        <f>VLOOKUP(A1865,[2]PROY_COVID!$1:$1048576,5,FALSE)</f>
        <v>San Felipe Tepatlán</v>
      </c>
      <c r="C1865" s="130">
        <f>VLOOKUP(A1865,[2]PROY_COVID!$1:$1048576,7,FALSE)</f>
        <v>4143</v>
      </c>
      <c r="D1865" s="43">
        <v>1</v>
      </c>
      <c r="E1865" s="43">
        <f>((D1865/($C1865/100000)))</f>
        <v>24.137098720733768</v>
      </c>
      <c r="F1865" s="6">
        <f>((D1865/$C1865)/(D$2257/$C$2257))</f>
        <v>0.36167380230172291</v>
      </c>
      <c r="G1865" s="44"/>
      <c r="H1865" s="44"/>
      <c r="I1865" s="14"/>
      <c r="J1865" s="49">
        <v>2</v>
      </c>
      <c r="K1865" s="49">
        <f>((J1865/($C1865/100000)))</f>
        <v>48.274197441467535</v>
      </c>
      <c r="L1865" s="50">
        <f>((J1865/$C1865)/(J$2257/$C$2257))</f>
        <v>8.7866224456706721E-2</v>
      </c>
      <c r="M1865" s="45">
        <v>3</v>
      </c>
      <c r="N1865" s="45">
        <f t="shared" si="783"/>
        <v>72.411296162201296</v>
      </c>
      <c r="O1865" s="18">
        <f t="shared" si="784"/>
        <v>0.11083356372292499</v>
      </c>
      <c r="P1865" s="37">
        <f t="shared" si="785"/>
        <v>33.333333333333329</v>
      </c>
      <c r="Q1865" s="37">
        <f t="shared" si="786"/>
        <v>3.2632154931504167</v>
      </c>
      <c r="R1865" s="37">
        <f t="shared" si="787"/>
        <v>226.32154931504166</v>
      </c>
    </row>
    <row r="1866" spans="1:18" x14ac:dyDescent="0.25">
      <c r="A1866" s="1" t="s">
        <v>1693</v>
      </c>
      <c r="B1866" s="1" t="str">
        <f>VLOOKUP(A1866,[2]PROY_COVID!$1:$1048576,5,FALSE)</f>
        <v>Méndez</v>
      </c>
      <c r="C1866" s="130">
        <f>VLOOKUP(A1866,[2]PROY_COVID!$1:$1048576,7,FALSE)</f>
        <v>4140</v>
      </c>
      <c r="D1866" s="43">
        <v>1</v>
      </c>
      <c r="E1866" s="43">
        <f>((D1866/($C1866/100000)))</f>
        <v>24.154589371980677</v>
      </c>
      <c r="F1866" s="6">
        <f>((D1866/$C1866)/(D$2257/$C$2257))</f>
        <v>0.36193588476715893</v>
      </c>
      <c r="G1866" s="44"/>
      <c r="H1866" s="44"/>
      <c r="I1866" s="14"/>
      <c r="J1866" s="49">
        <v>8</v>
      </c>
      <c r="K1866" s="49">
        <f>((J1866/($C1866/100000)))</f>
        <v>193.23671497584542</v>
      </c>
      <c r="L1866" s="50">
        <f>((J1866/$C1866)/(J$2257/$C$2257))</f>
        <v>0.35171958253539704</v>
      </c>
      <c r="M1866" s="45">
        <v>9</v>
      </c>
      <c r="N1866" s="45">
        <f t="shared" si="783"/>
        <v>217.39130434782609</v>
      </c>
      <c r="O1866" s="18">
        <f t="shared" si="784"/>
        <v>0.33274163369860743</v>
      </c>
      <c r="P1866" s="37">
        <f t="shared" si="785"/>
        <v>11.111111111111111</v>
      </c>
      <c r="Q1866" s="37">
        <f t="shared" si="786"/>
        <v>1.0877384977168056</v>
      </c>
      <c r="R1866" s="37">
        <f t="shared" si="787"/>
        <v>8.7738497716805632</v>
      </c>
    </row>
    <row r="1867" spans="1:18" x14ac:dyDescent="0.25">
      <c r="A1867" s="1" t="s">
        <v>1216</v>
      </c>
      <c r="B1867" s="1" t="str">
        <f>VLOOKUP(A1867,[2]PROY_COVID!$1:$1048576,5,FALSE)</f>
        <v>Santiago Astata</v>
      </c>
      <c r="C1867" s="130">
        <f>VLOOKUP(A1867,[2]PROY_COVID!$1:$1048576,7,FALSE)</f>
        <v>4113</v>
      </c>
      <c r="D1867" s="43"/>
      <c r="E1867" s="43"/>
      <c r="F1867" s="6"/>
      <c r="G1867" s="44"/>
      <c r="H1867" s="44"/>
      <c r="I1867" s="14"/>
      <c r="J1867" s="49">
        <v>3</v>
      </c>
      <c r="K1867" s="49">
        <f>((J1867/($C1867/100000)))</f>
        <v>72.939460247994163</v>
      </c>
      <c r="L1867" s="50">
        <f>((J1867/$C1867)/(J$2257/$C$2257))</f>
        <v>0.13276067393294527</v>
      </c>
      <c r="M1867" s="45">
        <v>3</v>
      </c>
      <c r="N1867" s="45">
        <f t="shared" si="783"/>
        <v>72.939460247994163</v>
      </c>
      <c r="O1867" s="18">
        <f t="shared" si="784"/>
        <v>0.11164197775445618</v>
      </c>
      <c r="P1867" s="37">
        <f t="shared" si="785"/>
        <v>0</v>
      </c>
      <c r="Q1867" s="37">
        <f t="shared" si="786"/>
        <v>0</v>
      </c>
      <c r="R1867" s="37">
        <f t="shared" si="787"/>
        <v>-100</v>
      </c>
    </row>
    <row r="1868" spans="1:18" x14ac:dyDescent="0.25">
      <c r="A1868" s="1" t="s">
        <v>135</v>
      </c>
      <c r="B1868" s="1" t="str">
        <f>VLOOKUP(A1868,[2]PROY_COVID!$1:$1048576,5,FALSE)</f>
        <v>Osumacinta</v>
      </c>
      <c r="C1868" s="130">
        <f>VLOOKUP(A1868,[2]PROY_COVID!$1:$1048576,7,FALSE)</f>
        <v>4110</v>
      </c>
      <c r="D1868" s="43">
        <v>1</v>
      </c>
      <c r="E1868" s="43">
        <f>((D1868/($C1868/100000)))</f>
        <v>24.330900243309003</v>
      </c>
      <c r="F1868" s="6">
        <f>((D1868/$C1868)/(D$2257/$C$2257))</f>
        <v>0.36457775253918201</v>
      </c>
      <c r="G1868" s="44"/>
      <c r="H1868" s="44"/>
      <c r="I1868" s="14"/>
      <c r="J1868" s="49"/>
      <c r="K1868" s="49"/>
      <c r="L1868" s="50"/>
      <c r="M1868" s="45">
        <v>1</v>
      </c>
      <c r="N1868" s="45">
        <f t="shared" si="783"/>
        <v>24.330900243309003</v>
      </c>
      <c r="O1868" s="18">
        <f t="shared" si="784"/>
        <v>3.7241156083055824E-2</v>
      </c>
      <c r="P1868" s="37">
        <f t="shared" si="785"/>
        <v>100</v>
      </c>
      <c r="Q1868" s="37">
        <f t="shared" si="786"/>
        <v>9.7896464794512514</v>
      </c>
      <c r="R1868" s="37">
        <f t="shared" si="787"/>
        <v>878.96464794512519</v>
      </c>
    </row>
    <row r="1869" spans="1:18" x14ac:dyDescent="0.25">
      <c r="A1869" s="1" t="s">
        <v>1215</v>
      </c>
      <c r="B1869" s="1" t="str">
        <f>VLOOKUP(A1869,[2]PROY_COVID!$1:$1048576,5,FALSE)</f>
        <v>Santiago Apóstol</v>
      </c>
      <c r="C1869" s="130">
        <f>VLOOKUP(A1869,[2]PROY_COVID!$1:$1048576,7,FALSE)</f>
        <v>4108</v>
      </c>
      <c r="D1869" s="43"/>
      <c r="E1869" s="43"/>
      <c r="F1869" s="6"/>
      <c r="G1869" s="44"/>
      <c r="H1869" s="44"/>
      <c r="I1869" s="14"/>
      <c r="J1869" s="49">
        <v>5</v>
      </c>
      <c r="K1869" s="49">
        <f t="shared" ref="K1869:K1890" si="788">((J1869/($C1869/100000)))</f>
        <v>121.71372930866602</v>
      </c>
      <c r="L1869" s="50">
        <f t="shared" ref="L1869:L1890" si="789">((J1869/$C1869)/(J$2257/$C$2257))</f>
        <v>0.22153710316707401</v>
      </c>
      <c r="M1869" s="45">
        <v>5</v>
      </c>
      <c r="N1869" s="45">
        <f t="shared" si="783"/>
        <v>121.71372930866602</v>
      </c>
      <c r="O1869" s="18">
        <f t="shared" si="784"/>
        <v>0.18629643561509182</v>
      </c>
      <c r="P1869" s="37">
        <f t="shared" si="785"/>
        <v>0</v>
      </c>
      <c r="Q1869" s="37">
        <f t="shared" si="786"/>
        <v>0</v>
      </c>
      <c r="R1869" s="37">
        <f t="shared" si="787"/>
        <v>-100</v>
      </c>
    </row>
    <row r="1870" spans="1:18" x14ac:dyDescent="0.25">
      <c r="A1870" s="1" t="s">
        <v>1763</v>
      </c>
      <c r="B1870" s="1" t="str">
        <f>VLOOKUP(A1870,[2]PROY_COVID!$1:$1048576,5,FALSE)</f>
        <v>San Jerónimo Zacualpan</v>
      </c>
      <c r="C1870" s="130">
        <f>VLOOKUP(A1870,[2]PROY_COVID!$1:$1048576,7,FALSE)</f>
        <v>4107</v>
      </c>
      <c r="D1870" s="43">
        <v>4</v>
      </c>
      <c r="E1870" s="43">
        <f>((D1870/($C1870/100000)))</f>
        <v>97.394691989286585</v>
      </c>
      <c r="F1870" s="6">
        <f>((D1870/$C1870)/(D$2257/$C$2257))</f>
        <v>1.459376248294169</v>
      </c>
      <c r="G1870" s="44"/>
      <c r="H1870" s="44"/>
      <c r="I1870" s="14"/>
      <c r="J1870" s="49">
        <v>18</v>
      </c>
      <c r="K1870" s="49">
        <f t="shared" si="788"/>
        <v>438.27611395178963</v>
      </c>
      <c r="L1870" s="50">
        <f t="shared" si="789"/>
        <v>0.79772776024281067</v>
      </c>
      <c r="M1870" s="45">
        <v>22</v>
      </c>
      <c r="N1870" s="45">
        <f t="shared" si="783"/>
        <v>535.6708059410762</v>
      </c>
      <c r="O1870" s="18">
        <f t="shared" si="784"/>
        <v>0.81990390383002365</v>
      </c>
      <c r="P1870" s="37">
        <f t="shared" si="785"/>
        <v>18.181818181818183</v>
      </c>
      <c r="Q1870" s="37">
        <f t="shared" si="786"/>
        <v>1.7799357235365914</v>
      </c>
      <c r="R1870" s="37">
        <f t="shared" si="787"/>
        <v>77.993572353659133</v>
      </c>
    </row>
    <row r="1871" spans="1:18" x14ac:dyDescent="0.25">
      <c r="A1871" s="1" t="s">
        <v>2541</v>
      </c>
      <c r="B1871" s="1" t="str">
        <f>VLOOKUP(A1871,[2]PROY_COVID!$1:$1048576,5,FALSE)</f>
        <v>San Agustín Chayuco</v>
      </c>
      <c r="C1871" s="130">
        <f>VLOOKUP(A1871,[2]PROY_COVID!$1:$1048576,7,FALSE)</f>
        <v>4096</v>
      </c>
      <c r="D1871" s="43"/>
      <c r="E1871" s="43"/>
      <c r="F1871" s="6"/>
      <c r="G1871" s="44">
        <v>1</v>
      </c>
      <c r="H1871" s="44">
        <f>((G1871/($C1871/100000)))</f>
        <v>24.414062499999996</v>
      </c>
      <c r="I1871" s="14">
        <f>((G1871/$C1871)/(G$2257/$C$2257))</f>
        <v>0.65645398561278334</v>
      </c>
      <c r="J1871" s="49">
        <v>3</v>
      </c>
      <c r="K1871" s="49">
        <f t="shared" si="788"/>
        <v>73.2421875</v>
      </c>
      <c r="L1871" s="50">
        <f t="shared" si="789"/>
        <v>0.13331168258940526</v>
      </c>
      <c r="M1871" s="45">
        <v>4</v>
      </c>
      <c r="N1871" s="45">
        <f t="shared" si="783"/>
        <v>97.656249999999986</v>
      </c>
      <c r="O1871" s="18">
        <f t="shared" si="784"/>
        <v>0.14947378076304632</v>
      </c>
      <c r="P1871" s="37">
        <f t="shared" si="785"/>
        <v>0</v>
      </c>
      <c r="Q1871" s="37">
        <f t="shared" si="786"/>
        <v>0</v>
      </c>
      <c r="R1871" s="37">
        <f t="shared" si="787"/>
        <v>-100</v>
      </c>
    </row>
    <row r="1872" spans="1:18" x14ac:dyDescent="0.25">
      <c r="A1872" s="1" t="s">
        <v>1835</v>
      </c>
      <c r="B1872" s="1" t="str">
        <f>VLOOKUP(A1872,[2]PROY_COVID!$1:$1048576,5,FALSE)</f>
        <v>Chumatlán</v>
      </c>
      <c r="C1872" s="130">
        <f>VLOOKUP(A1872,[2]PROY_COVID!$1:$1048576,7,FALSE)</f>
        <v>4095</v>
      </c>
      <c r="D1872" s="43"/>
      <c r="E1872" s="43"/>
      <c r="F1872" s="6"/>
      <c r="G1872" s="44"/>
      <c r="H1872" s="44"/>
      <c r="I1872" s="14"/>
      <c r="J1872" s="49">
        <v>1</v>
      </c>
      <c r="K1872" s="49">
        <f t="shared" si="788"/>
        <v>24.420024420024419</v>
      </c>
      <c r="L1872" s="50">
        <f t="shared" si="789"/>
        <v>4.4448079111616114E-2</v>
      </c>
      <c r="M1872" s="45">
        <v>1</v>
      </c>
      <c r="N1872" s="45">
        <f t="shared" si="783"/>
        <v>24.420024420024419</v>
      </c>
      <c r="O1872" s="18">
        <f t="shared" si="784"/>
        <v>3.7377570574202545E-2</v>
      </c>
      <c r="P1872" s="37">
        <f t="shared" si="785"/>
        <v>0</v>
      </c>
      <c r="Q1872" s="37">
        <f t="shared" si="786"/>
        <v>0</v>
      </c>
      <c r="R1872" s="37">
        <f t="shared" si="787"/>
        <v>-100</v>
      </c>
    </row>
    <row r="1873" spans="1:18" x14ac:dyDescent="0.25">
      <c r="A1873" s="1" t="s">
        <v>1018</v>
      </c>
      <c r="B1873" s="1" t="str">
        <f>VLOOKUP(A1873,[2]PROY_COVID!$1:$1048576,5,FALSE)</f>
        <v>Reyes Etla</v>
      </c>
      <c r="C1873" s="130">
        <f>VLOOKUP(A1873,[2]PROY_COVID!$1:$1048576,7,FALSE)</f>
        <v>4087</v>
      </c>
      <c r="D1873" s="43">
        <v>1</v>
      </c>
      <c r="E1873" s="43">
        <f>((D1873/($C1873/100000)))</f>
        <v>24.46782481037436</v>
      </c>
      <c r="F1873" s="6">
        <f>((D1873/$C1873)/(D$2257/$C$2257))</f>
        <v>0.3666294501923264</v>
      </c>
      <c r="G1873" s="44">
        <v>3</v>
      </c>
      <c r="H1873" s="44">
        <f>((G1873/($C1873/100000)))</f>
        <v>73.403474431123072</v>
      </c>
      <c r="I1873" s="14">
        <f>((G1873/$C1873)/(G$2257/$C$2257))</f>
        <v>1.9736986971396824</v>
      </c>
      <c r="J1873" s="49">
        <v>38</v>
      </c>
      <c r="K1873" s="49">
        <f t="shared" si="788"/>
        <v>929.77734279422566</v>
      </c>
      <c r="L1873" s="50">
        <f t="shared" si="789"/>
        <v>1.6923331515925089</v>
      </c>
      <c r="M1873" s="45">
        <v>42</v>
      </c>
      <c r="N1873" s="45">
        <f t="shared" si="783"/>
        <v>1027.648642035723</v>
      </c>
      <c r="O1873" s="18">
        <f t="shared" si="784"/>
        <v>1.5729308448879606</v>
      </c>
      <c r="P1873" s="37">
        <f t="shared" si="785"/>
        <v>2.3809523809523809</v>
      </c>
      <c r="Q1873" s="37">
        <f t="shared" si="786"/>
        <v>0.23308682093931549</v>
      </c>
      <c r="R1873" s="37">
        <f t="shared" si="787"/>
        <v>-76.691317906068448</v>
      </c>
    </row>
    <row r="1874" spans="1:18" x14ac:dyDescent="0.25">
      <c r="A1874" s="1" t="s">
        <v>979</v>
      </c>
      <c r="B1874" s="1" t="str">
        <f>VLOOKUP(A1874,[2]PROY_COVID!$1:$1048576,5,FALSE)</f>
        <v>Constancia del Rosario</v>
      </c>
      <c r="C1874" s="130">
        <f>VLOOKUP(A1874,[2]PROY_COVID!$1:$1048576,7,FALSE)</f>
        <v>4086</v>
      </c>
      <c r="D1874" s="43">
        <v>1</v>
      </c>
      <c r="E1874" s="43">
        <f>((D1874/($C1874/100000)))</f>
        <v>24.473813020068526</v>
      </c>
      <c r="F1874" s="6">
        <f>((D1874/$C1874)/(D$2257/$C$2257))</f>
        <v>0.36671917839844304</v>
      </c>
      <c r="G1874" s="44">
        <v>1</v>
      </c>
      <c r="H1874" s="44">
        <f>((G1874/($C1874/100000)))</f>
        <v>24.473813020068526</v>
      </c>
      <c r="I1874" s="14">
        <f>((G1874/$C1874)/(G$2257/$C$2257))</f>
        <v>0.6580605788228</v>
      </c>
      <c r="J1874" s="49">
        <v>5</v>
      </c>
      <c r="K1874" s="49">
        <f t="shared" si="788"/>
        <v>122.36906510034264</v>
      </c>
      <c r="L1874" s="50">
        <f t="shared" si="789"/>
        <v>0.22272991184785604</v>
      </c>
      <c r="M1874" s="45">
        <v>7</v>
      </c>
      <c r="N1874" s="45">
        <f t="shared" si="783"/>
        <v>171.31669114047969</v>
      </c>
      <c r="O1874" s="18">
        <f t="shared" si="784"/>
        <v>0.26221930017364559</v>
      </c>
      <c r="P1874" s="37">
        <f t="shared" si="785"/>
        <v>14.285714285714285</v>
      </c>
      <c r="Q1874" s="37">
        <f t="shared" si="786"/>
        <v>1.3985209256358928</v>
      </c>
      <c r="R1874" s="37">
        <f t="shared" si="787"/>
        <v>39.852092563589281</v>
      </c>
    </row>
    <row r="1875" spans="1:18" x14ac:dyDescent="0.25">
      <c r="A1875" s="1" t="s">
        <v>1256</v>
      </c>
      <c r="B1875" s="1" t="str">
        <f>VLOOKUP(A1875,[2]PROY_COVID!$1:$1048576,5,FALSE)</f>
        <v>San Vicente Coatlán</v>
      </c>
      <c r="C1875" s="130">
        <f>VLOOKUP(A1875,[2]PROY_COVID!$1:$1048576,7,FALSE)</f>
        <v>4062</v>
      </c>
      <c r="D1875" s="43">
        <v>3</v>
      </c>
      <c r="E1875" s="43">
        <f>((D1875/($C1875/100000)))</f>
        <v>73.85524372230428</v>
      </c>
      <c r="F1875" s="6">
        <f>((D1875/$C1875)/(D$2257/$C$2257))</f>
        <v>1.1066577274269114</v>
      </c>
      <c r="G1875" s="44"/>
      <c r="H1875" s="44"/>
      <c r="I1875" s="14"/>
      <c r="J1875" s="49">
        <v>32</v>
      </c>
      <c r="K1875" s="49">
        <f t="shared" si="788"/>
        <v>787.78926637124562</v>
      </c>
      <c r="L1875" s="50">
        <f t="shared" si="789"/>
        <v>1.4338937190512495</v>
      </c>
      <c r="M1875" s="45">
        <v>35</v>
      </c>
      <c r="N1875" s="45">
        <f t="shared" si="783"/>
        <v>861.64451009354991</v>
      </c>
      <c r="O1875" s="18">
        <f t="shared" si="784"/>
        <v>1.3188430089974348</v>
      </c>
      <c r="P1875" s="37">
        <f t="shared" si="785"/>
        <v>8.5714285714285712</v>
      </c>
      <c r="Q1875" s="37">
        <f t="shared" si="786"/>
        <v>0.83911255538153573</v>
      </c>
      <c r="R1875" s="37">
        <f t="shared" si="787"/>
        <v>-16.088744461846428</v>
      </c>
    </row>
    <row r="1876" spans="1:18" x14ac:dyDescent="0.25">
      <c r="A1876" s="1" t="s">
        <v>572</v>
      </c>
      <c r="B1876" s="1" t="str">
        <f>VLOOKUP(A1876,[2]PROY_COVID!$1:$1048576,5,FALSE)</f>
        <v>San Marcos</v>
      </c>
      <c r="C1876" s="130">
        <f>VLOOKUP(A1876,[2]PROY_COVID!$1:$1048576,7,FALSE)</f>
        <v>4054</v>
      </c>
      <c r="D1876" s="43"/>
      <c r="E1876" s="43"/>
      <c r="F1876" s="6"/>
      <c r="G1876" s="44">
        <v>4</v>
      </c>
      <c r="H1876" s="44">
        <f>((G1876/($C1876/100000)))</f>
        <v>98.667982239763191</v>
      </c>
      <c r="I1876" s="14">
        <f>((G1876/$C1876)/(G$2257/$C$2257))</f>
        <v>2.6530197583324724</v>
      </c>
      <c r="J1876" s="49">
        <v>3</v>
      </c>
      <c r="K1876" s="49">
        <f t="shared" si="788"/>
        <v>74.000986679822404</v>
      </c>
      <c r="L1876" s="50">
        <f t="shared" si="789"/>
        <v>0.13469281003606412</v>
      </c>
      <c r="M1876" s="45">
        <v>7</v>
      </c>
      <c r="N1876" s="45">
        <f t="shared" si="783"/>
        <v>172.66896891958561</v>
      </c>
      <c r="O1876" s="18">
        <f t="shared" si="784"/>
        <v>0.26428911211384215</v>
      </c>
      <c r="P1876" s="37">
        <f t="shared" si="785"/>
        <v>0</v>
      </c>
      <c r="Q1876" s="37">
        <f t="shared" si="786"/>
        <v>0</v>
      </c>
      <c r="R1876" s="37">
        <f t="shared" si="787"/>
        <v>-100</v>
      </c>
    </row>
    <row r="1877" spans="1:18" x14ac:dyDescent="0.25">
      <c r="A1877" s="1" t="s">
        <v>2050</v>
      </c>
      <c r="B1877" s="1" t="str">
        <f>VLOOKUP(A1877,[2]PROY_COVID!$1:$1048576,5,FALSE)</f>
        <v>Telchac Pueblo</v>
      </c>
      <c r="C1877" s="130">
        <f>VLOOKUP(A1877,[2]PROY_COVID!$1:$1048576,7,FALSE)</f>
        <v>4051</v>
      </c>
      <c r="D1877" s="43">
        <v>1</v>
      </c>
      <c r="E1877" s="43">
        <f>((D1877/($C1877/100000)))</f>
        <v>24.685262898049867</v>
      </c>
      <c r="F1877" s="6">
        <f>((D1877/$C1877)/(D$2257/$C$2257))</f>
        <v>0.36988757416342583</v>
      </c>
      <c r="G1877" s="44"/>
      <c r="H1877" s="44"/>
      <c r="I1877" s="14"/>
      <c r="J1877" s="49">
        <v>8</v>
      </c>
      <c r="K1877" s="49">
        <f t="shared" si="788"/>
        <v>197.48210318439894</v>
      </c>
      <c r="L1877" s="50">
        <f t="shared" si="789"/>
        <v>0.35944682095693503</v>
      </c>
      <c r="M1877" s="45">
        <v>9</v>
      </c>
      <c r="N1877" s="45">
        <f t="shared" si="783"/>
        <v>222.16736608244878</v>
      </c>
      <c r="O1877" s="18">
        <f t="shared" si="784"/>
        <v>0.34005192878603674</v>
      </c>
      <c r="P1877" s="37">
        <f t="shared" si="785"/>
        <v>11.111111111111111</v>
      </c>
      <c r="Q1877" s="37">
        <f t="shared" si="786"/>
        <v>1.0877384977168056</v>
      </c>
      <c r="R1877" s="37">
        <f t="shared" si="787"/>
        <v>8.7738497716805632</v>
      </c>
    </row>
    <row r="1878" spans="1:18" x14ac:dyDescent="0.25">
      <c r="A1878" s="1" t="s">
        <v>2046</v>
      </c>
      <c r="B1878" s="1" t="str">
        <f>VLOOKUP(A1878,[2]PROY_COVID!$1:$1048576,5,FALSE)</f>
        <v>Tekantó</v>
      </c>
      <c r="C1878" s="130">
        <f>VLOOKUP(A1878,[2]PROY_COVID!$1:$1048576,7,FALSE)</f>
        <v>4049</v>
      </c>
      <c r="D1878" s="43">
        <v>3</v>
      </c>
      <c r="E1878" s="43">
        <f>((D1878/($C1878/100000)))</f>
        <v>74.092368486045942</v>
      </c>
      <c r="F1878" s="6">
        <f>((D1878/$C1878)/(D$2257/$C$2257))</f>
        <v>1.1102108394191439</v>
      </c>
      <c r="G1878" s="44"/>
      <c r="H1878" s="44"/>
      <c r="I1878" s="14"/>
      <c r="J1878" s="49">
        <v>9</v>
      </c>
      <c r="K1878" s="49">
        <f t="shared" si="788"/>
        <v>222.27710545813781</v>
      </c>
      <c r="L1878" s="50">
        <f t="shared" si="789"/>
        <v>0.404577415573873</v>
      </c>
      <c r="M1878" s="45">
        <v>12</v>
      </c>
      <c r="N1878" s="45">
        <f t="shared" si="783"/>
        <v>296.36947394418377</v>
      </c>
      <c r="O1878" s="18">
        <f t="shared" si="784"/>
        <v>0.453626529517489</v>
      </c>
      <c r="P1878" s="37">
        <f t="shared" si="785"/>
        <v>25</v>
      </c>
      <c r="Q1878" s="37">
        <f t="shared" si="786"/>
        <v>2.4474116198628129</v>
      </c>
      <c r="R1878" s="37">
        <f t="shared" si="787"/>
        <v>144.7411619862813</v>
      </c>
    </row>
    <row r="1879" spans="1:18" x14ac:dyDescent="0.25">
      <c r="A1879" s="1" t="s">
        <v>1999</v>
      </c>
      <c r="B1879" s="1" t="str">
        <f>VLOOKUP(A1879,[2]PROY_COVID!$1:$1048576,5,FALSE)</f>
        <v>Dzitás</v>
      </c>
      <c r="C1879" s="130">
        <f>VLOOKUP(A1879,[2]PROY_COVID!$1:$1048576,7,FALSE)</f>
        <v>4034</v>
      </c>
      <c r="D1879" s="43">
        <v>1</v>
      </c>
      <c r="E1879" s="43">
        <f>((D1879/($C1879/100000)))</f>
        <v>24.789291026276647</v>
      </c>
      <c r="F1879" s="6">
        <f>((D1879/$C1879)/(D$2257/$C$2257))</f>
        <v>0.37144634678632571</v>
      </c>
      <c r="G1879" s="44">
        <v>1</v>
      </c>
      <c r="H1879" s="44">
        <f>((G1879/($C1879/100000)))</f>
        <v>24.789291026276647</v>
      </c>
      <c r="I1879" s="14">
        <f>((G1879/$C1879)/(G$2257/$C$2257))</f>
        <v>0.66654326352750626</v>
      </c>
      <c r="J1879" s="49">
        <v>29</v>
      </c>
      <c r="K1879" s="49">
        <f t="shared" si="788"/>
        <v>718.88943976202279</v>
      </c>
      <c r="L1879" s="50">
        <f t="shared" si="789"/>
        <v>1.3084857795984064</v>
      </c>
      <c r="M1879" s="45">
        <v>31</v>
      </c>
      <c r="N1879" s="45">
        <f t="shared" si="783"/>
        <v>768.4680218145761</v>
      </c>
      <c r="O1879" s="18">
        <f t="shared" si="784"/>
        <v>1.1762260031091081</v>
      </c>
      <c r="P1879" s="37">
        <f t="shared" si="785"/>
        <v>3.225806451612903</v>
      </c>
      <c r="Q1879" s="37">
        <f t="shared" si="786"/>
        <v>0.31579504772423389</v>
      </c>
      <c r="R1879" s="37">
        <f t="shared" si="787"/>
        <v>-68.420495227576609</v>
      </c>
    </row>
    <row r="1880" spans="1:18" x14ac:dyDescent="0.25">
      <c r="A1880" s="1" t="s">
        <v>554</v>
      </c>
      <c r="B1880" s="1" t="str">
        <f>VLOOKUP(A1880,[2]PROY_COVID!$1:$1048576,5,FALSE)</f>
        <v>La Manzanilla de la Paz</v>
      </c>
      <c r="C1880" s="130">
        <f>VLOOKUP(A1880,[2]PROY_COVID!$1:$1048576,7,FALSE)</f>
        <v>4033</v>
      </c>
      <c r="D1880" s="43">
        <v>2</v>
      </c>
      <c r="E1880" s="43">
        <f>((D1880/($C1880/100000)))</f>
        <v>49.590875278948673</v>
      </c>
      <c r="F1880" s="6">
        <f>((D1880/$C1880)/(D$2257/$C$2257))</f>
        <v>0.74307689706721458</v>
      </c>
      <c r="G1880" s="44">
        <v>1</v>
      </c>
      <c r="H1880" s="44">
        <f>((G1880/($C1880/100000)))</f>
        <v>24.795437639474336</v>
      </c>
      <c r="I1880" s="14">
        <f>((G1880/$C1880)/(G$2257/$C$2257))</f>
        <v>0.66670853584675438</v>
      </c>
      <c r="J1880" s="49">
        <v>6</v>
      </c>
      <c r="K1880" s="49">
        <f t="shared" si="788"/>
        <v>148.77262583684603</v>
      </c>
      <c r="L1880" s="50">
        <f t="shared" si="789"/>
        <v>0.27078832228425687</v>
      </c>
      <c r="M1880" s="45">
        <v>9</v>
      </c>
      <c r="N1880" s="45">
        <f t="shared" si="783"/>
        <v>223.15893875526905</v>
      </c>
      <c r="O1880" s="18">
        <f t="shared" si="784"/>
        <v>0.34156964133702822</v>
      </c>
      <c r="P1880" s="37">
        <f t="shared" si="785"/>
        <v>22.222222222222221</v>
      </c>
      <c r="Q1880" s="37">
        <f t="shared" si="786"/>
        <v>2.1754769954336113</v>
      </c>
      <c r="R1880" s="37">
        <f t="shared" si="787"/>
        <v>117.54769954336113</v>
      </c>
    </row>
    <row r="1881" spans="1:18" x14ac:dyDescent="0.25">
      <c r="A1881" s="1" t="s">
        <v>1297</v>
      </c>
      <c r="B1881" s="1" t="str">
        <f>VLOOKUP(A1881,[2]PROY_COVID!$1:$1048576,5,FALSE)</f>
        <v>Atexcal</v>
      </c>
      <c r="C1881" s="130">
        <f>VLOOKUP(A1881,[2]PROY_COVID!$1:$1048576,7,FALSE)</f>
        <v>4005</v>
      </c>
      <c r="D1881" s="43">
        <v>1</v>
      </c>
      <c r="E1881" s="43">
        <f>((D1881/($C1881/100000)))</f>
        <v>24.968789013732831</v>
      </c>
      <c r="F1881" s="6">
        <f>((D1881/$C1881)/(D$2257/$C$2257))</f>
        <v>0.37413597077054633</v>
      </c>
      <c r="G1881" s="44"/>
      <c r="H1881" s="44"/>
      <c r="I1881" s="14"/>
      <c r="J1881" s="49">
        <v>1</v>
      </c>
      <c r="K1881" s="49">
        <f t="shared" si="788"/>
        <v>24.968789013732831</v>
      </c>
      <c r="L1881" s="50">
        <f t="shared" si="789"/>
        <v>4.5446912350079395E-2</v>
      </c>
      <c r="M1881" s="45">
        <v>2</v>
      </c>
      <c r="N1881" s="45">
        <f t="shared" si="783"/>
        <v>49.937578027465662</v>
      </c>
      <c r="O1881" s="18">
        <f t="shared" si="784"/>
        <v>7.6435031960728803E-2</v>
      </c>
      <c r="P1881" s="37">
        <f t="shared" si="785"/>
        <v>50</v>
      </c>
      <c r="Q1881" s="37">
        <f t="shared" si="786"/>
        <v>4.8948232397256257</v>
      </c>
      <c r="R1881" s="37">
        <f t="shared" si="787"/>
        <v>389.4823239725626</v>
      </c>
    </row>
    <row r="1882" spans="1:18" x14ac:dyDescent="0.25">
      <c r="A1882" s="1" t="s">
        <v>2503</v>
      </c>
      <c r="B1882" s="1" t="str">
        <f>VLOOKUP(A1882,[2]PROY_COVID!$1:$1048576,5,FALSE)</f>
        <v>Techaluta de Montenegro</v>
      </c>
      <c r="C1882" s="130">
        <f>VLOOKUP(A1882,[2]PROY_COVID!$1:$1048576,7,FALSE)</f>
        <v>3994</v>
      </c>
      <c r="D1882" s="43"/>
      <c r="E1882" s="43"/>
      <c r="F1882" s="6"/>
      <c r="G1882" s="44">
        <v>2</v>
      </c>
      <c r="H1882" s="44">
        <f>((G1882/($C1882/100000)))</f>
        <v>50.075112669003502</v>
      </c>
      <c r="I1882" s="14">
        <f>((G1882/$C1882)/(G$2257/$C$2257))</f>
        <v>1.3464374186629746</v>
      </c>
      <c r="J1882" s="49">
        <v>2</v>
      </c>
      <c r="K1882" s="49">
        <f t="shared" si="788"/>
        <v>50.075112669003502</v>
      </c>
      <c r="L1882" s="50">
        <f t="shared" si="789"/>
        <v>9.1144158218361526E-2</v>
      </c>
      <c r="M1882" s="45">
        <v>4</v>
      </c>
      <c r="N1882" s="45">
        <f t="shared" si="783"/>
        <v>100.150225338007</v>
      </c>
      <c r="O1882" s="18">
        <f t="shared" si="784"/>
        <v>0.15329108813355974</v>
      </c>
      <c r="P1882" s="37">
        <f t="shared" si="785"/>
        <v>0</v>
      </c>
      <c r="Q1882" s="37">
        <f t="shared" si="786"/>
        <v>0</v>
      </c>
      <c r="R1882" s="37">
        <f t="shared" si="787"/>
        <v>-100</v>
      </c>
    </row>
    <row r="1883" spans="1:18" x14ac:dyDescent="0.25">
      <c r="A1883" s="1" t="s">
        <v>1186</v>
      </c>
      <c r="B1883" s="1" t="str">
        <f>VLOOKUP(A1883,[2]PROY_COVID!$1:$1048576,5,FALSE)</f>
        <v>Santa Lucía Ocotlán</v>
      </c>
      <c r="C1883" s="130">
        <f>VLOOKUP(A1883,[2]PROY_COVID!$1:$1048576,7,FALSE)</f>
        <v>3985</v>
      </c>
      <c r="D1883" s="43"/>
      <c r="E1883" s="43"/>
      <c r="F1883" s="6"/>
      <c r="G1883" s="44"/>
      <c r="H1883" s="44"/>
      <c r="I1883" s="14"/>
      <c r="J1883" s="49">
        <v>12</v>
      </c>
      <c r="K1883" s="49">
        <f t="shared" si="788"/>
        <v>301.12923462986203</v>
      </c>
      <c r="L1883" s="50">
        <f t="shared" si="789"/>
        <v>0.54810002698740679</v>
      </c>
      <c r="M1883" s="45">
        <v>12</v>
      </c>
      <c r="N1883" s="45">
        <f t="shared" si="783"/>
        <v>301.12923462986203</v>
      </c>
      <c r="O1883" s="18">
        <f t="shared" si="784"/>
        <v>0.46091187403169714</v>
      </c>
      <c r="P1883" s="37">
        <f t="shared" si="785"/>
        <v>0</v>
      </c>
      <c r="Q1883" s="37">
        <f t="shared" si="786"/>
        <v>0</v>
      </c>
      <c r="R1883" s="37">
        <f t="shared" si="787"/>
        <v>-100</v>
      </c>
    </row>
    <row r="1884" spans="1:18" x14ac:dyDescent="0.25">
      <c r="A1884" s="1" t="s">
        <v>2042</v>
      </c>
      <c r="B1884" s="1" t="str">
        <f>VLOOKUP(A1884,[2]PROY_COVID!$1:$1048576,5,FALSE)</f>
        <v>Tahmek</v>
      </c>
      <c r="C1884" s="130">
        <f>VLOOKUP(A1884,[2]PROY_COVID!$1:$1048576,7,FALSE)</f>
        <v>3982</v>
      </c>
      <c r="D1884" s="43">
        <v>4</v>
      </c>
      <c r="E1884" s="43">
        <f>((D1884/($C1884/100000)))</f>
        <v>100.45203415369161</v>
      </c>
      <c r="F1884" s="6">
        <f>((D1884/$C1884)/(D$2257/$C$2257))</f>
        <v>1.505187908524398</v>
      </c>
      <c r="G1884" s="44">
        <v>1</v>
      </c>
      <c r="H1884" s="44">
        <f>((G1884/($C1884/100000)))</f>
        <v>25.113008538422903</v>
      </c>
      <c r="I1884" s="14">
        <f>((G1884/$C1884)/(G$2257/$C$2257))</f>
        <v>0.6752474949949675</v>
      </c>
      <c r="J1884" s="49">
        <v>22</v>
      </c>
      <c r="K1884" s="49">
        <f t="shared" si="788"/>
        <v>552.4861878453039</v>
      </c>
      <c r="L1884" s="50">
        <f t="shared" si="789"/>
        <v>1.0056070937130828</v>
      </c>
      <c r="M1884" s="45">
        <v>27</v>
      </c>
      <c r="N1884" s="45">
        <f t="shared" si="783"/>
        <v>678.05123053741841</v>
      </c>
      <c r="O1884" s="18">
        <f t="shared" si="784"/>
        <v>1.0378330212297098</v>
      </c>
      <c r="P1884" s="37">
        <f t="shared" si="785"/>
        <v>14.814814814814813</v>
      </c>
      <c r="Q1884" s="37">
        <f t="shared" si="786"/>
        <v>1.4503179969557407</v>
      </c>
      <c r="R1884" s="37">
        <f t="shared" si="787"/>
        <v>45.031799695574072</v>
      </c>
    </row>
    <row r="1885" spans="1:18" x14ac:dyDescent="0.25">
      <c r="A1885" s="1" t="s">
        <v>1996</v>
      </c>
      <c r="B1885" s="1" t="str">
        <f>VLOOKUP(A1885,[2]PROY_COVID!$1:$1048576,5,FALSE)</f>
        <v>Dzemul</v>
      </c>
      <c r="C1885" s="130">
        <f>VLOOKUP(A1885,[2]PROY_COVID!$1:$1048576,7,FALSE)</f>
        <v>3981</v>
      </c>
      <c r="D1885" s="43">
        <v>1</v>
      </c>
      <c r="E1885" s="43">
        <f>((D1885/($C1885/100000)))</f>
        <v>25.119316754584275</v>
      </c>
      <c r="F1885" s="6">
        <f>((D1885/$C1885)/(D$2257/$C$2257))</f>
        <v>0.37639150036072294</v>
      </c>
      <c r="G1885" s="44"/>
      <c r="H1885" s="44"/>
      <c r="I1885" s="14"/>
      <c r="J1885" s="49">
        <v>11</v>
      </c>
      <c r="K1885" s="49">
        <f t="shared" si="788"/>
        <v>276.31248430042706</v>
      </c>
      <c r="L1885" s="50">
        <f t="shared" si="789"/>
        <v>0.50292984767212956</v>
      </c>
      <c r="M1885" s="45">
        <v>12</v>
      </c>
      <c r="N1885" s="45">
        <f t="shared" si="783"/>
        <v>301.43180105501131</v>
      </c>
      <c r="O1885" s="18">
        <f t="shared" si="784"/>
        <v>0.4613749856860872</v>
      </c>
      <c r="P1885" s="37">
        <f t="shared" si="785"/>
        <v>8.3333333333333321</v>
      </c>
      <c r="Q1885" s="37">
        <f t="shared" si="786"/>
        <v>0.81580387328760418</v>
      </c>
      <c r="R1885" s="37">
        <f t="shared" si="787"/>
        <v>-18.419612671239584</v>
      </c>
    </row>
    <row r="1886" spans="1:18" x14ac:dyDescent="0.25">
      <c r="A1886" s="1" t="s">
        <v>941</v>
      </c>
      <c r="B1886" s="1" t="str">
        <f>VLOOKUP(A1886,[2]PROY_COVID!$1:$1048576,5,FALSE)</f>
        <v>Iturbide</v>
      </c>
      <c r="C1886" s="130">
        <f>VLOOKUP(A1886,[2]PROY_COVID!$1:$1048576,7,FALSE)</f>
        <v>3979</v>
      </c>
      <c r="D1886" s="43"/>
      <c r="E1886" s="43"/>
      <c r="F1886" s="6"/>
      <c r="G1886" s="44">
        <v>2</v>
      </c>
      <c r="H1886" s="44">
        <f>((G1886/($C1886/100000)))</f>
        <v>50.263885398341294</v>
      </c>
      <c r="I1886" s="14">
        <f>((G1886/$C1886)/(G$2257/$C$2257))</f>
        <v>1.3515132068710531</v>
      </c>
      <c r="J1886" s="49">
        <v>11</v>
      </c>
      <c r="K1886" s="49">
        <f t="shared" si="788"/>
        <v>276.45136969087713</v>
      </c>
      <c r="L1886" s="50">
        <f t="shared" si="789"/>
        <v>0.50318263975439748</v>
      </c>
      <c r="M1886" s="45">
        <v>13</v>
      </c>
      <c r="N1886" s="45">
        <f t="shared" si="783"/>
        <v>326.71525508921843</v>
      </c>
      <c r="O1886" s="18">
        <f t="shared" si="784"/>
        <v>0.50007413157016145</v>
      </c>
      <c r="P1886" s="37">
        <f t="shared" si="785"/>
        <v>0</v>
      </c>
      <c r="Q1886" s="37">
        <f t="shared" si="786"/>
        <v>0</v>
      </c>
      <c r="R1886" s="37">
        <f t="shared" si="787"/>
        <v>-100</v>
      </c>
    </row>
    <row r="1887" spans="1:18" x14ac:dyDescent="0.25">
      <c r="A1887" s="1" t="s">
        <v>2507</v>
      </c>
      <c r="B1887" s="1" t="str">
        <f>VLOOKUP(A1887,[2]PROY_COVID!$1:$1048576,5,FALSE)</f>
        <v>Santiago el Pinar</v>
      </c>
      <c r="C1887" s="130">
        <f>VLOOKUP(A1887,[2]PROY_COVID!$1:$1048576,7,FALSE)</f>
        <v>3975</v>
      </c>
      <c r="D1887" s="43"/>
      <c r="E1887" s="43"/>
      <c r="F1887" s="6"/>
      <c r="G1887" s="44">
        <v>1</v>
      </c>
      <c r="H1887" s="44">
        <f>((G1887/($C1887/100000)))</f>
        <v>25.157232704402514</v>
      </c>
      <c r="I1887" s="14">
        <f>((G1887/$C1887)/(G$2257/$C$2257))</f>
        <v>0.67643661008049316</v>
      </c>
      <c r="J1887" s="49">
        <v>2</v>
      </c>
      <c r="K1887" s="49">
        <f t="shared" si="788"/>
        <v>50.314465408805027</v>
      </c>
      <c r="L1887" s="50">
        <f t="shared" si="789"/>
        <v>9.1579815829971309E-2</v>
      </c>
      <c r="M1887" s="45">
        <v>3</v>
      </c>
      <c r="N1887" s="45">
        <f t="shared" si="783"/>
        <v>75.471698113207552</v>
      </c>
      <c r="O1887" s="18">
        <f t="shared" si="784"/>
        <v>0.11551785018970522</v>
      </c>
      <c r="P1887" s="37">
        <f t="shared" si="785"/>
        <v>0</v>
      </c>
      <c r="Q1887" s="37">
        <f t="shared" si="786"/>
        <v>0</v>
      </c>
      <c r="R1887" s="37">
        <f t="shared" si="787"/>
        <v>-100</v>
      </c>
    </row>
    <row r="1888" spans="1:18" x14ac:dyDescent="0.25">
      <c r="A1888" s="1" t="s">
        <v>1078</v>
      </c>
      <c r="B1888" s="1" t="str">
        <f>VLOOKUP(A1888,[2]PROY_COVID!$1:$1048576,5,FALSE)</f>
        <v>San Juan Juquila Mixes</v>
      </c>
      <c r="C1888" s="130">
        <f>VLOOKUP(A1888,[2]PROY_COVID!$1:$1048576,7,FALSE)</f>
        <v>3973</v>
      </c>
      <c r="D1888" s="43"/>
      <c r="E1888" s="43"/>
      <c r="F1888" s="6"/>
      <c r="G1888" s="44"/>
      <c r="H1888" s="44"/>
      <c r="I1888" s="14"/>
      <c r="J1888" s="49">
        <v>1</v>
      </c>
      <c r="K1888" s="49">
        <f t="shared" si="788"/>
        <v>25.169896803423104</v>
      </c>
      <c r="L1888" s="50">
        <f t="shared" si="789"/>
        <v>4.581295846012283E-2</v>
      </c>
      <c r="M1888" s="45">
        <v>1</v>
      </c>
      <c r="N1888" s="45">
        <f t="shared" si="783"/>
        <v>25.169896803423104</v>
      </c>
      <c r="O1888" s="18">
        <f t="shared" si="784"/>
        <v>3.8525333879023266E-2</v>
      </c>
      <c r="P1888" s="37">
        <f t="shared" si="785"/>
        <v>0</v>
      </c>
      <c r="Q1888" s="37">
        <f t="shared" si="786"/>
        <v>0</v>
      </c>
      <c r="R1888" s="37">
        <f t="shared" si="787"/>
        <v>-100</v>
      </c>
    </row>
    <row r="1889" spans="1:18" x14ac:dyDescent="0.25">
      <c r="A1889" s="1" t="s">
        <v>1098</v>
      </c>
      <c r="B1889" s="1" t="str">
        <f>VLOOKUP(A1889,[2]PROY_COVID!$1:$1048576,5,FALSE)</f>
        <v>San Martín Toxpalan</v>
      </c>
      <c r="C1889" s="130">
        <f>VLOOKUP(A1889,[2]PROY_COVID!$1:$1048576,7,FALSE)</f>
        <v>3973</v>
      </c>
      <c r="D1889" s="43">
        <v>1</v>
      </c>
      <c r="E1889" s="43">
        <f>((D1889/($C1889/100000)))</f>
        <v>25.169896803423104</v>
      </c>
      <c r="F1889" s="6">
        <f>((D1889/$C1889)/(D$2257/$C$2257))</f>
        <v>0.37714939917846418</v>
      </c>
      <c r="G1889" s="44"/>
      <c r="H1889" s="44"/>
      <c r="I1889" s="14"/>
      <c r="J1889" s="49">
        <v>4</v>
      </c>
      <c r="K1889" s="49">
        <f t="shared" si="788"/>
        <v>100.67958721369241</v>
      </c>
      <c r="L1889" s="50">
        <f t="shared" si="789"/>
        <v>0.18325183384049132</v>
      </c>
      <c r="M1889" s="45">
        <v>5</v>
      </c>
      <c r="N1889" s="45">
        <f t="shared" si="783"/>
        <v>125.84948401711553</v>
      </c>
      <c r="O1889" s="18">
        <f t="shared" si="784"/>
        <v>0.1926266693951163</v>
      </c>
      <c r="P1889" s="37">
        <f t="shared" si="785"/>
        <v>20</v>
      </c>
      <c r="Q1889" s="37">
        <f t="shared" si="786"/>
        <v>1.9579292958902501</v>
      </c>
      <c r="R1889" s="37">
        <f t="shared" si="787"/>
        <v>95.792929589025007</v>
      </c>
    </row>
    <row r="1890" spans="1:18" x14ac:dyDescent="0.25">
      <c r="A1890" s="1" t="s">
        <v>1172</v>
      </c>
      <c r="B1890" s="1" t="str">
        <f>VLOOKUP(A1890,[2]PROY_COVID!$1:$1048576,5,FALSE)</f>
        <v>Santa Catarina Loxicha</v>
      </c>
      <c r="C1890" s="130">
        <f>VLOOKUP(A1890,[2]PROY_COVID!$1:$1048576,7,FALSE)</f>
        <v>3973</v>
      </c>
      <c r="D1890" s="43"/>
      <c r="E1890" s="43"/>
      <c r="F1890" s="6"/>
      <c r="G1890" s="44"/>
      <c r="H1890" s="44"/>
      <c r="I1890" s="14"/>
      <c r="J1890" s="49">
        <v>5</v>
      </c>
      <c r="K1890" s="49">
        <f t="shared" si="788"/>
        <v>125.84948401711553</v>
      </c>
      <c r="L1890" s="50">
        <f t="shared" si="789"/>
        <v>0.22906479230061411</v>
      </c>
      <c r="M1890" s="45">
        <v>5</v>
      </c>
      <c r="N1890" s="45">
        <f t="shared" si="783"/>
        <v>125.84948401711553</v>
      </c>
      <c r="O1890" s="18">
        <f t="shared" si="784"/>
        <v>0.1926266693951163</v>
      </c>
      <c r="P1890" s="37">
        <f t="shared" si="785"/>
        <v>0</v>
      </c>
      <c r="Q1890" s="37">
        <f t="shared" si="786"/>
        <v>0</v>
      </c>
      <c r="R1890" s="37">
        <f t="shared" si="787"/>
        <v>-100</v>
      </c>
    </row>
    <row r="1891" spans="1:18" x14ac:dyDescent="0.25">
      <c r="A1891" s="1" t="s">
        <v>2068</v>
      </c>
      <c r="B1891" s="1" t="str">
        <f>VLOOKUP(A1891,[2]PROY_COVID!$1:$1048576,5,FALSE)</f>
        <v>Ucú</v>
      </c>
      <c r="C1891" s="130">
        <f>VLOOKUP(A1891,[2]PROY_COVID!$1:$1048576,7,FALSE)</f>
        <v>3963</v>
      </c>
      <c r="D1891" s="43">
        <v>5</v>
      </c>
      <c r="E1891" s="43"/>
      <c r="F1891" s="6"/>
      <c r="G1891" s="44">
        <v>1</v>
      </c>
      <c r="H1891" s="44"/>
      <c r="I1891" s="14"/>
      <c r="J1891" s="49">
        <v>10</v>
      </c>
      <c r="K1891" s="49"/>
      <c r="L1891" s="50"/>
      <c r="M1891" s="45">
        <v>16</v>
      </c>
      <c r="N1891" s="45"/>
      <c r="O1891" s="18"/>
      <c r="P1891" s="37">
        <f t="shared" si="785"/>
        <v>31.25</v>
      </c>
      <c r="Q1891" s="37">
        <f t="shared" si="786"/>
        <v>3.059264524828516</v>
      </c>
      <c r="R1891" s="37">
        <f t="shared" si="787"/>
        <v>205.9264524828516</v>
      </c>
    </row>
    <row r="1892" spans="1:18" x14ac:dyDescent="0.25">
      <c r="A1892" s="1" t="s">
        <v>1425</v>
      </c>
      <c r="B1892" s="1" t="str">
        <f>VLOOKUP(A1892,[2]PROY_COVID!$1:$1048576,5,FALSE)</f>
        <v>Teopantlán</v>
      </c>
      <c r="C1892" s="130">
        <f>VLOOKUP(A1892,[2]PROY_COVID!$1:$1048576,7,FALSE)</f>
        <v>3938</v>
      </c>
      <c r="D1892" s="43">
        <v>1</v>
      </c>
      <c r="E1892" s="43">
        <f>((D1892/($C1892/100000)))</f>
        <v>25.393600812595228</v>
      </c>
      <c r="F1892" s="6">
        <f>((D1892/$C1892)/(D$2257/$C$2257))</f>
        <v>0.38050141262977094</v>
      </c>
      <c r="G1892" s="44"/>
      <c r="H1892" s="44"/>
      <c r="I1892" s="14"/>
      <c r="J1892" s="49">
        <v>3</v>
      </c>
      <c r="K1892" s="49">
        <f>((J1892/($C1892/100000)))</f>
        <v>76.180802437785687</v>
      </c>
      <c r="L1892" s="50">
        <f>((J1892/$C1892)/(J$2257/$C$2257))</f>
        <v>0.13866039915850786</v>
      </c>
      <c r="M1892" s="45">
        <v>4</v>
      </c>
      <c r="N1892" s="45">
        <f t="shared" ref="N1892:N1908" si="790">((M1892/($C1892/100000)))</f>
        <v>101.57440325038091</v>
      </c>
      <c r="O1892" s="18">
        <f t="shared" ref="O1892:O1908" si="791">((M1892/$C1892)/(M$2257/$C$2257))</f>
        <v>0.15547095124566726</v>
      </c>
      <c r="P1892" s="37">
        <f t="shared" ref="P1892:P1923" si="792">D1892/M1892*100</f>
        <v>25</v>
      </c>
      <c r="Q1892" s="37">
        <f t="shared" ref="Q1892:Q1923" si="793">P1892/P$2257</f>
        <v>2.4474116198628129</v>
      </c>
      <c r="R1892" s="37">
        <f t="shared" ref="R1892:R1923" si="794">(Q1892-1)*100</f>
        <v>144.7411619862813</v>
      </c>
    </row>
    <row r="1893" spans="1:18" x14ac:dyDescent="0.25">
      <c r="A1893" s="1" t="s">
        <v>1167</v>
      </c>
      <c r="B1893" s="1" t="str">
        <f>VLOOKUP(A1893,[2]PROY_COVID!$1:$1048576,5,FALSE)</f>
        <v>Santa Ana Zegache</v>
      </c>
      <c r="C1893" s="130">
        <f>VLOOKUP(A1893,[2]PROY_COVID!$1:$1048576,7,FALSE)</f>
        <v>3913</v>
      </c>
      <c r="D1893" s="43">
        <v>1</v>
      </c>
      <c r="E1893" s="43">
        <f>((D1893/($C1893/100000)))</f>
        <v>25.555839509327882</v>
      </c>
      <c r="F1893" s="6">
        <f>((D1893/$C1893)/(D$2257/$C$2257))</f>
        <v>0.38293242088833068</v>
      </c>
      <c r="G1893" s="44"/>
      <c r="H1893" s="44"/>
      <c r="I1893" s="14"/>
      <c r="J1893" s="49">
        <v>7</v>
      </c>
      <c r="K1893" s="49">
        <f>((J1893/($C1893/100000)))</f>
        <v>178.89087656529517</v>
      </c>
      <c r="L1893" s="50">
        <f>((J1893/$C1893)/(J$2257/$C$2257))</f>
        <v>0.32560802139904826</v>
      </c>
      <c r="M1893" s="45">
        <v>8</v>
      </c>
      <c r="N1893" s="45">
        <f t="shared" si="790"/>
        <v>204.44671607462305</v>
      </c>
      <c r="O1893" s="18">
        <f t="shared" si="791"/>
        <v>0.31292849783053295</v>
      </c>
      <c r="P1893" s="37">
        <f t="shared" si="792"/>
        <v>12.5</v>
      </c>
      <c r="Q1893" s="37">
        <f t="shared" si="793"/>
        <v>1.2237058099314064</v>
      </c>
      <c r="R1893" s="37">
        <f t="shared" si="794"/>
        <v>22.370580993140642</v>
      </c>
    </row>
    <row r="1894" spans="1:18" x14ac:dyDescent="0.25">
      <c r="A1894" s="1" t="s">
        <v>2018</v>
      </c>
      <c r="B1894" s="1" t="str">
        <f>VLOOKUP(A1894,[2]PROY_COVID!$1:$1048576,5,FALSE)</f>
        <v>Mayapán</v>
      </c>
      <c r="C1894" s="130">
        <f>VLOOKUP(A1894,[2]PROY_COVID!$1:$1048576,7,FALSE)</f>
        <v>3901</v>
      </c>
      <c r="D1894" s="43">
        <v>1</v>
      </c>
      <c r="E1894" s="43">
        <f>((D1894/($C1894/100000)))</f>
        <v>25.634452704434757</v>
      </c>
      <c r="F1894" s="6">
        <f>((D1894/$C1894)/(D$2257/$C$2257))</f>
        <v>0.38411037245220148</v>
      </c>
      <c r="G1894" s="44"/>
      <c r="H1894" s="44"/>
      <c r="I1894" s="14"/>
      <c r="J1894" s="49"/>
      <c r="K1894" s="49"/>
      <c r="L1894" s="50"/>
      <c r="M1894" s="45">
        <v>1</v>
      </c>
      <c r="N1894" s="45">
        <f t="shared" si="790"/>
        <v>25.634452704434757</v>
      </c>
      <c r="O1894" s="18">
        <f t="shared" si="791"/>
        <v>3.9236388490479217E-2</v>
      </c>
      <c r="P1894" s="37">
        <f t="shared" si="792"/>
        <v>100</v>
      </c>
      <c r="Q1894" s="37">
        <f t="shared" si="793"/>
        <v>9.7896464794512514</v>
      </c>
      <c r="R1894" s="37">
        <f t="shared" si="794"/>
        <v>878.96464794512519</v>
      </c>
    </row>
    <row r="1895" spans="1:18" x14ac:dyDescent="0.25">
      <c r="A1895" s="1" t="s">
        <v>1045</v>
      </c>
      <c r="B1895" s="1" t="str">
        <f>VLOOKUP(A1895,[2]PROY_COVID!$1:$1048576,5,FALSE)</f>
        <v>San Esteban Atatlahuca</v>
      </c>
      <c r="C1895" s="130">
        <f>VLOOKUP(A1895,[2]PROY_COVID!$1:$1048576,7,FALSE)</f>
        <v>3894</v>
      </c>
      <c r="D1895" s="43"/>
      <c r="E1895" s="43"/>
      <c r="F1895" s="6"/>
      <c r="G1895" s="44"/>
      <c r="H1895" s="44"/>
      <c r="I1895" s="14"/>
      <c r="J1895" s="49">
        <v>3</v>
      </c>
      <c r="K1895" s="49">
        <f t="shared" ref="K1895:K1908" si="795">((J1895/($C1895/100000)))</f>
        <v>77.04160246533128</v>
      </c>
      <c r="L1895" s="50">
        <f t="shared" ref="L1895:L1908" si="796">((J1895/$C1895)/(J$2257/$C$2257))</f>
        <v>0.14022718332979042</v>
      </c>
      <c r="M1895" s="45">
        <v>3</v>
      </c>
      <c r="N1895" s="45">
        <f t="shared" si="790"/>
        <v>77.04160246533128</v>
      </c>
      <c r="O1895" s="18">
        <f t="shared" si="791"/>
        <v>0.11792076386853577</v>
      </c>
      <c r="P1895" s="37">
        <f t="shared" si="792"/>
        <v>0</v>
      </c>
      <c r="Q1895" s="37">
        <f t="shared" si="793"/>
        <v>0</v>
      </c>
      <c r="R1895" s="37">
        <f t="shared" si="794"/>
        <v>-100</v>
      </c>
    </row>
    <row r="1896" spans="1:18" x14ac:dyDescent="0.25">
      <c r="A1896" s="1" t="s">
        <v>1913</v>
      </c>
      <c r="B1896" s="1" t="str">
        <f>VLOOKUP(A1896,[2]PROY_COVID!$1:$1048576,5,FALSE)</f>
        <v>Sochiapa</v>
      </c>
      <c r="C1896" s="130">
        <f>VLOOKUP(A1896,[2]PROY_COVID!$1:$1048576,7,FALSE)</f>
        <v>3839</v>
      </c>
      <c r="D1896" s="43"/>
      <c r="E1896" s="43"/>
      <c r="F1896" s="6"/>
      <c r="G1896" s="44"/>
      <c r="H1896" s="44"/>
      <c r="I1896" s="14"/>
      <c r="J1896" s="49">
        <v>2</v>
      </c>
      <c r="K1896" s="49">
        <f t="shared" si="795"/>
        <v>52.096900234436049</v>
      </c>
      <c r="L1896" s="50">
        <f t="shared" si="796"/>
        <v>9.4824112509543104E-2</v>
      </c>
      <c r="M1896" s="45">
        <v>2</v>
      </c>
      <c r="N1896" s="45">
        <f t="shared" si="790"/>
        <v>52.096900234436049</v>
      </c>
      <c r="O1896" s="18">
        <f t="shared" si="791"/>
        <v>7.9740115395342231E-2</v>
      </c>
      <c r="P1896" s="37">
        <f t="shared" si="792"/>
        <v>0</v>
      </c>
      <c r="Q1896" s="37">
        <f t="shared" si="793"/>
        <v>0</v>
      </c>
      <c r="R1896" s="37">
        <f t="shared" si="794"/>
        <v>-100</v>
      </c>
    </row>
    <row r="1897" spans="1:18" x14ac:dyDescent="0.25">
      <c r="A1897" s="1" t="s">
        <v>2500</v>
      </c>
      <c r="B1897" s="1" t="str">
        <f>VLOOKUP(A1897,[2]PROY_COVID!$1:$1048576,5,FALSE)</f>
        <v>San José Independencia</v>
      </c>
      <c r="C1897" s="130">
        <f>VLOOKUP(A1897,[2]PROY_COVID!$1:$1048576,7,FALSE)</f>
        <v>3825</v>
      </c>
      <c r="D1897" s="43"/>
      <c r="E1897" s="43"/>
      <c r="F1897" s="6"/>
      <c r="G1897" s="44"/>
      <c r="H1897" s="44"/>
      <c r="I1897" s="14"/>
      <c r="J1897" s="49">
        <v>1</v>
      </c>
      <c r="K1897" s="49">
        <f t="shared" si="795"/>
        <v>26.143790849673202</v>
      </c>
      <c r="L1897" s="50">
        <f t="shared" si="796"/>
        <v>4.7585590578318432E-2</v>
      </c>
      <c r="M1897" s="45">
        <v>1</v>
      </c>
      <c r="N1897" s="45">
        <f t="shared" si="790"/>
        <v>26.143790849673202</v>
      </c>
      <c r="O1897" s="18">
        <f t="shared" si="791"/>
        <v>4.0015987320616848E-2</v>
      </c>
      <c r="P1897" s="37">
        <f t="shared" si="792"/>
        <v>0</v>
      </c>
      <c r="Q1897" s="37">
        <f t="shared" si="793"/>
        <v>0</v>
      </c>
      <c r="R1897" s="37">
        <f t="shared" si="794"/>
        <v>-100</v>
      </c>
    </row>
    <row r="1898" spans="1:18" x14ac:dyDescent="0.25">
      <c r="A1898" s="1" t="s">
        <v>1696</v>
      </c>
      <c r="B1898" s="1" t="str">
        <f>VLOOKUP(A1898,[2]PROY_COVID!$1:$1048576,5,FALSE)</f>
        <v>Miquihuana</v>
      </c>
      <c r="C1898" s="130">
        <f>VLOOKUP(A1898,[2]PROY_COVID!$1:$1048576,7,FALSE)</f>
        <v>3817</v>
      </c>
      <c r="D1898" s="43"/>
      <c r="E1898" s="43"/>
      <c r="F1898" s="6"/>
      <c r="G1898" s="44"/>
      <c r="H1898" s="44"/>
      <c r="I1898" s="14"/>
      <c r="J1898" s="49">
        <v>1</v>
      </c>
      <c r="K1898" s="49">
        <f t="shared" si="795"/>
        <v>26.198585276395072</v>
      </c>
      <c r="L1898" s="50">
        <f t="shared" si="796"/>
        <v>4.7685324590533928E-2</v>
      </c>
      <c r="M1898" s="45">
        <v>1</v>
      </c>
      <c r="N1898" s="45">
        <f t="shared" si="790"/>
        <v>26.198585276395072</v>
      </c>
      <c r="O1898" s="18">
        <f t="shared" si="791"/>
        <v>4.0099856301115913E-2</v>
      </c>
      <c r="P1898" s="37">
        <f t="shared" si="792"/>
        <v>0</v>
      </c>
      <c r="Q1898" s="37">
        <f t="shared" si="793"/>
        <v>0</v>
      </c>
      <c r="R1898" s="37">
        <f t="shared" si="794"/>
        <v>-100</v>
      </c>
    </row>
    <row r="1899" spans="1:18" x14ac:dyDescent="0.25">
      <c r="A1899" s="1" t="s">
        <v>2030</v>
      </c>
      <c r="B1899" s="1" t="str">
        <f>VLOOKUP(A1899,[2]PROY_COVID!$1:$1048576,5,FALSE)</f>
        <v>Río Lagartos</v>
      </c>
      <c r="C1899" s="130">
        <f>VLOOKUP(A1899,[2]PROY_COVID!$1:$1048576,7,FALSE)</f>
        <v>3811</v>
      </c>
      <c r="D1899" s="43">
        <v>6</v>
      </c>
      <c r="E1899" s="43">
        <f>((D1899/($C1899/100000)))</f>
        <v>157.4389923904487</v>
      </c>
      <c r="F1899" s="6">
        <f>((D1899/$C1899)/(D$2257/$C$2257))</f>
        <v>2.359088789718244</v>
      </c>
      <c r="G1899" s="44"/>
      <c r="H1899" s="44"/>
      <c r="I1899" s="14"/>
      <c r="J1899" s="49">
        <v>25</v>
      </c>
      <c r="K1899" s="49">
        <f t="shared" si="795"/>
        <v>655.99580162686959</v>
      </c>
      <c r="L1899" s="50">
        <f t="shared" si="796"/>
        <v>1.1940099971271843</v>
      </c>
      <c r="M1899" s="45">
        <v>31</v>
      </c>
      <c r="N1899" s="45">
        <f t="shared" si="790"/>
        <v>813.43479401731838</v>
      </c>
      <c r="O1899" s="18">
        <f t="shared" si="791"/>
        <v>1.2450526624356184</v>
      </c>
      <c r="P1899" s="37">
        <f t="shared" si="792"/>
        <v>19.35483870967742</v>
      </c>
      <c r="Q1899" s="37">
        <f t="shared" si="793"/>
        <v>1.8947702863454035</v>
      </c>
      <c r="R1899" s="37">
        <f t="shared" si="794"/>
        <v>89.477028634540346</v>
      </c>
    </row>
    <row r="1900" spans="1:18" x14ac:dyDescent="0.25">
      <c r="A1900" s="1" t="s">
        <v>982</v>
      </c>
      <c r="B1900" s="1" t="str">
        <f>VLOOKUP(A1900,[2]PROY_COVID!$1:$1048576,5,FALSE)</f>
        <v>Cuyamecalco Villa de Zaragoza</v>
      </c>
      <c r="C1900" s="130">
        <f>VLOOKUP(A1900,[2]PROY_COVID!$1:$1048576,7,FALSE)</f>
        <v>3804</v>
      </c>
      <c r="D1900" s="43">
        <v>2</v>
      </c>
      <c r="E1900" s="43">
        <f>((D1900/($C1900/100000)))</f>
        <v>52.576235541535233</v>
      </c>
      <c r="F1900" s="6">
        <f>((D1900/$C1900)/(D$2257/$C$2257))</f>
        <v>0.78780996999791697</v>
      </c>
      <c r="G1900" s="44"/>
      <c r="H1900" s="44"/>
      <c r="I1900" s="14"/>
      <c r="J1900" s="49">
        <v>1</v>
      </c>
      <c r="K1900" s="49">
        <f t="shared" si="795"/>
        <v>26.288117770767617</v>
      </c>
      <c r="L1900" s="50">
        <f t="shared" si="796"/>
        <v>4.784828705627444E-2</v>
      </c>
      <c r="M1900" s="45">
        <v>3</v>
      </c>
      <c r="N1900" s="45">
        <f t="shared" si="790"/>
        <v>78.864353312302839</v>
      </c>
      <c r="O1900" s="18">
        <f t="shared" si="791"/>
        <v>0.12071068730391121</v>
      </c>
      <c r="P1900" s="37">
        <f t="shared" si="792"/>
        <v>66.666666666666657</v>
      </c>
      <c r="Q1900" s="37">
        <f t="shared" si="793"/>
        <v>6.5264309863008334</v>
      </c>
      <c r="R1900" s="37">
        <f t="shared" si="794"/>
        <v>552.64309863008339</v>
      </c>
    </row>
    <row r="1901" spans="1:18" x14ac:dyDescent="0.25">
      <c r="A1901" s="1" t="s">
        <v>1351</v>
      </c>
      <c r="B1901" s="1" t="str">
        <f>VLOOKUP(A1901,[2]PROY_COVID!$1:$1048576,5,FALSE)</f>
        <v>Ixcamilpa de Guerrero</v>
      </c>
      <c r="C1901" s="130">
        <f>VLOOKUP(A1901,[2]PROY_COVID!$1:$1048576,7,FALSE)</f>
        <v>3798</v>
      </c>
      <c r="D1901" s="43">
        <v>1</v>
      </c>
      <c r="E1901" s="43">
        <f>((D1901/($C1901/100000)))</f>
        <v>26.329647182727751</v>
      </c>
      <c r="F1901" s="6">
        <f>((D1901/$C1901)/(D$2257/$C$2257))</f>
        <v>0.39452726775567087</v>
      </c>
      <c r="G1901" s="44"/>
      <c r="H1901" s="44"/>
      <c r="I1901" s="14"/>
      <c r="J1901" s="49">
        <v>1</v>
      </c>
      <c r="K1901" s="49">
        <f t="shared" si="795"/>
        <v>26.329647182727751</v>
      </c>
      <c r="L1901" s="50">
        <f t="shared" si="796"/>
        <v>4.7923876767263812E-2</v>
      </c>
      <c r="M1901" s="45">
        <v>2</v>
      </c>
      <c r="N1901" s="45">
        <f t="shared" si="790"/>
        <v>52.659294365455501</v>
      </c>
      <c r="O1901" s="18">
        <f t="shared" si="791"/>
        <v>8.0600922328256663E-2</v>
      </c>
      <c r="P1901" s="37">
        <f t="shared" si="792"/>
        <v>50</v>
      </c>
      <c r="Q1901" s="37">
        <f t="shared" si="793"/>
        <v>4.8948232397256257</v>
      </c>
      <c r="R1901" s="37">
        <f t="shared" si="794"/>
        <v>389.4823239725626</v>
      </c>
    </row>
    <row r="1902" spans="1:18" x14ac:dyDescent="0.25">
      <c r="A1902" s="1" t="s">
        <v>1437</v>
      </c>
      <c r="B1902" s="1" t="str">
        <f>VLOOKUP(A1902,[2]PROY_COVID!$1:$1048576,5,FALSE)</f>
        <v>Tepeyahualco de Cuauhtémoc</v>
      </c>
      <c r="C1902" s="130">
        <f>VLOOKUP(A1902,[2]PROY_COVID!$1:$1048576,7,FALSE)</f>
        <v>3794</v>
      </c>
      <c r="D1902" s="43"/>
      <c r="E1902" s="43"/>
      <c r="F1902" s="6"/>
      <c r="G1902" s="44"/>
      <c r="H1902" s="44"/>
      <c r="I1902" s="14"/>
      <c r="J1902" s="49">
        <v>7</v>
      </c>
      <c r="K1902" s="49">
        <f t="shared" si="795"/>
        <v>184.50184501845018</v>
      </c>
      <c r="L1902" s="50">
        <f t="shared" si="796"/>
        <v>0.3358208191182066</v>
      </c>
      <c r="M1902" s="45">
        <v>7</v>
      </c>
      <c r="N1902" s="45">
        <f t="shared" si="790"/>
        <v>184.50184501845018</v>
      </c>
      <c r="O1902" s="18">
        <f t="shared" si="791"/>
        <v>0.28240064852649338</v>
      </c>
      <c r="P1902" s="37">
        <f t="shared" si="792"/>
        <v>0</v>
      </c>
      <c r="Q1902" s="37">
        <f t="shared" si="793"/>
        <v>0</v>
      </c>
      <c r="R1902" s="37">
        <f t="shared" si="794"/>
        <v>-100</v>
      </c>
    </row>
    <row r="1903" spans="1:18" x14ac:dyDescent="0.25">
      <c r="A1903" s="1" t="s">
        <v>1118</v>
      </c>
      <c r="B1903" s="1" t="str">
        <f>VLOOKUP(A1903,[2]PROY_COVID!$1:$1048576,5,FALSE)</f>
        <v>San Miguel Tlacamama</v>
      </c>
      <c r="C1903" s="130">
        <f>VLOOKUP(A1903,[2]PROY_COVID!$1:$1048576,7,FALSE)</f>
        <v>3785</v>
      </c>
      <c r="D1903" s="43">
        <v>1</v>
      </c>
      <c r="E1903" s="43">
        <f>((D1903/($C1903/100000)))</f>
        <v>26.420079260237781</v>
      </c>
      <c r="F1903" s="6">
        <f>((D1903/$C1903)/(D$2257/$C$2257))</f>
        <v>0.39588231517464678</v>
      </c>
      <c r="G1903" s="44"/>
      <c r="H1903" s="44"/>
      <c r="I1903" s="14"/>
      <c r="J1903" s="49">
        <v>3</v>
      </c>
      <c r="K1903" s="49">
        <f t="shared" si="795"/>
        <v>79.260237780713339</v>
      </c>
      <c r="L1903" s="50">
        <f t="shared" si="796"/>
        <v>0.14426542982462456</v>
      </c>
      <c r="M1903" s="45">
        <v>4</v>
      </c>
      <c r="N1903" s="45">
        <f t="shared" si="790"/>
        <v>105.68031704095112</v>
      </c>
      <c r="O1903" s="18">
        <f t="shared" si="791"/>
        <v>0.16175551017316714</v>
      </c>
      <c r="P1903" s="37">
        <f t="shared" si="792"/>
        <v>25</v>
      </c>
      <c r="Q1903" s="37">
        <f t="shared" si="793"/>
        <v>2.4474116198628129</v>
      </c>
      <c r="R1903" s="37">
        <f t="shared" si="794"/>
        <v>144.7411619862813</v>
      </c>
    </row>
    <row r="1904" spans="1:18" x14ac:dyDescent="0.25">
      <c r="A1904" s="1" t="s">
        <v>2501</v>
      </c>
      <c r="B1904" s="1" t="str">
        <f>VLOOKUP(A1904,[2]PROY_COVID!$1:$1048576,5,FALSE)</f>
        <v>San Sebastián Río Hondo</v>
      </c>
      <c r="C1904" s="130">
        <f>VLOOKUP(A1904,[2]PROY_COVID!$1:$1048576,7,FALSE)</f>
        <v>3783</v>
      </c>
      <c r="D1904" s="43"/>
      <c r="E1904" s="43"/>
      <c r="F1904" s="6"/>
      <c r="G1904" s="44"/>
      <c r="H1904" s="44"/>
      <c r="I1904" s="14"/>
      <c r="J1904" s="49">
        <v>1</v>
      </c>
      <c r="K1904" s="49">
        <f t="shared" si="795"/>
        <v>26.434047052603752</v>
      </c>
      <c r="L1904" s="50">
        <f t="shared" si="796"/>
        <v>4.811390006927517E-2</v>
      </c>
      <c r="M1904" s="45">
        <v>1</v>
      </c>
      <c r="N1904" s="45">
        <f t="shared" si="790"/>
        <v>26.434047052603752</v>
      </c>
      <c r="O1904" s="18">
        <f t="shared" si="791"/>
        <v>4.0460256807126463E-2</v>
      </c>
      <c r="P1904" s="37">
        <f t="shared" si="792"/>
        <v>0</v>
      </c>
      <c r="Q1904" s="37">
        <f t="shared" si="793"/>
        <v>0</v>
      </c>
      <c r="R1904" s="37">
        <f t="shared" si="794"/>
        <v>-100</v>
      </c>
    </row>
    <row r="1905" spans="1:18" x14ac:dyDescent="0.25">
      <c r="A1905" s="1" t="s">
        <v>1136</v>
      </c>
      <c r="B1905" s="1" t="str">
        <f>VLOOKUP(A1905,[2]PROY_COVID!$1:$1048576,5,FALSE)</f>
        <v>San Pedro el Alto</v>
      </c>
      <c r="C1905" s="130">
        <f>VLOOKUP(A1905,[2]PROY_COVID!$1:$1048576,7,FALSE)</f>
        <v>3781</v>
      </c>
      <c r="D1905" s="43"/>
      <c r="E1905" s="43"/>
      <c r="F1905" s="6"/>
      <c r="G1905" s="44"/>
      <c r="H1905" s="44"/>
      <c r="I1905" s="14"/>
      <c r="J1905" s="49">
        <v>2</v>
      </c>
      <c r="K1905" s="49">
        <f t="shared" si="795"/>
        <v>52.89605924358635</v>
      </c>
      <c r="L1905" s="50">
        <f t="shared" si="796"/>
        <v>9.6278700852720445E-2</v>
      </c>
      <c r="M1905" s="45">
        <v>2</v>
      </c>
      <c r="N1905" s="45">
        <f t="shared" si="790"/>
        <v>52.89605924358635</v>
      </c>
      <c r="O1905" s="18">
        <f t="shared" si="791"/>
        <v>8.0963317377074545E-2</v>
      </c>
      <c r="P1905" s="37">
        <f t="shared" si="792"/>
        <v>0</v>
      </c>
      <c r="Q1905" s="37">
        <f t="shared" si="793"/>
        <v>0</v>
      </c>
      <c r="R1905" s="37">
        <f t="shared" si="794"/>
        <v>-100</v>
      </c>
    </row>
    <row r="1906" spans="1:18" x14ac:dyDescent="0.25">
      <c r="A1906" s="1" t="s">
        <v>1407</v>
      </c>
      <c r="B1906" s="1" t="str">
        <f>VLOOKUP(A1906,[2]PROY_COVID!$1:$1048576,5,FALSE)</f>
        <v>San Pablo Anicano</v>
      </c>
      <c r="C1906" s="130">
        <f>VLOOKUP(A1906,[2]PROY_COVID!$1:$1048576,7,FALSE)</f>
        <v>3778</v>
      </c>
      <c r="D1906" s="43"/>
      <c r="E1906" s="43"/>
      <c r="F1906" s="6"/>
      <c r="G1906" s="44"/>
      <c r="H1906" s="44"/>
      <c r="I1906" s="14"/>
      <c r="J1906" s="49">
        <v>4</v>
      </c>
      <c r="K1906" s="49">
        <f t="shared" si="795"/>
        <v>105.87612493382741</v>
      </c>
      <c r="L1906" s="50">
        <f t="shared" si="796"/>
        <v>0.1927103059418401</v>
      </c>
      <c r="M1906" s="45">
        <v>4</v>
      </c>
      <c r="N1906" s="45">
        <f t="shared" si="790"/>
        <v>105.87612493382741</v>
      </c>
      <c r="O1906" s="18">
        <f t="shared" si="791"/>
        <v>0.16205521598873418</v>
      </c>
      <c r="P1906" s="37">
        <f t="shared" si="792"/>
        <v>0</v>
      </c>
      <c r="Q1906" s="37">
        <f t="shared" si="793"/>
        <v>0</v>
      </c>
      <c r="R1906" s="37">
        <f t="shared" si="794"/>
        <v>-100</v>
      </c>
    </row>
    <row r="1907" spans="1:18" x14ac:dyDescent="0.25">
      <c r="A1907" s="1" t="s">
        <v>559</v>
      </c>
      <c r="B1907" s="1" t="str">
        <f>VLOOKUP(A1907,[2]PROY_COVID!$1:$1048576,5,FALSE)</f>
        <v>Mixtlán</v>
      </c>
      <c r="C1907" s="130">
        <f>VLOOKUP(A1907,[2]PROY_COVID!$1:$1048576,7,FALSE)</f>
        <v>3772</v>
      </c>
      <c r="D1907" s="43">
        <v>1</v>
      </c>
      <c r="E1907" s="43">
        <f>((D1907/($C1907/100000)))</f>
        <v>26.511134676564158</v>
      </c>
      <c r="F1907" s="6">
        <f>((D1907/$C1907)/(D$2257/$C$2257))</f>
        <v>0.39724670279322327</v>
      </c>
      <c r="G1907" s="44"/>
      <c r="H1907" s="44"/>
      <c r="I1907" s="14"/>
      <c r="J1907" s="49">
        <v>1</v>
      </c>
      <c r="K1907" s="49">
        <f t="shared" si="795"/>
        <v>26.511134676564158</v>
      </c>
      <c r="L1907" s="50">
        <f t="shared" si="796"/>
        <v>4.825421101857582E-2</v>
      </c>
      <c r="M1907" s="45">
        <v>2</v>
      </c>
      <c r="N1907" s="45">
        <f t="shared" si="790"/>
        <v>53.022269353128316</v>
      </c>
      <c r="O1907" s="18">
        <f t="shared" si="791"/>
        <v>8.1156496024050603E-2</v>
      </c>
      <c r="P1907" s="37">
        <f t="shared" si="792"/>
        <v>50</v>
      </c>
      <c r="Q1907" s="37">
        <f t="shared" si="793"/>
        <v>4.8948232397256257</v>
      </c>
      <c r="R1907" s="37">
        <f t="shared" si="794"/>
        <v>389.4823239725626</v>
      </c>
    </row>
    <row r="1908" spans="1:18" x14ac:dyDescent="0.25">
      <c r="A1908" s="1" t="s">
        <v>1101</v>
      </c>
      <c r="B1908" s="1" t="str">
        <f>VLOOKUP(A1908,[2]PROY_COVID!$1:$1048576,5,FALSE)</f>
        <v>San Mateo Yoloxochitlán</v>
      </c>
      <c r="C1908" s="130">
        <f>VLOOKUP(A1908,[2]PROY_COVID!$1:$1048576,7,FALSE)</f>
        <v>3758</v>
      </c>
      <c r="D1908" s="43">
        <v>1</v>
      </c>
      <c r="E1908" s="43">
        <f>((D1908/($C1908/100000)))</f>
        <v>26.609898882384247</v>
      </c>
      <c r="F1908" s="6">
        <f>((D1908/$C1908)/(D$2257/$C$2257))</f>
        <v>0.39872660003619959</v>
      </c>
      <c r="G1908" s="44"/>
      <c r="H1908" s="44"/>
      <c r="I1908" s="14"/>
      <c r="J1908" s="49">
        <v>1</v>
      </c>
      <c r="K1908" s="49">
        <f t="shared" si="795"/>
        <v>26.609898882384247</v>
      </c>
      <c r="L1908" s="50">
        <f t="shared" si="796"/>
        <v>4.8433976573195307E-2</v>
      </c>
      <c r="M1908" s="45">
        <v>2</v>
      </c>
      <c r="N1908" s="45">
        <f t="shared" si="790"/>
        <v>53.219797764768494</v>
      </c>
      <c r="O1908" s="18">
        <f t="shared" si="791"/>
        <v>8.1458835285449394E-2</v>
      </c>
      <c r="P1908" s="37">
        <f t="shared" si="792"/>
        <v>50</v>
      </c>
      <c r="Q1908" s="37">
        <f t="shared" si="793"/>
        <v>4.8948232397256257</v>
      </c>
      <c r="R1908" s="37">
        <f t="shared" si="794"/>
        <v>389.4823239725626</v>
      </c>
    </row>
    <row r="1909" spans="1:18" x14ac:dyDescent="0.25">
      <c r="A1909" s="1" t="s">
        <v>2065</v>
      </c>
      <c r="B1909" s="1" t="str">
        <f>VLOOKUP(A1909,[2]PROY_COVID!$1:$1048576,5,FALSE)</f>
        <v>Tunkás</v>
      </c>
      <c r="C1909" s="130">
        <f>VLOOKUP(A1909,[2]PROY_COVID!$1:$1048576,7,FALSE)</f>
        <v>3751</v>
      </c>
      <c r="D1909" s="43">
        <v>1</v>
      </c>
      <c r="E1909" s="43"/>
      <c r="F1909" s="6"/>
      <c r="G1909" s="44"/>
      <c r="H1909" s="44"/>
      <c r="I1909" s="14"/>
      <c r="J1909" s="49">
        <v>13</v>
      </c>
      <c r="K1909" s="49"/>
      <c r="L1909" s="50"/>
      <c r="M1909" s="45">
        <v>14</v>
      </c>
      <c r="N1909" s="45"/>
      <c r="O1909" s="18"/>
      <c r="P1909" s="37">
        <f t="shared" si="792"/>
        <v>7.1428571428571423</v>
      </c>
      <c r="Q1909" s="37">
        <f t="shared" si="793"/>
        <v>0.6992604628179464</v>
      </c>
      <c r="R1909" s="37">
        <f t="shared" si="794"/>
        <v>-30.07395371820536</v>
      </c>
    </row>
    <row r="1910" spans="1:18" x14ac:dyDescent="0.25">
      <c r="A1910" s="1" t="s">
        <v>1698</v>
      </c>
      <c r="B1910" s="1" t="str">
        <f>VLOOKUP(A1910,[2]PROY_COVID!$1:$1048576,5,FALSE)</f>
        <v>Nuevo Morelos</v>
      </c>
      <c r="C1910" s="130">
        <f>VLOOKUP(A1910,[2]PROY_COVID!$1:$1048576,7,FALSE)</f>
        <v>3738</v>
      </c>
      <c r="D1910" s="43">
        <v>1</v>
      </c>
      <c r="E1910" s="43">
        <f>((D1910/($C1910/100000)))</f>
        <v>26.752273943285182</v>
      </c>
      <c r="F1910" s="6">
        <f>((D1910/$C1910)/(D$2257/$C$2257))</f>
        <v>0.40085996868272816</v>
      </c>
      <c r="G1910" s="44">
        <v>1</v>
      </c>
      <c r="H1910" s="44">
        <f>((G1910/($C1910/100000)))</f>
        <v>26.752273943285182</v>
      </c>
      <c r="I1910" s="14">
        <f>((G1910/$C1910)/(G$2257/$C$2257))</f>
        <v>0.71932464555108622</v>
      </c>
      <c r="J1910" s="49">
        <v>14</v>
      </c>
      <c r="K1910" s="49">
        <f>((J1910/($C1910/100000)))</f>
        <v>374.53183520599254</v>
      </c>
      <c r="L1910" s="50">
        <f>((J1910/$C1910)/(J$2257/$C$2257))</f>
        <v>0.68170368525119096</v>
      </c>
      <c r="M1910" s="45">
        <v>16</v>
      </c>
      <c r="N1910" s="45">
        <f>((M1910/($C1910/100000)))</f>
        <v>428.03638309256291</v>
      </c>
      <c r="O1910" s="18">
        <f>((M1910/$C1910)/(M$2257/$C$2257))</f>
        <v>0.65515741680624684</v>
      </c>
      <c r="P1910" s="37">
        <f t="shared" si="792"/>
        <v>6.25</v>
      </c>
      <c r="Q1910" s="37">
        <f t="shared" si="793"/>
        <v>0.61185290496570321</v>
      </c>
      <c r="R1910" s="37">
        <f t="shared" si="794"/>
        <v>-38.814709503429675</v>
      </c>
    </row>
    <row r="1911" spans="1:18" x14ac:dyDescent="0.25">
      <c r="A1911" s="1" t="s">
        <v>1253</v>
      </c>
      <c r="B1911" s="1" t="str">
        <f>VLOOKUP(A1911,[2]PROY_COVID!$1:$1048576,5,FALSE)</f>
        <v>Santo Tomás Jalieza</v>
      </c>
      <c r="C1911" s="130">
        <f>VLOOKUP(A1911,[2]PROY_COVID!$1:$1048576,7,FALSE)</f>
        <v>3724</v>
      </c>
      <c r="D1911" s="43"/>
      <c r="E1911" s="43"/>
      <c r="F1911" s="6"/>
      <c r="G1911" s="44"/>
      <c r="H1911" s="44"/>
      <c r="I1911" s="14"/>
      <c r="J1911" s="49">
        <v>3</v>
      </c>
      <c r="K1911" s="49">
        <f>((J1911/($C1911/100000)))</f>
        <v>80.558539205155739</v>
      </c>
      <c r="L1911" s="50">
        <f>((J1911/$C1911)/(J$2257/$C$2257))</f>
        <v>0.14662853165580128</v>
      </c>
      <c r="M1911" s="45">
        <v>3</v>
      </c>
      <c r="N1911" s="45">
        <f>((M1911/($C1911/100000)))</f>
        <v>80.558539205155739</v>
      </c>
      <c r="O1911" s="18">
        <f>((M1911/$C1911)/(M$2257/$C$2257))</f>
        <v>0.12330382774008547</v>
      </c>
      <c r="P1911" s="37">
        <f t="shared" si="792"/>
        <v>0</v>
      </c>
      <c r="Q1911" s="37">
        <f t="shared" si="793"/>
        <v>0</v>
      </c>
      <c r="R1911" s="37">
        <f t="shared" si="794"/>
        <v>-100</v>
      </c>
    </row>
    <row r="1912" spans="1:18" x14ac:dyDescent="0.25">
      <c r="A1912" s="1" t="s">
        <v>2071</v>
      </c>
      <c r="B1912" s="1" t="str">
        <f>VLOOKUP(A1912,[2]PROY_COVID!$1:$1048576,5,FALSE)</f>
        <v>Xocchel</v>
      </c>
      <c r="C1912" s="130">
        <f>VLOOKUP(A1912,[2]PROY_COVID!$1:$1048576,7,FALSE)</f>
        <v>3722</v>
      </c>
      <c r="D1912" s="43">
        <v>3</v>
      </c>
      <c r="E1912" s="43"/>
      <c r="F1912" s="6"/>
      <c r="G1912" s="44">
        <v>1</v>
      </c>
      <c r="H1912" s="44"/>
      <c r="I1912" s="14"/>
      <c r="J1912" s="49">
        <v>7</v>
      </c>
      <c r="K1912" s="49"/>
      <c r="L1912" s="50"/>
      <c r="M1912" s="45">
        <v>11</v>
      </c>
      <c r="N1912" s="45"/>
      <c r="O1912" s="18"/>
      <c r="P1912" s="37">
        <f t="shared" si="792"/>
        <v>27.27272727272727</v>
      </c>
      <c r="Q1912" s="37">
        <f t="shared" si="793"/>
        <v>2.6699035853048865</v>
      </c>
      <c r="R1912" s="37">
        <f t="shared" si="794"/>
        <v>166.99035853048863</v>
      </c>
    </row>
    <row r="1913" spans="1:18" x14ac:dyDescent="0.25">
      <c r="A1913" s="1" t="s">
        <v>1156</v>
      </c>
      <c r="B1913" s="1" t="str">
        <f>VLOOKUP(A1913,[2]PROY_COVID!$1:$1048576,5,FALSE)</f>
        <v>San Raymundo Jalpan</v>
      </c>
      <c r="C1913" s="130">
        <f>VLOOKUP(A1913,[2]PROY_COVID!$1:$1048576,7,FALSE)</f>
        <v>3710</v>
      </c>
      <c r="D1913" s="43">
        <v>1</v>
      </c>
      <c r="E1913" s="43">
        <f>((D1913/($C1913/100000)))</f>
        <v>26.954177897574123</v>
      </c>
      <c r="F1913" s="6">
        <f>((D1913/$C1913)/(D$2257/$C$2257))</f>
        <v>0.40388532693693752</v>
      </c>
      <c r="G1913" s="44">
        <v>2</v>
      </c>
      <c r="H1913" s="44">
        <f>((G1913/($C1913/100000)))</f>
        <v>53.908355795148246</v>
      </c>
      <c r="I1913" s="14">
        <f>((G1913/$C1913)/(G$2257/$C$2257))</f>
        <v>1.449507021601057</v>
      </c>
      <c r="J1913" s="49">
        <v>33</v>
      </c>
      <c r="K1913" s="49">
        <f t="shared" ref="K1913:K1920" si="797">((J1913/($C1913/100000)))</f>
        <v>889.48787061994608</v>
      </c>
      <c r="L1913" s="50">
        <f t="shared" ref="L1913:L1920" si="798">((J1913/$C1913)/(J$2257/$C$2257))</f>
        <v>1.6190003155655641</v>
      </c>
      <c r="M1913" s="45">
        <v>36</v>
      </c>
      <c r="N1913" s="45">
        <f t="shared" ref="N1913:N1944" si="799">((M1913/($C1913/100000)))</f>
        <v>970.35040431266839</v>
      </c>
      <c r="O1913" s="18">
        <f t="shared" ref="O1913:O1944" si="800">((M1913/$C1913)/(M$2257/$C$2257))</f>
        <v>1.4852295024390672</v>
      </c>
      <c r="P1913" s="37">
        <f t="shared" si="792"/>
        <v>2.7777777777777777</v>
      </c>
      <c r="Q1913" s="37">
        <f t="shared" si="793"/>
        <v>0.27193462442920141</v>
      </c>
      <c r="R1913" s="37">
        <f t="shared" si="794"/>
        <v>-72.806537557079864</v>
      </c>
    </row>
    <row r="1914" spans="1:18" x14ac:dyDescent="0.25">
      <c r="A1914" s="1" t="s">
        <v>2502</v>
      </c>
      <c r="B1914" s="1" t="str">
        <f>VLOOKUP(A1914,[2]PROY_COVID!$1:$1048576,5,FALSE)</f>
        <v>Mariscala de Juárez</v>
      </c>
      <c r="C1914" s="130">
        <f>VLOOKUP(A1914,[2]PROY_COVID!$1:$1048576,7,FALSE)</f>
        <v>3682</v>
      </c>
      <c r="D1914" s="43"/>
      <c r="E1914" s="43"/>
      <c r="F1914" s="6"/>
      <c r="G1914" s="44">
        <v>1</v>
      </c>
      <c r="H1914" s="44">
        <f>((G1914/($C1914/100000)))</f>
        <v>27.159152634437806</v>
      </c>
      <c r="I1914" s="14">
        <f>((G1914/$C1914)/(G$2257/$C$2257))</f>
        <v>0.7302649443427377</v>
      </c>
      <c r="J1914" s="49">
        <v>3</v>
      </c>
      <c r="K1914" s="49">
        <f t="shared" si="797"/>
        <v>81.477457903313422</v>
      </c>
      <c r="L1914" s="50">
        <f t="shared" si="798"/>
        <v>0.14830110045795869</v>
      </c>
      <c r="M1914" s="45">
        <v>4</v>
      </c>
      <c r="N1914" s="45">
        <f t="shared" si="799"/>
        <v>108.63661053775122</v>
      </c>
      <c r="O1914" s="18">
        <f t="shared" si="800"/>
        <v>0.16628044704112918</v>
      </c>
      <c r="P1914" s="37">
        <f t="shared" si="792"/>
        <v>0</v>
      </c>
      <c r="Q1914" s="37">
        <f t="shared" si="793"/>
        <v>0</v>
      </c>
      <c r="R1914" s="37">
        <f t="shared" si="794"/>
        <v>-100</v>
      </c>
    </row>
    <row r="1915" spans="1:18" x14ac:dyDescent="0.25">
      <c r="A1915" s="1" t="s">
        <v>1597</v>
      </c>
      <c r="B1915" s="1" t="str">
        <f>VLOOKUP(A1915,[2]PROY_COVID!$1:$1048576,5,FALSE)</f>
        <v>Baviácora</v>
      </c>
      <c r="C1915" s="130">
        <f>VLOOKUP(A1915,[2]PROY_COVID!$1:$1048576,7,FALSE)</f>
        <v>3676</v>
      </c>
      <c r="D1915" s="43">
        <v>1</v>
      </c>
      <c r="E1915" s="43">
        <f>((D1915/($C1915/100000)))</f>
        <v>27.20348204570185</v>
      </c>
      <c r="F1915" s="6">
        <f>((D1915/$C1915)/(D$2257/$C$2257))</f>
        <v>0.40762093659848697</v>
      </c>
      <c r="G1915" s="44"/>
      <c r="H1915" s="44"/>
      <c r="I1915" s="14"/>
      <c r="J1915" s="49">
        <v>30</v>
      </c>
      <c r="K1915" s="49">
        <f t="shared" si="797"/>
        <v>816.10446137105544</v>
      </c>
      <c r="L1915" s="50">
        <f t="shared" si="798"/>
        <v>1.4854315883737867</v>
      </c>
      <c r="M1915" s="45">
        <v>31</v>
      </c>
      <c r="N1915" s="45">
        <f t="shared" si="799"/>
        <v>843.30794341675733</v>
      </c>
      <c r="O1915" s="18">
        <f t="shared" si="800"/>
        <v>1.2907768488961213</v>
      </c>
      <c r="P1915" s="37">
        <f t="shared" si="792"/>
        <v>3.225806451612903</v>
      </c>
      <c r="Q1915" s="37">
        <f t="shared" si="793"/>
        <v>0.31579504772423389</v>
      </c>
      <c r="R1915" s="37">
        <f t="shared" si="794"/>
        <v>-68.420495227576609</v>
      </c>
    </row>
    <row r="1916" spans="1:18" x14ac:dyDescent="0.25">
      <c r="A1916" s="1" t="s">
        <v>1396</v>
      </c>
      <c r="B1916" s="1" t="str">
        <f>VLOOKUP(A1916,[2]PROY_COVID!$1:$1048576,5,FALSE)</f>
        <v>San Jerónimo Xayacatlán</v>
      </c>
      <c r="C1916" s="130">
        <f>VLOOKUP(A1916,[2]PROY_COVID!$1:$1048576,7,FALSE)</f>
        <v>3675</v>
      </c>
      <c r="D1916" s="43">
        <v>1</v>
      </c>
      <c r="E1916" s="43">
        <f>((D1916/($C1916/100000)))</f>
        <v>27.210884353741498</v>
      </c>
      <c r="F1916" s="6">
        <f>((D1916/$C1916)/(D$2257/$C$2257))</f>
        <v>0.40773185386014638</v>
      </c>
      <c r="G1916" s="44">
        <v>2</v>
      </c>
      <c r="H1916" s="44">
        <f>((G1916/($C1916/100000)))</f>
        <v>54.421768707482997</v>
      </c>
      <c r="I1916" s="14">
        <f>((G1916/$C1916)/(G$2257/$C$2257))</f>
        <v>1.4633118503782097</v>
      </c>
      <c r="J1916" s="49">
        <v>5</v>
      </c>
      <c r="K1916" s="49">
        <f t="shared" si="797"/>
        <v>136.0544217687075</v>
      </c>
      <c r="L1916" s="50">
        <f t="shared" si="798"/>
        <v>0.24763929790757547</v>
      </c>
      <c r="M1916" s="45">
        <v>8</v>
      </c>
      <c r="N1916" s="45">
        <f t="shared" si="799"/>
        <v>217.68707482993199</v>
      </c>
      <c r="O1916" s="18">
        <f t="shared" si="800"/>
        <v>0.3331943434043198</v>
      </c>
      <c r="P1916" s="37">
        <f t="shared" si="792"/>
        <v>12.5</v>
      </c>
      <c r="Q1916" s="37">
        <f t="shared" si="793"/>
        <v>1.2237058099314064</v>
      </c>
      <c r="R1916" s="37">
        <f t="shared" si="794"/>
        <v>22.370580993140642</v>
      </c>
    </row>
    <row r="1917" spans="1:18" x14ac:dyDescent="0.25">
      <c r="A1917" s="1" t="s">
        <v>53</v>
      </c>
      <c r="B1917" s="1" t="str">
        <f>VLOOKUP(A1917,[2]PROY_COVID!$1:$1048576,5,FALSE)</f>
        <v>Progreso</v>
      </c>
      <c r="C1917" s="130">
        <f>VLOOKUP(A1917,[2]PROY_COVID!$1:$1048576,7,FALSE)</f>
        <v>3654</v>
      </c>
      <c r="D1917" s="43"/>
      <c r="E1917" s="43"/>
      <c r="F1917" s="6"/>
      <c r="G1917" s="44"/>
      <c r="H1917" s="44"/>
      <c r="I1917" s="14"/>
      <c r="J1917" s="49">
        <v>14</v>
      </c>
      <c r="K1917" s="49">
        <f t="shared" si="797"/>
        <v>383.14176245210723</v>
      </c>
      <c r="L1917" s="50">
        <f t="shared" si="798"/>
        <v>0.6973750343374252</v>
      </c>
      <c r="M1917" s="45">
        <v>14</v>
      </c>
      <c r="N1917" s="45">
        <f t="shared" si="799"/>
        <v>383.14176245210723</v>
      </c>
      <c r="O1917" s="18">
        <f t="shared" si="800"/>
        <v>0.58644119349179857</v>
      </c>
      <c r="P1917" s="37">
        <f t="shared" si="792"/>
        <v>0</v>
      </c>
      <c r="Q1917" s="37">
        <f t="shared" si="793"/>
        <v>0</v>
      </c>
      <c r="R1917" s="37">
        <f t="shared" si="794"/>
        <v>-100</v>
      </c>
    </row>
    <row r="1918" spans="1:18" x14ac:dyDescent="0.25">
      <c r="A1918" s="1" t="s">
        <v>1178</v>
      </c>
      <c r="B1918" s="1" t="str">
        <f>VLOOKUP(A1918,[2]PROY_COVID!$1:$1048576,5,FALSE)</f>
        <v>Santa Cruz Mixtepec</v>
      </c>
      <c r="C1918" s="130">
        <f>VLOOKUP(A1918,[2]PROY_COVID!$1:$1048576,7,FALSE)</f>
        <v>3654</v>
      </c>
      <c r="D1918" s="43"/>
      <c r="E1918" s="43"/>
      <c r="F1918" s="6"/>
      <c r="G1918" s="44">
        <v>2</v>
      </c>
      <c r="H1918" s="44">
        <f>((G1918/($C1918/100000)))</f>
        <v>54.734537493158179</v>
      </c>
      <c r="I1918" s="14">
        <f>((G1918/$C1918)/(G$2257/$C$2257))</f>
        <v>1.4717216885987743</v>
      </c>
      <c r="J1918" s="49">
        <v>4</v>
      </c>
      <c r="K1918" s="49">
        <f t="shared" si="797"/>
        <v>109.46907498631636</v>
      </c>
      <c r="L1918" s="50">
        <f t="shared" si="798"/>
        <v>0.19925000981069294</v>
      </c>
      <c r="M1918" s="45">
        <v>6</v>
      </c>
      <c r="N1918" s="45">
        <f t="shared" si="799"/>
        <v>164.20361247947454</v>
      </c>
      <c r="O1918" s="18">
        <f t="shared" si="800"/>
        <v>0.25133194006791365</v>
      </c>
      <c r="P1918" s="37">
        <f t="shared" si="792"/>
        <v>0</v>
      </c>
      <c r="Q1918" s="37">
        <f t="shared" si="793"/>
        <v>0</v>
      </c>
      <c r="R1918" s="37">
        <f t="shared" si="794"/>
        <v>-100</v>
      </c>
    </row>
    <row r="1919" spans="1:18" x14ac:dyDescent="0.25">
      <c r="A1919" s="1" t="s">
        <v>1371</v>
      </c>
      <c r="B1919" s="1" t="str">
        <f>VLOOKUP(A1919,[2]PROY_COVID!$1:$1048576,5,FALSE)</f>
        <v>Nauzontla</v>
      </c>
      <c r="C1919" s="130">
        <f>VLOOKUP(A1919,[2]PROY_COVID!$1:$1048576,7,FALSE)</f>
        <v>3644</v>
      </c>
      <c r="D1919" s="43">
        <v>1</v>
      </c>
      <c r="E1919" s="43">
        <f>((D1919/($C1919/100000)))</f>
        <v>27.442371020856204</v>
      </c>
      <c r="F1919" s="6">
        <f>((D1919/$C1919)/(D$2257/$C$2257))</f>
        <v>0.41120048379144841</v>
      </c>
      <c r="G1919" s="44"/>
      <c r="H1919" s="44"/>
      <c r="I1919" s="14"/>
      <c r="J1919" s="49">
        <v>2</v>
      </c>
      <c r="K1919" s="49">
        <f t="shared" si="797"/>
        <v>54.884742041712407</v>
      </c>
      <c r="L1919" s="50">
        <f t="shared" si="798"/>
        <v>9.9898399540103169E-2</v>
      </c>
      <c r="M1919" s="45">
        <v>3</v>
      </c>
      <c r="N1919" s="45">
        <f t="shared" si="799"/>
        <v>82.3271130625686</v>
      </c>
      <c r="O1919" s="18">
        <f t="shared" si="800"/>
        <v>0.12601082725139359</v>
      </c>
      <c r="P1919" s="37">
        <f t="shared" si="792"/>
        <v>33.333333333333329</v>
      </c>
      <c r="Q1919" s="37">
        <f t="shared" si="793"/>
        <v>3.2632154931504167</v>
      </c>
      <c r="R1919" s="37">
        <f t="shared" si="794"/>
        <v>226.32154931504166</v>
      </c>
    </row>
    <row r="1920" spans="1:18" x14ac:dyDescent="0.25">
      <c r="A1920" s="1" t="s">
        <v>1465</v>
      </c>
      <c r="B1920" s="1" t="str">
        <f>VLOOKUP(A1920,[2]PROY_COVID!$1:$1048576,5,FALSE)</f>
        <v>Xochiapulco</v>
      </c>
      <c r="C1920" s="130">
        <f>VLOOKUP(A1920,[2]PROY_COVID!$1:$1048576,7,FALSE)</f>
        <v>3624</v>
      </c>
      <c r="D1920" s="43"/>
      <c r="E1920" s="43"/>
      <c r="F1920" s="6"/>
      <c r="G1920" s="44"/>
      <c r="H1920" s="44"/>
      <c r="I1920" s="14"/>
      <c r="J1920" s="49">
        <v>1</v>
      </c>
      <c r="K1920" s="49">
        <f t="shared" si="797"/>
        <v>27.593818984547461</v>
      </c>
      <c r="L1920" s="50">
        <f t="shared" si="798"/>
        <v>5.0224857605427144E-2</v>
      </c>
      <c r="M1920" s="45">
        <v>1</v>
      </c>
      <c r="N1920" s="45">
        <f t="shared" si="799"/>
        <v>27.593818984547461</v>
      </c>
      <c r="O1920" s="18">
        <f t="shared" si="800"/>
        <v>4.2235417080949071E-2</v>
      </c>
      <c r="P1920" s="37">
        <f t="shared" si="792"/>
        <v>0</v>
      </c>
      <c r="Q1920" s="37">
        <f t="shared" si="793"/>
        <v>0</v>
      </c>
      <c r="R1920" s="37">
        <f t="shared" si="794"/>
        <v>-100</v>
      </c>
    </row>
    <row r="1921" spans="1:18" x14ac:dyDescent="0.25">
      <c r="A1921" s="1" t="s">
        <v>2547</v>
      </c>
      <c r="B1921" s="1" t="str">
        <f>VLOOKUP(A1921,[2]PROY_COVID!$1:$1048576,5,FALSE)</f>
        <v>San José Lachiguiri</v>
      </c>
      <c r="C1921" s="130">
        <f>VLOOKUP(A1921,[2]PROY_COVID!$1:$1048576,7,FALSE)</f>
        <v>3620</v>
      </c>
      <c r="D1921" s="43">
        <v>1</v>
      </c>
      <c r="E1921" s="43">
        <f>((D1921/($C1921/100000)))</f>
        <v>27.624309392265189</v>
      </c>
      <c r="F1921" s="6">
        <f>((D1921/$C1921)/(D$2257/$C$2257))</f>
        <v>0.41392667484420942</v>
      </c>
      <c r="G1921" s="44"/>
      <c r="H1921" s="44"/>
      <c r="I1921" s="14"/>
      <c r="J1921" s="49"/>
      <c r="K1921" s="49"/>
      <c r="L1921" s="50"/>
      <c r="M1921" s="45">
        <v>1</v>
      </c>
      <c r="N1921" s="45">
        <f t="shared" si="799"/>
        <v>27.624309392265189</v>
      </c>
      <c r="O1921" s="18">
        <f t="shared" si="800"/>
        <v>4.2282086050099289E-2</v>
      </c>
      <c r="P1921" s="37">
        <f t="shared" si="792"/>
        <v>100</v>
      </c>
      <c r="Q1921" s="37">
        <f t="shared" si="793"/>
        <v>9.7896464794512514</v>
      </c>
      <c r="R1921" s="37">
        <f t="shared" si="794"/>
        <v>878.96464794512519</v>
      </c>
    </row>
    <row r="1922" spans="1:18" x14ac:dyDescent="0.25">
      <c r="A1922" s="1" t="s">
        <v>530</v>
      </c>
      <c r="B1922" s="1" t="str">
        <f>VLOOKUP(A1922,[2]PROY_COVID!$1:$1048576,5,FALSE)</f>
        <v>Chimaltitán</v>
      </c>
      <c r="C1922" s="130">
        <f>VLOOKUP(A1922,[2]PROY_COVID!$1:$1048576,7,FALSE)</f>
        <v>3582</v>
      </c>
      <c r="D1922" s="43">
        <v>2</v>
      </c>
      <c r="E1922" s="43">
        <f>((D1922/($C1922/100000)))</f>
        <v>55.834729201563377</v>
      </c>
      <c r="F1922" s="6">
        <f>((D1922/$C1922)/(D$2257/$C$2257))</f>
        <v>0.83663571353212618</v>
      </c>
      <c r="G1922" s="44"/>
      <c r="H1922" s="44"/>
      <c r="I1922" s="14"/>
      <c r="J1922" s="49">
        <v>1</v>
      </c>
      <c r="K1922" s="49">
        <f t="shared" ref="K1922:K1944" si="801">((J1922/($C1922/100000)))</f>
        <v>27.917364600781688</v>
      </c>
      <c r="L1922" s="50">
        <f t="shared" ref="L1922:L1944" si="802">((J1922/$C1922)/(J$2257/$C$2257))</f>
        <v>5.0813758783380229E-2</v>
      </c>
      <c r="M1922" s="45">
        <v>3</v>
      </c>
      <c r="N1922" s="45">
        <f t="shared" si="799"/>
        <v>83.752093802345058</v>
      </c>
      <c r="O1922" s="18">
        <f t="shared" si="800"/>
        <v>0.12819191918036801</v>
      </c>
      <c r="P1922" s="37">
        <f t="shared" si="792"/>
        <v>66.666666666666657</v>
      </c>
      <c r="Q1922" s="37">
        <f t="shared" si="793"/>
        <v>6.5264309863008334</v>
      </c>
      <c r="R1922" s="37">
        <f t="shared" si="794"/>
        <v>552.64309863008339</v>
      </c>
    </row>
    <row r="1923" spans="1:18" x14ac:dyDescent="0.25">
      <c r="A1923" s="1" t="s">
        <v>1399</v>
      </c>
      <c r="B1923" s="1" t="str">
        <f>VLOOKUP(A1923,[2]PROY_COVID!$1:$1048576,5,FALSE)</f>
        <v>San Juan Atenco</v>
      </c>
      <c r="C1923" s="130">
        <f>VLOOKUP(A1923,[2]PROY_COVID!$1:$1048576,7,FALSE)</f>
        <v>3545</v>
      </c>
      <c r="D1923" s="43">
        <v>2</v>
      </c>
      <c r="E1923" s="43">
        <f>((D1923/($C1923/100000)))</f>
        <v>56.417489421720731</v>
      </c>
      <c r="F1923" s="6">
        <f>((D1923/$C1923)/(D$2257/$C$2257))</f>
        <v>0.84536787753796216</v>
      </c>
      <c r="G1923" s="44"/>
      <c r="H1923" s="44"/>
      <c r="I1923" s="14"/>
      <c r="J1923" s="49">
        <v>8</v>
      </c>
      <c r="K1923" s="49">
        <f t="shared" si="801"/>
        <v>225.66995768688292</v>
      </c>
      <c r="L1923" s="50">
        <f t="shared" si="802"/>
        <v>0.41075291162102784</v>
      </c>
      <c r="M1923" s="45">
        <v>10</v>
      </c>
      <c r="N1923" s="45">
        <f t="shared" si="799"/>
        <v>282.08744710860367</v>
      </c>
      <c r="O1923" s="18">
        <f t="shared" si="800"/>
        <v>0.431766294785217</v>
      </c>
      <c r="P1923" s="37">
        <f t="shared" si="792"/>
        <v>20</v>
      </c>
      <c r="Q1923" s="37">
        <f t="shared" si="793"/>
        <v>1.9579292958902501</v>
      </c>
      <c r="R1923" s="37">
        <f t="shared" si="794"/>
        <v>95.792929589025007</v>
      </c>
    </row>
    <row r="1924" spans="1:18" x14ac:dyDescent="0.25">
      <c r="A1924" s="1" t="s">
        <v>1241</v>
      </c>
      <c r="B1924" s="1" t="str">
        <f>VLOOKUP(A1924,[2]PROY_COVID!$1:$1048576,5,FALSE)</f>
        <v>Santo Domingo Armenta</v>
      </c>
      <c r="C1924" s="130">
        <f>VLOOKUP(A1924,[2]PROY_COVID!$1:$1048576,7,FALSE)</f>
        <v>3525</v>
      </c>
      <c r="D1924" s="43"/>
      <c r="E1924" s="43"/>
      <c r="F1924" s="6"/>
      <c r="G1924" s="44"/>
      <c r="H1924" s="44"/>
      <c r="I1924" s="14"/>
      <c r="J1924" s="49">
        <v>1</v>
      </c>
      <c r="K1924" s="49">
        <f t="shared" si="801"/>
        <v>28.368794326241137</v>
      </c>
      <c r="L1924" s="50">
        <f t="shared" si="802"/>
        <v>5.1635428074345527E-2</v>
      </c>
      <c r="M1924" s="45">
        <v>1</v>
      </c>
      <c r="N1924" s="45">
        <f t="shared" si="799"/>
        <v>28.368794326241137</v>
      </c>
      <c r="O1924" s="18">
        <f t="shared" si="800"/>
        <v>4.3421603262796996E-2</v>
      </c>
      <c r="P1924" s="37">
        <f t="shared" ref="P1924:P1955" si="803">D1924/M1924*100</f>
        <v>0</v>
      </c>
      <c r="Q1924" s="37">
        <f t="shared" ref="Q1924:Q1955" si="804">P1924/P$2257</f>
        <v>0</v>
      </c>
      <c r="R1924" s="37">
        <f t="shared" ref="R1924:R1955" si="805">(Q1924-1)*100</f>
        <v>-100</v>
      </c>
    </row>
    <row r="1925" spans="1:18" x14ac:dyDescent="0.25">
      <c r="A1925" s="1" t="s">
        <v>1228</v>
      </c>
      <c r="B1925" s="1" t="str">
        <f>VLOOKUP(A1925,[2]PROY_COVID!$1:$1048576,5,FALSE)</f>
        <v>Santiago Laollaga</v>
      </c>
      <c r="C1925" s="130">
        <f>VLOOKUP(A1925,[2]PROY_COVID!$1:$1048576,7,FALSE)</f>
        <v>3524</v>
      </c>
      <c r="D1925" s="43">
        <v>1</v>
      </c>
      <c r="E1925" s="43">
        <f>((D1925/($C1925/100000)))</f>
        <v>28.376844494892168</v>
      </c>
      <c r="F1925" s="6">
        <f>((D1925/$C1925)/(D$2257/$C$2257))</f>
        <v>0.42520277041317761</v>
      </c>
      <c r="G1925" s="44"/>
      <c r="H1925" s="44"/>
      <c r="I1925" s="14"/>
      <c r="J1925" s="49">
        <v>6</v>
      </c>
      <c r="K1925" s="49">
        <f t="shared" si="801"/>
        <v>170.26106696935301</v>
      </c>
      <c r="L1925" s="50">
        <f t="shared" si="802"/>
        <v>0.30990048347684673</v>
      </c>
      <c r="M1925" s="45">
        <v>7</v>
      </c>
      <c r="N1925" s="45">
        <f t="shared" si="799"/>
        <v>198.63791146424518</v>
      </c>
      <c r="O1925" s="18">
        <f t="shared" si="800"/>
        <v>0.30403747460542452</v>
      </c>
      <c r="P1925" s="37">
        <f t="shared" si="803"/>
        <v>14.285714285714285</v>
      </c>
      <c r="Q1925" s="37">
        <f t="shared" si="804"/>
        <v>1.3985209256358928</v>
      </c>
      <c r="R1925" s="37">
        <f t="shared" si="805"/>
        <v>39.852092563589281</v>
      </c>
    </row>
    <row r="1926" spans="1:18" x14ac:dyDescent="0.25">
      <c r="A1926" s="1" t="s">
        <v>1409</v>
      </c>
      <c r="B1926" s="1" t="str">
        <f>VLOOKUP(A1926,[2]PROY_COVID!$1:$1048576,5,FALSE)</f>
        <v>San Pedro Yeloixtlahuaca</v>
      </c>
      <c r="C1926" s="130">
        <f>VLOOKUP(A1926,[2]PROY_COVID!$1:$1048576,7,FALSE)</f>
        <v>3520</v>
      </c>
      <c r="D1926" s="43">
        <v>1</v>
      </c>
      <c r="E1926" s="43">
        <f>((D1926/($C1926/100000)))</f>
        <v>28.409090909090907</v>
      </c>
      <c r="F1926" s="6">
        <f>((D1926/$C1926)/(D$2257/$C$2257))</f>
        <v>0.42568595537955622</v>
      </c>
      <c r="G1926" s="44">
        <v>1</v>
      </c>
      <c r="H1926" s="44">
        <f>((G1926/($C1926/100000)))</f>
        <v>28.409090909090907</v>
      </c>
      <c r="I1926" s="14">
        <f>((G1926/$C1926)/(G$2257/$C$2257))</f>
        <v>0.76387372871305692</v>
      </c>
      <c r="J1926" s="49">
        <v>3</v>
      </c>
      <c r="K1926" s="49">
        <f t="shared" si="801"/>
        <v>85.22727272727272</v>
      </c>
      <c r="L1926" s="50">
        <f t="shared" si="802"/>
        <v>0.15512632155858067</v>
      </c>
      <c r="M1926" s="45">
        <v>5</v>
      </c>
      <c r="N1926" s="45">
        <f t="shared" si="799"/>
        <v>142.04545454545453</v>
      </c>
      <c r="O1926" s="18">
        <f t="shared" si="800"/>
        <v>0.21741640838261281</v>
      </c>
      <c r="P1926" s="37">
        <f t="shared" si="803"/>
        <v>20</v>
      </c>
      <c r="Q1926" s="37">
        <f t="shared" si="804"/>
        <v>1.9579292958902501</v>
      </c>
      <c r="R1926" s="37">
        <f t="shared" si="805"/>
        <v>95.792929589025007</v>
      </c>
    </row>
    <row r="1927" spans="1:18" x14ac:dyDescent="0.25">
      <c r="A1927" s="1" t="s">
        <v>2020</v>
      </c>
      <c r="B1927" s="1" t="str">
        <f>VLOOKUP(A1927,[2]PROY_COVID!$1:$1048576,5,FALSE)</f>
        <v>Mocochá</v>
      </c>
      <c r="C1927" s="130">
        <f>VLOOKUP(A1927,[2]PROY_COVID!$1:$1048576,7,FALSE)</f>
        <v>3513</v>
      </c>
      <c r="D1927" s="43">
        <v>1</v>
      </c>
      <c r="E1927" s="43">
        <f>((D1927/($C1927/100000)))</f>
        <v>28.465698832906348</v>
      </c>
      <c r="F1927" s="6">
        <f>((D1927/$C1927)/(D$2257/$C$2257))</f>
        <v>0.42653417675378258</v>
      </c>
      <c r="G1927" s="44">
        <v>1</v>
      </c>
      <c r="H1927" s="44">
        <f>((G1927/($C1927/100000)))</f>
        <v>28.465698832906348</v>
      </c>
      <c r="I1927" s="14">
        <f>((G1927/$C1927)/(G$2257/$C$2257))</f>
        <v>0.76539582267861106</v>
      </c>
      <c r="J1927" s="49">
        <v>9</v>
      </c>
      <c r="K1927" s="49">
        <f t="shared" si="801"/>
        <v>256.19128949615714</v>
      </c>
      <c r="L1927" s="50">
        <f t="shared" si="802"/>
        <v>0.46630627829735605</v>
      </c>
      <c r="M1927" s="45">
        <v>11</v>
      </c>
      <c r="N1927" s="45">
        <f t="shared" si="799"/>
        <v>313.12268716196979</v>
      </c>
      <c r="O1927" s="18">
        <f t="shared" si="800"/>
        <v>0.47926919058211037</v>
      </c>
      <c r="P1927" s="37">
        <f t="shared" si="803"/>
        <v>9.0909090909090917</v>
      </c>
      <c r="Q1927" s="37">
        <f t="shared" si="804"/>
        <v>0.88996786176829568</v>
      </c>
      <c r="R1927" s="37">
        <f t="shared" si="805"/>
        <v>-11.003213823170432</v>
      </c>
    </row>
    <row r="1928" spans="1:18" x14ac:dyDescent="0.25">
      <c r="A1928" s="1" t="s">
        <v>2567</v>
      </c>
      <c r="B1928" s="1" t="str">
        <f>VLOOKUP(A1928,[2]PROY_COVID!$1:$1048576,5,FALSE)</f>
        <v>Santa María Ecatepec</v>
      </c>
      <c r="C1928" s="130">
        <f>VLOOKUP(A1928,[2]PROY_COVID!$1:$1048576,7,FALSE)</f>
        <v>3508</v>
      </c>
      <c r="D1928" s="43"/>
      <c r="E1928" s="43"/>
      <c r="F1928" s="6"/>
      <c r="G1928" s="44"/>
      <c r="H1928" s="44"/>
      <c r="I1928" s="14"/>
      <c r="J1928" s="49">
        <v>1</v>
      </c>
      <c r="K1928" s="49">
        <f t="shared" si="801"/>
        <v>28.506271379703534</v>
      </c>
      <c r="L1928" s="50">
        <f t="shared" si="802"/>
        <v>5.1885656773679588E-2</v>
      </c>
      <c r="M1928" s="45">
        <v>1</v>
      </c>
      <c r="N1928" s="45">
        <f t="shared" si="799"/>
        <v>28.506271379703534</v>
      </c>
      <c r="O1928" s="18">
        <f t="shared" si="800"/>
        <v>4.3632027223876692E-2</v>
      </c>
      <c r="P1928" s="37">
        <f t="shared" si="803"/>
        <v>0</v>
      </c>
      <c r="Q1928" s="37">
        <f t="shared" si="804"/>
        <v>0</v>
      </c>
      <c r="R1928" s="37">
        <f t="shared" si="805"/>
        <v>-100</v>
      </c>
    </row>
    <row r="1929" spans="1:18" x14ac:dyDescent="0.25">
      <c r="A1929" s="1" t="s">
        <v>1994</v>
      </c>
      <c r="B1929" s="1" t="str">
        <f>VLOOKUP(A1929,[2]PROY_COVID!$1:$1048576,5,FALSE)</f>
        <v>Chumayel</v>
      </c>
      <c r="C1929" s="130">
        <f>VLOOKUP(A1929,[2]PROY_COVID!$1:$1048576,7,FALSE)</f>
        <v>3500</v>
      </c>
      <c r="D1929" s="43">
        <v>3</v>
      </c>
      <c r="E1929" s="43">
        <f>((D1929/($C1929/100000)))</f>
        <v>85.714285714285708</v>
      </c>
      <c r="F1929" s="6">
        <f>((D1929/$C1929)/(D$2257/$C$2257))</f>
        <v>1.2843553396594611</v>
      </c>
      <c r="G1929" s="44"/>
      <c r="H1929" s="44"/>
      <c r="I1929" s="14"/>
      <c r="J1929" s="49">
        <v>20</v>
      </c>
      <c r="K1929" s="49">
        <f t="shared" si="801"/>
        <v>571.42857142857133</v>
      </c>
      <c r="L1929" s="50">
        <f t="shared" si="802"/>
        <v>1.0400850512118169</v>
      </c>
      <c r="M1929" s="45">
        <v>23</v>
      </c>
      <c r="N1929" s="45">
        <f t="shared" si="799"/>
        <v>657.14285714285711</v>
      </c>
      <c r="O1929" s="18">
        <f t="shared" si="800"/>
        <v>1.0058304241517906</v>
      </c>
      <c r="P1929" s="37">
        <f t="shared" si="803"/>
        <v>13.043478260869565</v>
      </c>
      <c r="Q1929" s="37">
        <f t="shared" si="804"/>
        <v>1.2769104103632065</v>
      </c>
      <c r="R1929" s="37">
        <f t="shared" si="805"/>
        <v>27.691041036320652</v>
      </c>
    </row>
    <row r="1930" spans="1:18" x14ac:dyDescent="0.25">
      <c r="A1930" s="1" t="s">
        <v>1466</v>
      </c>
      <c r="B1930" s="1" t="str">
        <f>VLOOKUP(A1930,[2]PROY_COVID!$1:$1048576,5,FALSE)</f>
        <v>Xochiltepec</v>
      </c>
      <c r="C1930" s="130">
        <f>VLOOKUP(A1930,[2]PROY_COVID!$1:$1048576,7,FALSE)</f>
        <v>3496</v>
      </c>
      <c r="D1930" s="43">
        <v>1</v>
      </c>
      <c r="E1930" s="43">
        <f>((D1930/($C1930/100000)))</f>
        <v>28.604118993135014</v>
      </c>
      <c r="F1930" s="6">
        <f>((D1930/$C1930)/(D$2257/$C$2257))</f>
        <v>0.42860828459268824</v>
      </c>
      <c r="G1930" s="44"/>
      <c r="H1930" s="44"/>
      <c r="I1930" s="14"/>
      <c r="J1930" s="49">
        <v>3</v>
      </c>
      <c r="K1930" s="49">
        <f t="shared" si="801"/>
        <v>85.812356979405038</v>
      </c>
      <c r="L1930" s="50">
        <f t="shared" si="802"/>
        <v>0.15619126198117961</v>
      </c>
      <c r="M1930" s="45">
        <v>4</v>
      </c>
      <c r="N1930" s="45">
        <f t="shared" si="799"/>
        <v>114.41647597254006</v>
      </c>
      <c r="O1930" s="18">
        <f t="shared" si="800"/>
        <v>0.17512717563084601</v>
      </c>
      <c r="P1930" s="37">
        <f t="shared" si="803"/>
        <v>25</v>
      </c>
      <c r="Q1930" s="37">
        <f t="shared" si="804"/>
        <v>2.4474116198628129</v>
      </c>
      <c r="R1930" s="37">
        <f t="shared" si="805"/>
        <v>144.7411619862813</v>
      </c>
    </row>
    <row r="1931" spans="1:18" x14ac:dyDescent="0.25">
      <c r="A1931" s="1" t="s">
        <v>278</v>
      </c>
      <c r="B1931" s="1" t="str">
        <f>VLOOKUP(A1931,[2]PROY_COVID!$1:$1048576,5,FALSE)</f>
        <v>San Bernardo</v>
      </c>
      <c r="C1931" s="130">
        <f>VLOOKUP(A1931,[2]PROY_COVID!$1:$1048576,7,FALSE)</f>
        <v>3459</v>
      </c>
      <c r="D1931" s="43">
        <v>1</v>
      </c>
      <c r="E1931" s="43">
        <f>((D1931/($C1931/100000)))</f>
        <v>28.910089621277823</v>
      </c>
      <c r="F1931" s="6">
        <f>((D1931/$C1931)/(D$2257/$C$2257))</f>
        <v>0.43319299304308706</v>
      </c>
      <c r="G1931" s="44">
        <v>1</v>
      </c>
      <c r="H1931" s="44">
        <f>((G1931/($C1931/100000)))</f>
        <v>28.910089621277823</v>
      </c>
      <c r="I1931" s="14">
        <f>((G1931/$C1931)/(G$2257/$C$2257))</f>
        <v>0.77734476006648179</v>
      </c>
      <c r="J1931" s="49">
        <v>2</v>
      </c>
      <c r="K1931" s="49">
        <f t="shared" si="801"/>
        <v>57.820179242555646</v>
      </c>
      <c r="L1931" s="50">
        <f t="shared" si="802"/>
        <v>0.1052413321549974</v>
      </c>
      <c r="M1931" s="45">
        <v>4</v>
      </c>
      <c r="N1931" s="45">
        <f t="shared" si="799"/>
        <v>115.64035848511129</v>
      </c>
      <c r="O1931" s="18">
        <f t="shared" si="800"/>
        <v>0.17700046429761138</v>
      </c>
      <c r="P1931" s="37">
        <f t="shared" si="803"/>
        <v>25</v>
      </c>
      <c r="Q1931" s="37">
        <f t="shared" si="804"/>
        <v>2.4474116198628129</v>
      </c>
      <c r="R1931" s="37">
        <f t="shared" si="805"/>
        <v>144.7411619862813</v>
      </c>
    </row>
    <row r="1932" spans="1:18" x14ac:dyDescent="0.25">
      <c r="A1932" s="1" t="s">
        <v>2049</v>
      </c>
      <c r="B1932" s="1" t="str">
        <f>VLOOKUP(A1932,[2]PROY_COVID!$1:$1048576,5,FALSE)</f>
        <v>Tekom</v>
      </c>
      <c r="C1932" s="130">
        <f>VLOOKUP(A1932,[2]PROY_COVID!$1:$1048576,7,FALSE)</f>
        <v>3443</v>
      </c>
      <c r="D1932" s="43">
        <v>4</v>
      </c>
      <c r="E1932" s="43">
        <f>((D1932/($C1932/100000)))</f>
        <v>116.17775196049956</v>
      </c>
      <c r="F1932" s="6">
        <f>((D1932/$C1932)/(D$2257/$C$2257))</f>
        <v>1.7408243542678339</v>
      </c>
      <c r="G1932" s="44">
        <v>1</v>
      </c>
      <c r="H1932" s="44">
        <f>((G1932/($C1932/100000)))</f>
        <v>29.044437990124891</v>
      </c>
      <c r="I1932" s="14">
        <f>((G1932/$C1932)/(G$2257/$C$2257))</f>
        <v>0.78095716673539373</v>
      </c>
      <c r="J1932" s="49">
        <v>20</v>
      </c>
      <c r="K1932" s="49">
        <f t="shared" si="801"/>
        <v>580.88875980249782</v>
      </c>
      <c r="L1932" s="50">
        <f t="shared" si="802"/>
        <v>1.0573040021032121</v>
      </c>
      <c r="M1932" s="45">
        <v>25</v>
      </c>
      <c r="N1932" s="45">
        <f t="shared" si="799"/>
        <v>726.11094975312221</v>
      </c>
      <c r="O1932" s="18">
        <f t="shared" si="800"/>
        <v>1.1113937808695862</v>
      </c>
      <c r="P1932" s="37">
        <f t="shared" si="803"/>
        <v>16</v>
      </c>
      <c r="Q1932" s="37">
        <f t="shared" si="804"/>
        <v>1.5663434367122002</v>
      </c>
      <c r="R1932" s="37">
        <f t="shared" si="805"/>
        <v>56.634343671220023</v>
      </c>
    </row>
    <row r="1933" spans="1:18" x14ac:dyDescent="0.25">
      <c r="A1933" s="1" t="s">
        <v>752</v>
      </c>
      <c r="B1933" s="1" t="str">
        <f>VLOOKUP(A1933,[2]PROY_COVID!$1:$1048576,5,FALSE)</f>
        <v>Aporo</v>
      </c>
      <c r="C1933" s="130">
        <f>VLOOKUP(A1933,[2]PROY_COVID!$1:$1048576,7,FALSE)</f>
        <v>3432</v>
      </c>
      <c r="D1933" s="43">
        <v>1</v>
      </c>
      <c r="E1933" s="43">
        <f>((D1933/($C1933/100000)))</f>
        <v>29.137529137529135</v>
      </c>
      <c r="F1933" s="6">
        <f>((D1933/$C1933)/(D$2257/$C$2257))</f>
        <v>0.43660097987646795</v>
      </c>
      <c r="G1933" s="44"/>
      <c r="H1933" s="44"/>
      <c r="I1933" s="14"/>
      <c r="J1933" s="49">
        <v>1</v>
      </c>
      <c r="K1933" s="49">
        <f t="shared" si="801"/>
        <v>29.137529137529135</v>
      </c>
      <c r="L1933" s="50">
        <f t="shared" si="802"/>
        <v>5.3034639849087406E-2</v>
      </c>
      <c r="M1933" s="45">
        <v>2</v>
      </c>
      <c r="N1933" s="45">
        <f t="shared" si="799"/>
        <v>58.275058275058271</v>
      </c>
      <c r="O1933" s="18">
        <f t="shared" si="800"/>
        <v>8.919647523389243E-2</v>
      </c>
      <c r="P1933" s="37">
        <f t="shared" si="803"/>
        <v>50</v>
      </c>
      <c r="Q1933" s="37">
        <f t="shared" si="804"/>
        <v>4.8948232397256257</v>
      </c>
      <c r="R1933" s="37">
        <f t="shared" si="805"/>
        <v>389.4823239725626</v>
      </c>
    </row>
    <row r="1934" spans="1:18" x14ac:dyDescent="0.25">
      <c r="A1934" s="1" t="s">
        <v>1079</v>
      </c>
      <c r="B1934" s="1" t="str">
        <f>VLOOKUP(A1934,[2]PROY_COVID!$1:$1048576,5,FALSE)</f>
        <v>San Juan Lachigalla</v>
      </c>
      <c r="C1934" s="130">
        <f>VLOOKUP(A1934,[2]PROY_COVID!$1:$1048576,7,FALSE)</f>
        <v>3432</v>
      </c>
      <c r="D1934" s="43"/>
      <c r="E1934" s="43"/>
      <c r="F1934" s="6"/>
      <c r="G1934" s="44"/>
      <c r="H1934" s="44"/>
      <c r="I1934" s="14"/>
      <c r="J1934" s="49">
        <v>2</v>
      </c>
      <c r="K1934" s="49">
        <f t="shared" si="801"/>
        <v>58.275058275058271</v>
      </c>
      <c r="L1934" s="50">
        <f t="shared" si="802"/>
        <v>0.10606927969817481</v>
      </c>
      <c r="M1934" s="45">
        <v>2</v>
      </c>
      <c r="N1934" s="45">
        <f t="shared" si="799"/>
        <v>58.275058275058271</v>
      </c>
      <c r="O1934" s="18">
        <f t="shared" si="800"/>
        <v>8.919647523389243E-2</v>
      </c>
      <c r="P1934" s="37">
        <f t="shared" si="803"/>
        <v>0</v>
      </c>
      <c r="Q1934" s="37">
        <f t="shared" si="804"/>
        <v>0</v>
      </c>
      <c r="R1934" s="37">
        <f t="shared" si="805"/>
        <v>-100</v>
      </c>
    </row>
    <row r="1935" spans="1:18" x14ac:dyDescent="0.25">
      <c r="A1935" s="1" t="s">
        <v>1286</v>
      </c>
      <c r="B1935" s="1" t="str">
        <f>VLOOKUP(A1935,[2]PROY_COVID!$1:$1048576,5,FALSE)</f>
        <v>Ahuatlán</v>
      </c>
      <c r="C1935" s="130">
        <f>VLOOKUP(A1935,[2]PROY_COVID!$1:$1048576,7,FALSE)</f>
        <v>3428</v>
      </c>
      <c r="D1935" s="43">
        <v>2</v>
      </c>
      <c r="E1935" s="43">
        <f>((D1935/($C1935/100000)))</f>
        <v>58.343057176196034</v>
      </c>
      <c r="F1935" s="6">
        <f>((D1935/$C1935)/(D$2257/$C$2257))</f>
        <v>0.87422086519022046</v>
      </c>
      <c r="G1935" s="44"/>
      <c r="H1935" s="44"/>
      <c r="I1935" s="14"/>
      <c r="J1935" s="49">
        <v>1</v>
      </c>
      <c r="K1935" s="49">
        <f t="shared" si="801"/>
        <v>29.171528588098017</v>
      </c>
      <c r="L1935" s="50">
        <f t="shared" si="802"/>
        <v>5.3096523909588085E-2</v>
      </c>
      <c r="M1935" s="45">
        <v>3</v>
      </c>
      <c r="N1935" s="45">
        <f t="shared" si="799"/>
        <v>87.514585764294054</v>
      </c>
      <c r="O1935" s="18">
        <f t="shared" si="800"/>
        <v>0.13395083270247324</v>
      </c>
      <c r="P1935" s="37">
        <f t="shared" si="803"/>
        <v>66.666666666666657</v>
      </c>
      <c r="Q1935" s="37">
        <f t="shared" si="804"/>
        <v>6.5264309863008334</v>
      </c>
      <c r="R1935" s="37">
        <f t="shared" si="805"/>
        <v>552.64309863008339</v>
      </c>
    </row>
    <row r="1936" spans="1:18" x14ac:dyDescent="0.25">
      <c r="A1936" s="1" t="s">
        <v>1105</v>
      </c>
      <c r="B1936" s="1" t="str">
        <f>VLOOKUP(A1936,[2]PROY_COVID!$1:$1048576,5,FALSE)</f>
        <v>San Miguel Coatlán</v>
      </c>
      <c r="C1936" s="130">
        <f>VLOOKUP(A1936,[2]PROY_COVID!$1:$1048576,7,FALSE)</f>
        <v>3416</v>
      </c>
      <c r="D1936" s="43"/>
      <c r="E1936" s="43"/>
      <c r="F1936" s="6"/>
      <c r="G1936" s="44"/>
      <c r="H1936" s="44"/>
      <c r="I1936" s="14"/>
      <c r="J1936" s="49">
        <v>2</v>
      </c>
      <c r="K1936" s="49">
        <f t="shared" si="801"/>
        <v>58.548009367681495</v>
      </c>
      <c r="L1936" s="50">
        <f t="shared" si="802"/>
        <v>0.10656609131268617</v>
      </c>
      <c r="M1936" s="45">
        <v>2</v>
      </c>
      <c r="N1936" s="45">
        <f t="shared" si="799"/>
        <v>58.548009367681495</v>
      </c>
      <c r="O1936" s="18">
        <f t="shared" si="800"/>
        <v>8.9614257319297091E-2</v>
      </c>
      <c r="P1936" s="37">
        <f t="shared" si="803"/>
        <v>0</v>
      </c>
      <c r="Q1936" s="37">
        <f t="shared" si="804"/>
        <v>0</v>
      </c>
      <c r="R1936" s="37">
        <f t="shared" si="805"/>
        <v>-100</v>
      </c>
    </row>
    <row r="1937" spans="1:18" x14ac:dyDescent="0.25">
      <c r="A1937" s="1" t="s">
        <v>449</v>
      </c>
      <c r="B1937" s="1" t="str">
        <f>VLOOKUP(A1937,[2]PROY_COVID!$1:$1048576,5,FALSE)</f>
        <v>Juárez Hidalgo</v>
      </c>
      <c r="C1937" s="130">
        <f>VLOOKUP(A1937,[2]PROY_COVID!$1:$1048576,7,FALSE)</f>
        <v>3412</v>
      </c>
      <c r="D1937" s="43">
        <v>1</v>
      </c>
      <c r="E1937" s="43">
        <f>((D1937/($C1937/100000)))</f>
        <v>29.308323563892149</v>
      </c>
      <c r="F1937" s="6">
        <f>((D1937/$C1937)/(D$2257/$C$2257))</f>
        <v>0.4391601884337743</v>
      </c>
      <c r="G1937" s="44"/>
      <c r="H1937" s="44"/>
      <c r="I1937" s="14"/>
      <c r="J1937" s="49">
        <v>1</v>
      </c>
      <c r="K1937" s="49">
        <f t="shared" si="801"/>
        <v>29.308323563892149</v>
      </c>
      <c r="L1937" s="50">
        <f t="shared" si="802"/>
        <v>5.3345511126045714E-2</v>
      </c>
      <c r="M1937" s="45">
        <v>2</v>
      </c>
      <c r="N1937" s="45">
        <f t="shared" si="799"/>
        <v>58.616647127784297</v>
      </c>
      <c r="O1937" s="18">
        <f t="shared" si="800"/>
        <v>8.9719315065275154E-2</v>
      </c>
      <c r="P1937" s="37">
        <f t="shared" si="803"/>
        <v>50</v>
      </c>
      <c r="Q1937" s="37">
        <f t="shared" si="804"/>
        <v>4.8948232397256257</v>
      </c>
      <c r="R1937" s="37">
        <f t="shared" si="805"/>
        <v>389.4823239725626</v>
      </c>
    </row>
    <row r="1938" spans="1:18" x14ac:dyDescent="0.25">
      <c r="A1938" s="1" t="s">
        <v>577</v>
      </c>
      <c r="B1938" s="1" t="str">
        <f>VLOOKUP(A1938,[2]PROY_COVID!$1:$1048576,5,FALSE)</f>
        <v>Santa María de los Ángeles</v>
      </c>
      <c r="C1938" s="130">
        <f>VLOOKUP(A1938,[2]PROY_COVID!$1:$1048576,7,FALSE)</f>
        <v>3407</v>
      </c>
      <c r="D1938" s="43">
        <v>1</v>
      </c>
      <c r="E1938" s="43">
        <f>((D1938/($C1938/100000)))</f>
        <v>29.351335485764601</v>
      </c>
      <c r="F1938" s="6">
        <f>((D1938/$C1938)/(D$2257/$C$2257))</f>
        <v>0.43980468533490985</v>
      </c>
      <c r="G1938" s="44">
        <v>1</v>
      </c>
      <c r="H1938" s="44">
        <f>((G1938/($C1938/100000)))</f>
        <v>29.351335485764601</v>
      </c>
      <c r="I1938" s="14">
        <f>((G1938/$C1938)/(G$2257/$C$2257))</f>
        <v>0.78920913562370421</v>
      </c>
      <c r="J1938" s="49">
        <v>2</v>
      </c>
      <c r="K1938" s="49">
        <f t="shared" si="801"/>
        <v>58.702670971529201</v>
      </c>
      <c r="L1938" s="50">
        <f t="shared" si="802"/>
        <v>0.10684759845146344</v>
      </c>
      <c r="M1938" s="45">
        <v>4</v>
      </c>
      <c r="N1938" s="45">
        <f t="shared" si="799"/>
        <v>117.4053419430584</v>
      </c>
      <c r="O1938" s="18">
        <f t="shared" si="800"/>
        <v>0.17970196830215371</v>
      </c>
      <c r="P1938" s="37">
        <f t="shared" si="803"/>
        <v>25</v>
      </c>
      <c r="Q1938" s="37">
        <f t="shared" si="804"/>
        <v>2.4474116198628129</v>
      </c>
      <c r="R1938" s="37">
        <f t="shared" si="805"/>
        <v>144.7411619862813</v>
      </c>
    </row>
    <row r="1939" spans="1:18" x14ac:dyDescent="0.25">
      <c r="A1939" s="1" t="s">
        <v>1076</v>
      </c>
      <c r="B1939" s="1" t="str">
        <f>VLOOKUP(A1939,[2]PROY_COVID!$1:$1048576,5,FALSE)</f>
        <v>San Juan Guelavía</v>
      </c>
      <c r="C1939" s="130">
        <f>VLOOKUP(A1939,[2]PROY_COVID!$1:$1048576,7,FALSE)</f>
        <v>3405</v>
      </c>
      <c r="D1939" s="43">
        <v>1</v>
      </c>
      <c r="E1939" s="43">
        <f>((D1939/($C1939/100000)))</f>
        <v>29.368575624082233</v>
      </c>
      <c r="F1939" s="6">
        <f>((D1939/$C1939)/(D$2257/$C$2257))</f>
        <v>0.44006301407813159</v>
      </c>
      <c r="G1939" s="44">
        <v>1</v>
      </c>
      <c r="H1939" s="44">
        <f>((G1939/($C1939/100000)))</f>
        <v>29.368575624082233</v>
      </c>
      <c r="I1939" s="14">
        <f>((G1939/$C1939)/(G$2257/$C$2257))</f>
        <v>0.78967269458735989</v>
      </c>
      <c r="J1939" s="49">
        <v>4</v>
      </c>
      <c r="K1939" s="49">
        <f t="shared" si="801"/>
        <v>117.47430249632893</v>
      </c>
      <c r="L1939" s="50">
        <f t="shared" si="802"/>
        <v>0.21382071537394182</v>
      </c>
      <c r="M1939" s="45">
        <v>6</v>
      </c>
      <c r="N1939" s="45">
        <f t="shared" si="799"/>
        <v>176.21145374449341</v>
      </c>
      <c r="O1939" s="18">
        <f t="shared" si="800"/>
        <v>0.2697112801786069</v>
      </c>
      <c r="P1939" s="37">
        <f t="shared" si="803"/>
        <v>16.666666666666664</v>
      </c>
      <c r="Q1939" s="37">
        <f t="shared" si="804"/>
        <v>1.6316077465752084</v>
      </c>
      <c r="R1939" s="37">
        <f t="shared" si="805"/>
        <v>63.160774657520832</v>
      </c>
    </row>
    <row r="1940" spans="1:18" x14ac:dyDescent="0.25">
      <c r="A1940" s="1" t="s">
        <v>978</v>
      </c>
      <c r="B1940" s="1" t="str">
        <f>VLOOKUP(A1940,[2]PROY_COVID!$1:$1048576,5,FALSE)</f>
        <v>La Compañía</v>
      </c>
      <c r="C1940" s="130">
        <f>VLOOKUP(A1940,[2]PROY_COVID!$1:$1048576,7,FALSE)</f>
        <v>3399</v>
      </c>
      <c r="D1940" s="43"/>
      <c r="E1940" s="43"/>
      <c r="F1940" s="6"/>
      <c r="G1940" s="44">
        <v>1</v>
      </c>
      <c r="H1940" s="44">
        <f>((G1940/($C1940/100000)))</f>
        <v>29.420417769932335</v>
      </c>
      <c r="I1940" s="14">
        <f>((G1940/$C1940)/(G$2257/$C$2257))</f>
        <v>0.79106664462193588</v>
      </c>
      <c r="J1940" s="49">
        <v>2</v>
      </c>
      <c r="K1940" s="49">
        <f t="shared" si="801"/>
        <v>58.840835539864671</v>
      </c>
      <c r="L1940" s="50">
        <f t="shared" si="802"/>
        <v>0.10709907853019592</v>
      </c>
      <c r="M1940" s="45">
        <v>3</v>
      </c>
      <c r="N1940" s="45">
        <f t="shared" si="799"/>
        <v>88.261253309796999</v>
      </c>
      <c r="O1940" s="18">
        <f t="shared" si="800"/>
        <v>0.135093690645507</v>
      </c>
      <c r="P1940" s="37">
        <f t="shared" si="803"/>
        <v>0</v>
      </c>
      <c r="Q1940" s="37">
        <f t="shared" si="804"/>
        <v>0</v>
      </c>
      <c r="R1940" s="37">
        <f t="shared" si="805"/>
        <v>-100</v>
      </c>
    </row>
    <row r="1941" spans="1:18" x14ac:dyDescent="0.25">
      <c r="A1941" s="1" t="s">
        <v>2506</v>
      </c>
      <c r="B1941" s="1" t="str">
        <f>VLOOKUP(A1941,[2]PROY_COVID!$1:$1048576,5,FALSE)</f>
        <v>Santiago Llano Grande</v>
      </c>
      <c r="C1941" s="130">
        <f>VLOOKUP(A1941,[2]PROY_COVID!$1:$1048576,7,FALSE)</f>
        <v>3398</v>
      </c>
      <c r="D1941" s="43"/>
      <c r="E1941" s="43"/>
      <c r="F1941" s="6"/>
      <c r="G1941" s="44">
        <v>1</v>
      </c>
      <c r="H1941" s="44">
        <f>((G1941/($C1941/100000)))</f>
        <v>29.429075927015887</v>
      </c>
      <c r="I1941" s="14">
        <f>((G1941/$C1941)/(G$2257/$C$2257))</f>
        <v>0.79129944822541498</v>
      </c>
      <c r="J1941" s="49">
        <v>1</v>
      </c>
      <c r="K1941" s="49">
        <f t="shared" si="801"/>
        <v>29.429075927015887</v>
      </c>
      <c r="L1941" s="50">
        <f t="shared" si="802"/>
        <v>5.3565298399666852E-2</v>
      </c>
      <c r="M1941" s="45">
        <v>2</v>
      </c>
      <c r="N1941" s="45">
        <f t="shared" si="799"/>
        <v>58.858151854031775</v>
      </c>
      <c r="O1941" s="18">
        <f t="shared" si="800"/>
        <v>9.0088964980199776E-2</v>
      </c>
      <c r="P1941" s="37">
        <f t="shared" si="803"/>
        <v>0</v>
      </c>
      <c r="Q1941" s="37">
        <f t="shared" si="804"/>
        <v>0</v>
      </c>
      <c r="R1941" s="37">
        <f t="shared" si="805"/>
        <v>-100</v>
      </c>
    </row>
    <row r="1942" spans="1:18" x14ac:dyDescent="0.25">
      <c r="A1942" s="1" t="s">
        <v>1988</v>
      </c>
      <c r="B1942" s="1" t="str">
        <f>VLOOKUP(A1942,[2]PROY_COVID!$1:$1048576,5,FALSE)</f>
        <v>Chapab</v>
      </c>
      <c r="C1942" s="130">
        <f>VLOOKUP(A1942,[2]PROY_COVID!$1:$1048576,7,FALSE)</f>
        <v>3388</v>
      </c>
      <c r="D1942" s="43">
        <v>4</v>
      </c>
      <c r="E1942" s="43">
        <f>((D1942/($C1942/100000)))</f>
        <v>118.06375442739079</v>
      </c>
      <c r="F1942" s="6">
        <f>((D1942/$C1942)/(D$2257/$C$2257))</f>
        <v>1.769084489889065</v>
      </c>
      <c r="G1942" s="44"/>
      <c r="H1942" s="44"/>
      <c r="I1942" s="14"/>
      <c r="J1942" s="49">
        <v>35</v>
      </c>
      <c r="K1942" s="49">
        <f t="shared" si="801"/>
        <v>1033.0578512396694</v>
      </c>
      <c r="L1942" s="50">
        <f t="shared" si="802"/>
        <v>1.8803190491949171</v>
      </c>
      <c r="M1942" s="45">
        <v>39</v>
      </c>
      <c r="N1942" s="45">
        <f t="shared" si="799"/>
        <v>1151.1216056670603</v>
      </c>
      <c r="O1942" s="18">
        <f t="shared" si="800"/>
        <v>1.7619199848149401</v>
      </c>
      <c r="P1942" s="37">
        <f t="shared" si="803"/>
        <v>10.256410256410255</v>
      </c>
      <c r="Q1942" s="37">
        <f t="shared" si="804"/>
        <v>1.0040663055847436</v>
      </c>
      <c r="R1942" s="37">
        <f t="shared" si="805"/>
        <v>0.40663055847436347</v>
      </c>
    </row>
    <row r="1943" spans="1:18" x14ac:dyDescent="0.25">
      <c r="A1943" s="1" t="s">
        <v>235</v>
      </c>
      <c r="B1943" s="1" t="str">
        <f>VLOOKUP(A1943,[2]PROY_COVID!$1:$1048576,5,FALSE)</f>
        <v>Satevó</v>
      </c>
      <c r="C1943" s="130">
        <f>VLOOKUP(A1943,[2]PROY_COVID!$1:$1048576,7,FALSE)</f>
        <v>3381</v>
      </c>
      <c r="D1943" s="43"/>
      <c r="E1943" s="43"/>
      <c r="F1943" s="6"/>
      <c r="G1943" s="44"/>
      <c r="H1943" s="44"/>
      <c r="I1943" s="14"/>
      <c r="J1943" s="49">
        <v>5</v>
      </c>
      <c r="K1943" s="49">
        <f t="shared" si="801"/>
        <v>147.88524105294292</v>
      </c>
      <c r="L1943" s="50">
        <f t="shared" si="802"/>
        <v>0.26917314989953856</v>
      </c>
      <c r="M1943" s="45">
        <v>5</v>
      </c>
      <c r="N1943" s="45">
        <f t="shared" si="799"/>
        <v>147.88524105294292</v>
      </c>
      <c r="O1943" s="18">
        <f t="shared" si="800"/>
        <v>0.22635485285619553</v>
      </c>
      <c r="P1943" s="37">
        <f t="shared" si="803"/>
        <v>0</v>
      </c>
      <c r="Q1943" s="37">
        <f t="shared" si="804"/>
        <v>0</v>
      </c>
      <c r="R1943" s="37">
        <f t="shared" si="805"/>
        <v>-100</v>
      </c>
    </row>
    <row r="1944" spans="1:18" x14ac:dyDescent="0.25">
      <c r="A1944" s="1" t="s">
        <v>2037</v>
      </c>
      <c r="B1944" s="1" t="str">
        <f>VLOOKUP(A1944,[2]PROY_COVID!$1:$1048576,5,FALSE)</f>
        <v>Sinanché</v>
      </c>
      <c r="C1944" s="130">
        <f>VLOOKUP(A1944,[2]PROY_COVID!$1:$1048576,7,FALSE)</f>
        <v>3377</v>
      </c>
      <c r="D1944" s="43">
        <v>2</v>
      </c>
      <c r="E1944" s="43">
        <f>((D1944/($C1944/100000)))</f>
        <v>59.224163458691145</v>
      </c>
      <c r="F1944" s="6">
        <f>((D1944/$C1944)/(D$2257/$C$2257))</f>
        <v>0.88742349004207166</v>
      </c>
      <c r="G1944" s="44"/>
      <c r="H1944" s="44"/>
      <c r="I1944" s="14"/>
      <c r="J1944" s="49">
        <v>9</v>
      </c>
      <c r="K1944" s="49">
        <f t="shared" si="801"/>
        <v>266.50873556411017</v>
      </c>
      <c r="L1944" s="50">
        <f t="shared" si="802"/>
        <v>0.48508556578578971</v>
      </c>
      <c r="M1944" s="45">
        <v>11</v>
      </c>
      <c r="N1944" s="45">
        <f t="shared" si="799"/>
        <v>325.73289902280129</v>
      </c>
      <c r="O1944" s="18">
        <f t="shared" si="800"/>
        <v>0.49857052606306002</v>
      </c>
      <c r="P1944" s="37">
        <f t="shared" si="803"/>
        <v>18.181818181818183</v>
      </c>
      <c r="Q1944" s="37">
        <f t="shared" si="804"/>
        <v>1.7799357235365914</v>
      </c>
      <c r="R1944" s="37">
        <f t="shared" si="805"/>
        <v>77.993572353659133</v>
      </c>
    </row>
    <row r="1945" spans="1:18" x14ac:dyDescent="0.25">
      <c r="A1945" s="1" t="s">
        <v>2073</v>
      </c>
      <c r="B1945" s="1" t="str">
        <f>VLOOKUP(A1945,[2]PROY_COVID!$1:$1048576,5,FALSE)</f>
        <v>Yaxkukul</v>
      </c>
      <c r="C1945" s="130">
        <f>VLOOKUP(A1945,[2]PROY_COVID!$1:$1048576,7,FALSE)</f>
        <v>3377</v>
      </c>
      <c r="D1945" s="43">
        <v>2</v>
      </c>
      <c r="E1945" s="43"/>
      <c r="F1945" s="6"/>
      <c r="G1945" s="44">
        <v>1</v>
      </c>
      <c r="H1945" s="44"/>
      <c r="I1945" s="14"/>
      <c r="J1945" s="49">
        <v>12</v>
      </c>
      <c r="K1945" s="49"/>
      <c r="L1945" s="50"/>
      <c r="M1945" s="45">
        <v>15</v>
      </c>
      <c r="N1945" s="45"/>
      <c r="O1945" s="18"/>
      <c r="P1945" s="37">
        <f t="shared" si="803"/>
        <v>13.333333333333334</v>
      </c>
      <c r="Q1945" s="37">
        <f t="shared" si="804"/>
        <v>1.3052861972601668</v>
      </c>
      <c r="R1945" s="37">
        <f t="shared" si="805"/>
        <v>30.528619726016682</v>
      </c>
    </row>
    <row r="1946" spans="1:18" x14ac:dyDescent="0.25">
      <c r="A1946" s="1" t="s">
        <v>2015</v>
      </c>
      <c r="B1946" s="1" t="str">
        <f>VLOOKUP(A1946,[2]PROY_COVID!$1:$1048576,5,FALSE)</f>
        <v>Mama</v>
      </c>
      <c r="C1946" s="130">
        <f>VLOOKUP(A1946,[2]PROY_COVID!$1:$1048576,7,FALSE)</f>
        <v>3371</v>
      </c>
      <c r="D1946" s="43"/>
      <c r="E1946" s="43"/>
      <c r="F1946" s="6"/>
      <c r="G1946" s="44"/>
      <c r="H1946" s="44"/>
      <c r="I1946" s="14"/>
      <c r="J1946" s="49">
        <v>11</v>
      </c>
      <c r="K1946" s="49">
        <f t="shared" ref="K1946:K1951" si="806">((J1946/($C1946/100000)))</f>
        <v>326.31266686443195</v>
      </c>
      <c r="L1946" s="50">
        <f t="shared" ref="L1946:L1951" si="807">((J1946/$C1946)/(J$2257/$C$2257))</f>
        <v>0.5939376219468252</v>
      </c>
      <c r="M1946" s="45">
        <v>11</v>
      </c>
      <c r="N1946" s="45">
        <f t="shared" ref="N1946:N1976" si="808">((M1946/($C1946/100000)))</f>
        <v>326.31266686443195</v>
      </c>
      <c r="O1946" s="18">
        <f t="shared" ref="O1946:O1976" si="809">((M1946/$C1946)/(M$2257/$C$2257))</f>
        <v>0.4994579253974944</v>
      </c>
      <c r="P1946" s="37">
        <f t="shared" si="803"/>
        <v>0</v>
      </c>
      <c r="Q1946" s="37">
        <f t="shared" si="804"/>
        <v>0</v>
      </c>
      <c r="R1946" s="37">
        <f t="shared" si="805"/>
        <v>-100</v>
      </c>
    </row>
    <row r="1947" spans="1:18" x14ac:dyDescent="0.25">
      <c r="A1947" s="1" t="s">
        <v>36</v>
      </c>
      <c r="B1947" s="1" t="str">
        <f>VLOOKUP(A1947,[2]PROY_COVID!$1:$1048576,5,FALSE)</f>
        <v>Escobedo</v>
      </c>
      <c r="C1947" s="130">
        <f>VLOOKUP(A1947,[2]PROY_COVID!$1:$1048576,7,FALSE)</f>
        <v>3353</v>
      </c>
      <c r="D1947" s="43"/>
      <c r="E1947" s="43"/>
      <c r="F1947" s="6"/>
      <c r="G1947" s="44">
        <v>1</v>
      </c>
      <c r="H1947" s="44">
        <f>((G1947/($C1947/100000)))</f>
        <v>29.824038174768866</v>
      </c>
      <c r="I1947" s="14">
        <f>((G1947/$C1947)/(G$2257/$C$2257))</f>
        <v>0.80191933345361188</v>
      </c>
      <c r="J1947" s="49">
        <v>7</v>
      </c>
      <c r="K1947" s="49">
        <f t="shared" si="806"/>
        <v>208.76826722338205</v>
      </c>
      <c r="L1947" s="50">
        <f t="shared" si="807"/>
        <v>0.37998931933625879</v>
      </c>
      <c r="M1947" s="45">
        <v>8</v>
      </c>
      <c r="N1947" s="45">
        <f t="shared" si="808"/>
        <v>238.59230539815093</v>
      </c>
      <c r="O1947" s="18">
        <f t="shared" si="809"/>
        <v>0.36519213003604994</v>
      </c>
      <c r="P1947" s="37">
        <f t="shared" si="803"/>
        <v>0</v>
      </c>
      <c r="Q1947" s="37">
        <f t="shared" si="804"/>
        <v>0</v>
      </c>
      <c r="R1947" s="37">
        <f t="shared" si="805"/>
        <v>-100</v>
      </c>
    </row>
    <row r="1948" spans="1:18" x14ac:dyDescent="0.25">
      <c r="A1948" s="1" t="s">
        <v>1774</v>
      </c>
      <c r="B1948" s="1" t="str">
        <f>VLOOKUP(A1948,[2]PROY_COVID!$1:$1048576,5,FALSE)</f>
        <v>Acatlán</v>
      </c>
      <c r="C1948" s="130">
        <f>VLOOKUP(A1948,[2]PROY_COVID!$1:$1048576,7,FALSE)</f>
        <v>3344</v>
      </c>
      <c r="D1948" s="43">
        <v>4</v>
      </c>
      <c r="E1948" s="43">
        <f>((D1948/($C1948/100000)))</f>
        <v>119.61722488038278</v>
      </c>
      <c r="F1948" s="6">
        <f>((D1948/$C1948)/(D$2257/$C$2257))</f>
        <v>1.7923619173876053</v>
      </c>
      <c r="G1948" s="44"/>
      <c r="H1948" s="44"/>
      <c r="I1948" s="14"/>
      <c r="J1948" s="49">
        <v>4</v>
      </c>
      <c r="K1948" s="49">
        <f t="shared" si="806"/>
        <v>119.61722488038278</v>
      </c>
      <c r="L1948" s="50">
        <f t="shared" si="807"/>
        <v>0.2177211530646746</v>
      </c>
      <c r="M1948" s="45">
        <v>8</v>
      </c>
      <c r="N1948" s="45">
        <f t="shared" si="808"/>
        <v>239.23444976076556</v>
      </c>
      <c r="O1948" s="18">
        <f t="shared" si="809"/>
        <v>0.36617500359176891</v>
      </c>
      <c r="P1948" s="37">
        <f t="shared" si="803"/>
        <v>50</v>
      </c>
      <c r="Q1948" s="37">
        <f t="shared" si="804"/>
        <v>4.8948232397256257</v>
      </c>
      <c r="R1948" s="37">
        <f t="shared" si="805"/>
        <v>389.4823239725626</v>
      </c>
    </row>
    <row r="1949" spans="1:18" x14ac:dyDescent="0.25">
      <c r="A1949" s="1" t="s">
        <v>852</v>
      </c>
      <c r="B1949" s="1" t="str">
        <f>VLOOKUP(A1949,[2]PROY_COVID!$1:$1048576,5,FALSE)</f>
        <v>Zináparo</v>
      </c>
      <c r="C1949" s="130">
        <f>VLOOKUP(A1949,[2]PROY_COVID!$1:$1048576,7,FALSE)</f>
        <v>3343</v>
      </c>
      <c r="D1949" s="43">
        <v>1</v>
      </c>
      <c r="E1949" s="43">
        <f>((D1949/($C1949/100000)))</f>
        <v>29.913251570445706</v>
      </c>
      <c r="F1949" s="6">
        <f>((D1949/$C1949)/(D$2257/$C$2257))</f>
        <v>0.4482245177792516</v>
      </c>
      <c r="G1949" s="44"/>
      <c r="H1949" s="44"/>
      <c r="I1949" s="14"/>
      <c r="J1949" s="49">
        <v>23</v>
      </c>
      <c r="K1949" s="49">
        <f t="shared" si="806"/>
        <v>688.0047861202512</v>
      </c>
      <c r="L1949" s="50">
        <f t="shared" si="807"/>
        <v>1.2522711131102493</v>
      </c>
      <c r="M1949" s="45">
        <v>24</v>
      </c>
      <c r="N1949" s="45">
        <f t="shared" si="808"/>
        <v>717.91803769069691</v>
      </c>
      <c r="O1949" s="18">
        <f t="shared" si="809"/>
        <v>1.0988536153253443</v>
      </c>
      <c r="P1949" s="37">
        <f t="shared" si="803"/>
        <v>4.1666666666666661</v>
      </c>
      <c r="Q1949" s="37">
        <f t="shared" si="804"/>
        <v>0.40790193664380209</v>
      </c>
      <c r="R1949" s="37">
        <f t="shared" si="805"/>
        <v>-59.209806335619788</v>
      </c>
    </row>
    <row r="1950" spans="1:18" x14ac:dyDescent="0.25">
      <c r="A1950" s="1" t="s">
        <v>1426</v>
      </c>
      <c r="B1950" s="1" t="str">
        <f>VLOOKUP(A1950,[2]PROY_COVID!$1:$1048576,5,FALSE)</f>
        <v>Teotlalco</v>
      </c>
      <c r="C1950" s="130">
        <f>VLOOKUP(A1950,[2]PROY_COVID!$1:$1048576,7,FALSE)</f>
        <v>3336</v>
      </c>
      <c r="D1950" s="43">
        <v>3</v>
      </c>
      <c r="E1950" s="43">
        <f>((D1950/($C1950/100000)))</f>
        <v>89.928057553956833</v>
      </c>
      <c r="F1950" s="6">
        <f>((D1950/$C1950)/(D$2257/$C$2257))</f>
        <v>1.3474951105539912</v>
      </c>
      <c r="G1950" s="44">
        <v>1</v>
      </c>
      <c r="H1950" s="44">
        <f>((G1950/($C1950/100000)))</f>
        <v>29.976019184652277</v>
      </c>
      <c r="I1950" s="14">
        <f>((G1950/$C1950)/(G$2257/$C$2257))</f>
        <v>0.80600585283871706</v>
      </c>
      <c r="J1950" s="49">
        <v>5</v>
      </c>
      <c r="K1950" s="49">
        <f t="shared" si="806"/>
        <v>149.88009592326139</v>
      </c>
      <c r="L1950" s="50">
        <f t="shared" si="807"/>
        <v>0.27280408267696038</v>
      </c>
      <c r="M1950" s="45">
        <v>9</v>
      </c>
      <c r="N1950" s="45">
        <f t="shared" si="808"/>
        <v>269.78417266187051</v>
      </c>
      <c r="O1950" s="18">
        <f t="shared" si="809"/>
        <v>0.41293476124467471</v>
      </c>
      <c r="P1950" s="37">
        <f t="shared" si="803"/>
        <v>33.333333333333329</v>
      </c>
      <c r="Q1950" s="37">
        <f t="shared" si="804"/>
        <v>3.2632154931504167</v>
      </c>
      <c r="R1950" s="37">
        <f t="shared" si="805"/>
        <v>226.32154931504166</v>
      </c>
    </row>
    <row r="1951" spans="1:18" x14ac:dyDescent="0.25">
      <c r="A1951" s="1" t="s">
        <v>1767</v>
      </c>
      <c r="B1951" s="1" t="str">
        <f>VLOOKUP(A1951,[2]PROY_COVID!$1:$1048576,5,FALSE)</f>
        <v>San Lucas Tecopilco</v>
      </c>
      <c r="C1951" s="130">
        <f>VLOOKUP(A1951,[2]PROY_COVID!$1:$1048576,7,FALSE)</f>
        <v>3328</v>
      </c>
      <c r="D1951" s="43"/>
      <c r="E1951" s="43"/>
      <c r="F1951" s="6"/>
      <c r="G1951" s="44"/>
      <c r="H1951" s="44"/>
      <c r="I1951" s="14"/>
      <c r="J1951" s="49">
        <v>10</v>
      </c>
      <c r="K1951" s="49">
        <f t="shared" si="806"/>
        <v>300.48076923076928</v>
      </c>
      <c r="L1951" s="50">
        <f t="shared" si="807"/>
        <v>0.54691972344371387</v>
      </c>
      <c r="M1951" s="45">
        <v>10</v>
      </c>
      <c r="N1951" s="45">
        <f t="shared" si="808"/>
        <v>300.48076923076928</v>
      </c>
      <c r="O1951" s="18">
        <f t="shared" si="809"/>
        <v>0.45991932542475789</v>
      </c>
      <c r="P1951" s="37">
        <f t="shared" si="803"/>
        <v>0</v>
      </c>
      <c r="Q1951" s="37">
        <f t="shared" si="804"/>
        <v>0</v>
      </c>
      <c r="R1951" s="37">
        <f t="shared" si="805"/>
        <v>-100</v>
      </c>
    </row>
    <row r="1952" spans="1:18" x14ac:dyDescent="0.25">
      <c r="A1952" s="1" t="s">
        <v>2505</v>
      </c>
      <c r="B1952" s="1" t="str">
        <f>VLOOKUP(A1952,[2]PROY_COVID!$1:$1048576,5,FALSE)</f>
        <v>La Reforma</v>
      </c>
      <c r="C1952" s="130">
        <f>VLOOKUP(A1952,[2]PROY_COVID!$1:$1048576,7,FALSE)</f>
        <v>3324</v>
      </c>
      <c r="D1952" s="43">
        <v>1</v>
      </c>
      <c r="E1952" s="43">
        <f>((D1952/($C1952/100000)))</f>
        <v>30.084235860409148</v>
      </c>
      <c r="F1952" s="6">
        <f>((D1952/$C1952)/(D$2257/$C$2257))</f>
        <v>0.45078657128039651</v>
      </c>
      <c r="G1952" s="44"/>
      <c r="H1952" s="44"/>
      <c r="I1952" s="14"/>
      <c r="J1952" s="49"/>
      <c r="K1952" s="49"/>
      <c r="L1952" s="50"/>
      <c r="M1952" s="45">
        <v>1</v>
      </c>
      <c r="N1952" s="45">
        <f t="shared" si="808"/>
        <v>30.084235860409148</v>
      </c>
      <c r="O1952" s="18">
        <f t="shared" si="809"/>
        <v>4.6047277828327147E-2</v>
      </c>
      <c r="P1952" s="37">
        <f t="shared" si="803"/>
        <v>100</v>
      </c>
      <c r="Q1952" s="37">
        <f t="shared" si="804"/>
        <v>9.7896464794512514</v>
      </c>
      <c r="R1952" s="37">
        <f t="shared" si="805"/>
        <v>878.96464794512519</v>
      </c>
    </row>
    <row r="1953" spans="1:18" x14ac:dyDescent="0.25">
      <c r="A1953" s="1" t="s">
        <v>1111</v>
      </c>
      <c r="B1953" s="1" t="str">
        <f>VLOOKUP(A1953,[2]PROY_COVID!$1:$1048576,5,FALSE)</f>
        <v>San Miguel Mixtepec</v>
      </c>
      <c r="C1953" s="130">
        <f>VLOOKUP(A1953,[2]PROY_COVID!$1:$1048576,7,FALSE)</f>
        <v>3321</v>
      </c>
      <c r="D1953" s="43"/>
      <c r="E1953" s="43"/>
      <c r="F1953" s="6"/>
      <c r="G1953" s="44">
        <v>1</v>
      </c>
      <c r="H1953" s="44">
        <f>((G1953/($C1953/100000)))</f>
        <v>30.111412225233359</v>
      </c>
      <c r="I1953" s="14">
        <f>((G1953/$C1953)/(G$2257/$C$2257))</f>
        <v>0.80964634901233379</v>
      </c>
      <c r="J1953" s="49">
        <v>1</v>
      </c>
      <c r="K1953" s="49">
        <f>((J1953/($C1953/100000)))</f>
        <v>30.111412225233359</v>
      </c>
      <c r="L1953" s="50">
        <f>((J1953/$C1953)/(J$2257/$C$2257))</f>
        <v>5.4807252021098457E-2</v>
      </c>
      <c r="M1953" s="45">
        <v>2</v>
      </c>
      <c r="N1953" s="45">
        <f t="shared" si="808"/>
        <v>60.222824450466717</v>
      </c>
      <c r="O1953" s="18">
        <f t="shared" si="809"/>
        <v>9.2177748570526602E-2</v>
      </c>
      <c r="P1953" s="37">
        <f t="shared" si="803"/>
        <v>0</v>
      </c>
      <c r="Q1953" s="37">
        <f t="shared" si="804"/>
        <v>0</v>
      </c>
      <c r="R1953" s="37">
        <f t="shared" si="805"/>
        <v>-100</v>
      </c>
    </row>
    <row r="1954" spans="1:18" x14ac:dyDescent="0.25">
      <c r="A1954" s="1" t="s">
        <v>999</v>
      </c>
      <c r="B1954" s="1" t="str">
        <f>VLOOKUP(A1954,[2]PROY_COVID!$1:$1048576,5,FALSE)</f>
        <v>Magdalena Jaltepec</v>
      </c>
      <c r="C1954" s="130">
        <f>VLOOKUP(A1954,[2]PROY_COVID!$1:$1048576,7,FALSE)</f>
        <v>3311</v>
      </c>
      <c r="D1954" s="43">
        <v>1</v>
      </c>
      <c r="E1954" s="43">
        <f>((D1954/($C1954/100000)))</f>
        <v>30.202355783751131</v>
      </c>
      <c r="F1954" s="6">
        <f>((D1954/$C1954)/(D$2257/$C$2257))</f>
        <v>0.45255649741348175</v>
      </c>
      <c r="G1954" s="44"/>
      <c r="H1954" s="44"/>
      <c r="I1954" s="14"/>
      <c r="J1954" s="49"/>
      <c r="K1954" s="49"/>
      <c r="L1954" s="50"/>
      <c r="M1954" s="45">
        <v>1</v>
      </c>
      <c r="N1954" s="45">
        <f t="shared" si="808"/>
        <v>30.202355783751131</v>
      </c>
      <c r="O1954" s="18">
        <f t="shared" si="809"/>
        <v>4.6228073543146911E-2</v>
      </c>
      <c r="P1954" s="37">
        <f t="shared" si="803"/>
        <v>100</v>
      </c>
      <c r="Q1954" s="37">
        <f t="shared" si="804"/>
        <v>9.7896464794512514</v>
      </c>
      <c r="R1954" s="37">
        <f t="shared" si="805"/>
        <v>878.96464794512519</v>
      </c>
    </row>
    <row r="1955" spans="1:18" x14ac:dyDescent="0.25">
      <c r="A1955" s="1" t="s">
        <v>2012</v>
      </c>
      <c r="B1955" s="1" t="str">
        <f>VLOOKUP(A1955,[2]PROY_COVID!$1:$1048576,5,FALSE)</f>
        <v>Kaua</v>
      </c>
      <c r="C1955" s="130">
        <f>VLOOKUP(A1955,[2]PROY_COVID!$1:$1048576,7,FALSE)</f>
        <v>3307</v>
      </c>
      <c r="D1955" s="43">
        <v>2</v>
      </c>
      <c r="E1955" s="43">
        <f>((D1955/($C1955/100000)))</f>
        <v>60.477774417901415</v>
      </c>
      <c r="F1955" s="6">
        <f>((D1955/$C1955)/(D$2257/$C$2257))</f>
        <v>0.90620777921744067</v>
      </c>
      <c r="G1955" s="44">
        <v>1</v>
      </c>
      <c r="H1955" s="44">
        <f>((G1955/($C1955/100000)))</f>
        <v>30.238887208950707</v>
      </c>
      <c r="I1955" s="14">
        <f>((G1955/$C1955)/(G$2257/$C$2257))</f>
        <v>0.81307394166010294</v>
      </c>
      <c r="J1955" s="49">
        <v>22</v>
      </c>
      <c r="K1955" s="49">
        <f t="shared" ref="K1955:K1965" si="810">((J1955/($C1955/100000)))</f>
        <v>665.25551859691564</v>
      </c>
      <c r="L1955" s="50">
        <f t="shared" ref="L1955:L1965" si="811">((J1955/$C1955)/(J$2257/$C$2257))</f>
        <v>1.2108640602254295</v>
      </c>
      <c r="M1955" s="45">
        <v>25</v>
      </c>
      <c r="N1955" s="45">
        <f t="shared" si="808"/>
        <v>755.97218022376774</v>
      </c>
      <c r="O1955" s="18">
        <f t="shared" si="809"/>
        <v>1.157099724080431</v>
      </c>
      <c r="P1955" s="37">
        <f t="shared" si="803"/>
        <v>8</v>
      </c>
      <c r="Q1955" s="37">
        <f t="shared" si="804"/>
        <v>0.78317171835610011</v>
      </c>
      <c r="R1955" s="37">
        <f t="shared" si="805"/>
        <v>-21.682828164389989</v>
      </c>
    </row>
    <row r="1956" spans="1:18" x14ac:dyDescent="0.25">
      <c r="A1956" s="1" t="s">
        <v>222</v>
      </c>
      <c r="B1956" s="1" t="str">
        <f>VLOOKUP(A1956,[2]PROY_COVID!$1:$1048576,5,FALSE)</f>
        <v>Matachí</v>
      </c>
      <c r="C1956" s="130">
        <f>VLOOKUP(A1956,[2]PROY_COVID!$1:$1048576,7,FALSE)</f>
        <v>3306</v>
      </c>
      <c r="D1956" s="43">
        <v>1</v>
      </c>
      <c r="E1956" s="43">
        <f>((D1956/($C1956/100000)))</f>
        <v>30.248033877797944</v>
      </c>
      <c r="F1956" s="6">
        <f>((D1956/$C1956)/(D$2257/$C$2257))</f>
        <v>0.4532409446267508</v>
      </c>
      <c r="G1956" s="44"/>
      <c r="H1956" s="44"/>
      <c r="I1956" s="14"/>
      <c r="J1956" s="49">
        <v>1</v>
      </c>
      <c r="K1956" s="49">
        <f t="shared" si="810"/>
        <v>30.248033877797944</v>
      </c>
      <c r="L1956" s="50">
        <f t="shared" si="811"/>
        <v>5.5055923763480945E-2</v>
      </c>
      <c r="M1956" s="45">
        <v>2</v>
      </c>
      <c r="N1956" s="45">
        <f t="shared" si="808"/>
        <v>60.496067755595888</v>
      </c>
      <c r="O1956" s="18">
        <f t="shared" si="809"/>
        <v>9.2595977919757669E-2</v>
      </c>
      <c r="P1956" s="37">
        <f t="shared" ref="P1956:P1976" si="812">D1956/M1956*100</f>
        <v>50</v>
      </c>
      <c r="Q1956" s="37">
        <f t="shared" ref="Q1956:Q1976" si="813">P1956/P$2257</f>
        <v>4.8948232397256257</v>
      </c>
      <c r="R1956" s="37">
        <f t="shared" ref="R1956:R1976" si="814">(Q1956-1)*100</f>
        <v>389.4823239725626</v>
      </c>
    </row>
    <row r="1957" spans="1:18" x14ac:dyDescent="0.25">
      <c r="A1957" s="1" t="s">
        <v>1316</v>
      </c>
      <c r="B1957" s="1" t="str">
        <f>VLOOKUP(A1957,[2]PROY_COVID!$1:$1048576,5,FALSE)</f>
        <v>Cuayuca de Andrade</v>
      </c>
      <c r="C1957" s="130">
        <f>VLOOKUP(A1957,[2]PROY_COVID!$1:$1048576,7,FALSE)</f>
        <v>3296</v>
      </c>
      <c r="D1957" s="43"/>
      <c r="E1957" s="43"/>
      <c r="F1957" s="6"/>
      <c r="G1957" s="44">
        <v>1</v>
      </c>
      <c r="H1957" s="44">
        <f>((G1957/($C1957/100000)))</f>
        <v>30.339805825242717</v>
      </c>
      <c r="I1957" s="14">
        <f>((G1957/$C1957)/(G$2257/$C$2257))</f>
        <v>0.81578747726637146</v>
      </c>
      <c r="J1957" s="49">
        <v>1</v>
      </c>
      <c r="K1957" s="49">
        <f t="shared" si="810"/>
        <v>30.339805825242717</v>
      </c>
      <c r="L1957" s="50">
        <f t="shared" si="811"/>
        <v>5.5222962367132269E-2</v>
      </c>
      <c r="M1957" s="45">
        <v>2</v>
      </c>
      <c r="N1957" s="45">
        <f t="shared" si="808"/>
        <v>60.679611650485434</v>
      </c>
      <c r="O1957" s="18">
        <f t="shared" si="809"/>
        <v>9.2876912318786045E-2</v>
      </c>
      <c r="P1957" s="37">
        <f t="shared" si="812"/>
        <v>0</v>
      </c>
      <c r="Q1957" s="37">
        <f t="shared" si="813"/>
        <v>0</v>
      </c>
      <c r="R1957" s="37">
        <f t="shared" si="814"/>
        <v>-100</v>
      </c>
    </row>
    <row r="1958" spans="1:18" x14ac:dyDescent="0.25">
      <c r="A1958" s="1" t="s">
        <v>927</v>
      </c>
      <c r="B1958" s="1" t="str">
        <f>VLOOKUP(A1958,[2]PROY_COVID!$1:$1048576,5,FALSE)</f>
        <v>Dr. González</v>
      </c>
      <c r="C1958" s="130">
        <f>VLOOKUP(A1958,[2]PROY_COVID!$1:$1048576,7,FALSE)</f>
        <v>3294</v>
      </c>
      <c r="D1958" s="43">
        <v>1</v>
      </c>
      <c r="E1958" s="43">
        <f>((D1958/($C1958/100000)))</f>
        <v>30.358227079538558</v>
      </c>
      <c r="F1958" s="6">
        <f>((D1958/$C1958)/(D$2257/$C$2257))</f>
        <v>0.45489209560899763</v>
      </c>
      <c r="G1958" s="44"/>
      <c r="H1958" s="44"/>
      <c r="I1958" s="14"/>
      <c r="J1958" s="49">
        <v>6</v>
      </c>
      <c r="K1958" s="49">
        <f t="shared" si="810"/>
        <v>182.14936247723134</v>
      </c>
      <c r="L1958" s="50">
        <f t="shared" si="811"/>
        <v>0.33153895075057921</v>
      </c>
      <c r="M1958" s="45">
        <v>7</v>
      </c>
      <c r="N1958" s="45">
        <f t="shared" si="808"/>
        <v>212.50758955676991</v>
      </c>
      <c r="O1958" s="18">
        <f t="shared" si="809"/>
        <v>0.32526656360337458</v>
      </c>
      <c r="P1958" s="37">
        <f t="shared" si="812"/>
        <v>14.285714285714285</v>
      </c>
      <c r="Q1958" s="37">
        <f t="shared" si="813"/>
        <v>1.3985209256358928</v>
      </c>
      <c r="R1958" s="37">
        <f t="shared" si="814"/>
        <v>39.852092563589281</v>
      </c>
    </row>
    <row r="1959" spans="1:18" x14ac:dyDescent="0.25">
      <c r="A1959" s="1" t="s">
        <v>1759</v>
      </c>
      <c r="B1959" s="1" t="str">
        <f>VLOOKUP(A1959,[2]PROY_COVID!$1:$1048576,5,FALSE)</f>
        <v>Lázaro Cárdenas</v>
      </c>
      <c r="C1959" s="130">
        <f>VLOOKUP(A1959,[2]PROY_COVID!$1:$1048576,7,FALSE)</f>
        <v>3282</v>
      </c>
      <c r="D1959" s="43">
        <v>2</v>
      </c>
      <c r="E1959" s="43">
        <f>((D1959/($C1959/100000)))</f>
        <v>60.938452163315048</v>
      </c>
      <c r="F1959" s="6">
        <f>((D1959/$C1959)/(D$2257/$C$2257))</f>
        <v>0.91311064164292388</v>
      </c>
      <c r="G1959" s="44">
        <v>1</v>
      </c>
      <c r="H1959" s="44">
        <f>((G1959/($C1959/100000)))</f>
        <v>30.469226081657524</v>
      </c>
      <c r="I1959" s="14">
        <f>((G1959/$C1959)/(G$2257/$C$2257))</f>
        <v>0.81926737509748948</v>
      </c>
      <c r="J1959" s="49">
        <v>13</v>
      </c>
      <c r="K1959" s="49">
        <f t="shared" si="810"/>
        <v>396.09993906154779</v>
      </c>
      <c r="L1959" s="50">
        <f t="shared" si="811"/>
        <v>0.72096084445669817</v>
      </c>
      <c r="M1959" s="45">
        <v>16</v>
      </c>
      <c r="N1959" s="45">
        <f t="shared" si="808"/>
        <v>487.50761730652039</v>
      </c>
      <c r="O1959" s="18">
        <f t="shared" si="809"/>
        <v>0.74618477270620076</v>
      </c>
      <c r="P1959" s="37">
        <f t="shared" si="812"/>
        <v>12.5</v>
      </c>
      <c r="Q1959" s="37">
        <f t="shared" si="813"/>
        <v>1.2237058099314064</v>
      </c>
      <c r="R1959" s="37">
        <f t="shared" si="814"/>
        <v>22.370580993140642</v>
      </c>
    </row>
    <row r="1960" spans="1:18" x14ac:dyDescent="0.25">
      <c r="A1960" s="1" t="s">
        <v>1219</v>
      </c>
      <c r="B1960" s="1" t="str">
        <f>VLOOKUP(A1960,[2]PROY_COVID!$1:$1048576,5,FALSE)</f>
        <v>Santiago Camotlán</v>
      </c>
      <c r="C1960" s="130">
        <f>VLOOKUP(A1960,[2]PROY_COVID!$1:$1048576,7,FALSE)</f>
        <v>3279</v>
      </c>
      <c r="D1960" s="43">
        <v>1</v>
      </c>
      <c r="E1960" s="43">
        <f>((D1960/($C1960/100000)))</f>
        <v>30.497102775236353</v>
      </c>
      <c r="F1960" s="6">
        <f>((D1960/$C1960)/(D$2257/$C$2257))</f>
        <v>0.4569730292577121</v>
      </c>
      <c r="G1960" s="44">
        <v>1</v>
      </c>
      <c r="H1960" s="44">
        <f>((G1960/($C1960/100000)))</f>
        <v>30.497102775236353</v>
      </c>
      <c r="I1960" s="14">
        <f>((G1960/$C1960)/(G$2257/$C$2257))</f>
        <v>0.82001693353765182</v>
      </c>
      <c r="J1960" s="49">
        <v>3</v>
      </c>
      <c r="K1960" s="49">
        <f t="shared" si="810"/>
        <v>91.491308325709056</v>
      </c>
      <c r="L1960" s="50">
        <f t="shared" si="811"/>
        <v>0.16652779868441719</v>
      </c>
      <c r="M1960" s="45">
        <v>5</v>
      </c>
      <c r="N1960" s="45">
        <f t="shared" si="808"/>
        <v>152.48551387618176</v>
      </c>
      <c r="O1960" s="18">
        <f t="shared" si="809"/>
        <v>0.23339608341164902</v>
      </c>
      <c r="P1960" s="37">
        <f t="shared" si="812"/>
        <v>20</v>
      </c>
      <c r="Q1960" s="37">
        <f t="shared" si="813"/>
        <v>1.9579292958902501</v>
      </c>
      <c r="R1960" s="37">
        <f t="shared" si="814"/>
        <v>95.792929589025007</v>
      </c>
    </row>
    <row r="1961" spans="1:18" x14ac:dyDescent="0.25">
      <c r="A1961" s="1" t="s">
        <v>1138</v>
      </c>
      <c r="B1961" s="1" t="str">
        <f>VLOOKUP(A1961,[2]PROY_COVID!$1:$1048576,5,FALSE)</f>
        <v>San Pedro Huilotepec</v>
      </c>
      <c r="C1961" s="130">
        <f>VLOOKUP(A1961,[2]PROY_COVID!$1:$1048576,7,FALSE)</f>
        <v>3271</v>
      </c>
      <c r="D1961" s="43">
        <v>1</v>
      </c>
      <c r="E1961" s="43">
        <f>((D1961/($C1961/100000)))</f>
        <v>30.571690614490979</v>
      </c>
      <c r="F1961" s="6">
        <f>((D1961/$C1961)/(D$2257/$C$2257))</f>
        <v>0.45809066430328277</v>
      </c>
      <c r="G1961" s="44">
        <v>1</v>
      </c>
      <c r="H1961" s="44">
        <f>((G1961/($C1961/100000)))</f>
        <v>30.571690614490979</v>
      </c>
      <c r="I1961" s="14">
        <f>((G1961/$C1961)/(G$2257/$C$2257))</f>
        <v>0.82202247785691229</v>
      </c>
      <c r="J1961" s="49">
        <v>8</v>
      </c>
      <c r="K1961" s="49">
        <f t="shared" si="810"/>
        <v>244.57352491592783</v>
      </c>
      <c r="L1961" s="50">
        <f t="shared" si="811"/>
        <v>0.44516021757766544</v>
      </c>
      <c r="M1961" s="45">
        <v>10</v>
      </c>
      <c r="N1961" s="45">
        <f t="shared" si="808"/>
        <v>305.71690614490979</v>
      </c>
      <c r="O1961" s="18">
        <f t="shared" si="809"/>
        <v>0.46793381687972924</v>
      </c>
      <c r="P1961" s="37">
        <f t="shared" si="812"/>
        <v>10</v>
      </c>
      <c r="Q1961" s="37">
        <f t="shared" si="813"/>
        <v>0.97896464794512505</v>
      </c>
      <c r="R1961" s="37">
        <f t="shared" si="814"/>
        <v>-2.1035352054874945</v>
      </c>
    </row>
    <row r="1962" spans="1:18" x14ac:dyDescent="0.25">
      <c r="A1962" s="1" t="s">
        <v>2504</v>
      </c>
      <c r="B1962" s="1" t="str">
        <f>VLOOKUP(A1962,[2]PROY_COVID!$1:$1048576,5,FALSE)</f>
        <v>San Martín de Bolaños</v>
      </c>
      <c r="C1962" s="130">
        <f>VLOOKUP(A1962,[2]PROY_COVID!$1:$1048576,7,FALSE)</f>
        <v>3259</v>
      </c>
      <c r="D1962" s="43"/>
      <c r="E1962" s="43"/>
      <c r="F1962" s="6"/>
      <c r="G1962" s="44"/>
      <c r="H1962" s="44"/>
      <c r="I1962" s="14"/>
      <c r="J1962" s="49">
        <v>5</v>
      </c>
      <c r="K1962" s="49">
        <f t="shared" si="810"/>
        <v>153.42129487572873</v>
      </c>
      <c r="L1962" s="50">
        <f t="shared" si="811"/>
        <v>0.27924959184115983</v>
      </c>
      <c r="M1962" s="45">
        <v>5</v>
      </c>
      <c r="N1962" s="45">
        <f t="shared" si="808"/>
        <v>153.42129487572873</v>
      </c>
      <c r="O1962" s="18">
        <f t="shared" si="809"/>
        <v>0.23482840058508656</v>
      </c>
      <c r="P1962" s="37">
        <f t="shared" si="812"/>
        <v>0</v>
      </c>
      <c r="Q1962" s="37">
        <f t="shared" si="813"/>
        <v>0</v>
      </c>
      <c r="R1962" s="37">
        <f t="shared" si="814"/>
        <v>-100</v>
      </c>
    </row>
    <row r="1963" spans="1:18" x14ac:dyDescent="0.25">
      <c r="A1963" s="1" t="s">
        <v>1194</v>
      </c>
      <c r="B1963" s="1" t="str">
        <f>VLOOKUP(A1963,[2]PROY_COVID!$1:$1048576,5,FALSE)</f>
        <v>Santa María Coyotepec</v>
      </c>
      <c r="C1963" s="130">
        <f>VLOOKUP(A1963,[2]PROY_COVID!$1:$1048576,7,FALSE)</f>
        <v>3255</v>
      </c>
      <c r="D1963" s="43">
        <v>3</v>
      </c>
      <c r="E1963" s="43">
        <f>((D1963/($C1963/100000)))</f>
        <v>92.165898617511516</v>
      </c>
      <c r="F1963" s="6">
        <f>((D1963/$C1963)/(D$2257/$C$2257))</f>
        <v>1.3810272469456573</v>
      </c>
      <c r="G1963" s="44">
        <v>2</v>
      </c>
      <c r="H1963" s="44">
        <f>((G1963/($C1963/100000)))</f>
        <v>61.443932411674339</v>
      </c>
      <c r="I1963" s="14">
        <f>((G1963/$C1963)/(G$2257/$C$2257))</f>
        <v>1.6521262826850756</v>
      </c>
      <c r="J1963" s="49">
        <v>33</v>
      </c>
      <c r="K1963" s="49">
        <f t="shared" si="810"/>
        <v>1013.8248847926267</v>
      </c>
      <c r="L1963" s="50">
        <f t="shared" si="811"/>
        <v>1.8453121876338689</v>
      </c>
      <c r="M1963" s="45">
        <v>38</v>
      </c>
      <c r="N1963" s="45">
        <f t="shared" si="808"/>
        <v>1167.4347158218125</v>
      </c>
      <c r="O1963" s="18">
        <f t="shared" si="809"/>
        <v>1.7868890190634894</v>
      </c>
      <c r="P1963" s="37">
        <f t="shared" si="812"/>
        <v>7.8947368421052628</v>
      </c>
      <c r="Q1963" s="37">
        <f t="shared" si="813"/>
        <v>0.7728668273250987</v>
      </c>
      <c r="R1963" s="37">
        <f t="shared" si="814"/>
        <v>-22.71331726749013</v>
      </c>
    </row>
    <row r="1964" spans="1:18" x14ac:dyDescent="0.25">
      <c r="A1964" s="1" t="s">
        <v>1119</v>
      </c>
      <c r="B1964" s="1" t="str">
        <f>VLOOKUP(A1964,[2]PROY_COVID!$1:$1048576,5,FALSE)</f>
        <v>San Miguel Tlacotepec</v>
      </c>
      <c r="C1964" s="130">
        <f>VLOOKUP(A1964,[2]PROY_COVID!$1:$1048576,7,FALSE)</f>
        <v>3254</v>
      </c>
      <c r="D1964" s="43">
        <v>2</v>
      </c>
      <c r="E1964" s="43">
        <f>((D1964/($C1964/100000)))</f>
        <v>61.462814996926859</v>
      </c>
      <c r="F1964" s="6">
        <f>((D1964/$C1964)/(D$2257/$C$2257))</f>
        <v>0.92096777070438718</v>
      </c>
      <c r="G1964" s="44">
        <v>1</v>
      </c>
      <c r="H1964" s="44">
        <f>((G1964/($C1964/100000)))</f>
        <v>30.73140749846343</v>
      </c>
      <c r="I1964" s="14">
        <f>((G1964/$C1964)/(G$2257/$C$2257))</f>
        <v>0.82631700217269832</v>
      </c>
      <c r="J1964" s="49">
        <v>3</v>
      </c>
      <c r="K1964" s="49">
        <f t="shared" si="810"/>
        <v>92.194222495390292</v>
      </c>
      <c r="L1964" s="50">
        <f t="shared" si="811"/>
        <v>0.16780720709471542</v>
      </c>
      <c r="M1964" s="45">
        <v>6</v>
      </c>
      <c r="N1964" s="45">
        <f t="shared" si="808"/>
        <v>184.38844499078058</v>
      </c>
      <c r="O1964" s="18">
        <f t="shared" si="809"/>
        <v>0.28222707713833944</v>
      </c>
      <c r="P1964" s="37">
        <f t="shared" si="812"/>
        <v>33.333333333333329</v>
      </c>
      <c r="Q1964" s="37">
        <f t="shared" si="813"/>
        <v>3.2632154931504167</v>
      </c>
      <c r="R1964" s="37">
        <f t="shared" si="814"/>
        <v>226.32154931504166</v>
      </c>
    </row>
    <row r="1965" spans="1:18" x14ac:dyDescent="0.25">
      <c r="A1965" s="1" t="s">
        <v>1102</v>
      </c>
      <c r="B1965" s="1" t="str">
        <f>VLOOKUP(A1965,[2]PROY_COVID!$1:$1048576,5,FALSE)</f>
        <v>San Mateo Río Hondo</v>
      </c>
      <c r="C1965" s="130">
        <f>VLOOKUP(A1965,[2]PROY_COVID!$1:$1048576,7,FALSE)</f>
        <v>3252</v>
      </c>
      <c r="D1965" s="43">
        <v>1</v>
      </c>
      <c r="E1965" s="43">
        <f>((D1965/($C1965/100000)))</f>
        <v>30.750307503075032</v>
      </c>
      <c r="F1965" s="6">
        <f>((D1965/$C1965)/(D$2257/$C$2257))</f>
        <v>0.46076708577368947</v>
      </c>
      <c r="G1965" s="44"/>
      <c r="H1965" s="44"/>
      <c r="I1965" s="14"/>
      <c r="J1965" s="49">
        <v>5</v>
      </c>
      <c r="K1965" s="49">
        <f t="shared" si="810"/>
        <v>153.75153751537516</v>
      </c>
      <c r="L1965" s="50">
        <f t="shared" si="811"/>
        <v>0.27985068259850548</v>
      </c>
      <c r="M1965" s="45">
        <v>6</v>
      </c>
      <c r="N1965" s="45">
        <f t="shared" si="808"/>
        <v>184.50184501845018</v>
      </c>
      <c r="O1965" s="18">
        <f t="shared" si="809"/>
        <v>0.28240064852649338</v>
      </c>
      <c r="P1965" s="37">
        <f t="shared" si="812"/>
        <v>16.666666666666664</v>
      </c>
      <c r="Q1965" s="37">
        <f t="shared" si="813"/>
        <v>1.6316077465752084</v>
      </c>
      <c r="R1965" s="37">
        <f t="shared" si="814"/>
        <v>63.160774657520832</v>
      </c>
    </row>
    <row r="1966" spans="1:18" x14ac:dyDescent="0.25">
      <c r="A1966" s="1" t="s">
        <v>1867</v>
      </c>
      <c r="B1966" s="1" t="str">
        <f>VLOOKUP(A1966,[2]PROY_COVID!$1:$1048576,5,FALSE)</f>
        <v>Magdalena</v>
      </c>
      <c r="C1966" s="130">
        <f>VLOOKUP(A1966,[2]PROY_COVID!$1:$1048576,7,FALSE)</f>
        <v>3240</v>
      </c>
      <c r="D1966" s="43">
        <v>1</v>
      </c>
      <c r="E1966" s="43">
        <f>((D1966/($C1966/100000)))</f>
        <v>30.8641975308642</v>
      </c>
      <c r="F1966" s="6">
        <f>((D1966/$C1966)/(D$2257/$C$2257))</f>
        <v>0.4624736305358142</v>
      </c>
      <c r="G1966" s="44"/>
      <c r="H1966" s="44"/>
      <c r="I1966" s="14"/>
      <c r="J1966" s="49"/>
      <c r="K1966" s="49"/>
      <c r="L1966" s="50"/>
      <c r="M1966" s="45">
        <v>1</v>
      </c>
      <c r="N1966" s="45">
        <f t="shared" si="808"/>
        <v>30.8641975308642</v>
      </c>
      <c r="O1966" s="18">
        <f t="shared" si="809"/>
        <v>4.7241096142394884E-2</v>
      </c>
      <c r="P1966" s="37">
        <f t="shared" si="812"/>
        <v>100</v>
      </c>
      <c r="Q1966" s="37">
        <f t="shared" si="813"/>
        <v>9.7896464794512514</v>
      </c>
      <c r="R1966" s="37">
        <f t="shared" si="814"/>
        <v>878.96464794512519</v>
      </c>
    </row>
    <row r="1967" spans="1:18" x14ac:dyDescent="0.25">
      <c r="A1967" s="1" t="s">
        <v>1117</v>
      </c>
      <c r="B1967" s="1" t="str">
        <f>VLOOKUP(A1967,[2]PROY_COVID!$1:$1048576,5,FALSE)</f>
        <v>San Miguel Tilquiápam</v>
      </c>
      <c r="C1967" s="130">
        <f>VLOOKUP(A1967,[2]PROY_COVID!$1:$1048576,7,FALSE)</f>
        <v>3219</v>
      </c>
      <c r="D1967" s="43"/>
      <c r="E1967" s="43"/>
      <c r="F1967" s="6"/>
      <c r="G1967" s="44"/>
      <c r="H1967" s="44"/>
      <c r="I1967" s="14"/>
      <c r="J1967" s="49">
        <v>1</v>
      </c>
      <c r="K1967" s="49">
        <f t="shared" ref="K1967:K1975" si="815">((J1967/($C1967/100000)))</f>
        <v>31.065548306927614</v>
      </c>
      <c r="L1967" s="50">
        <f t="shared" ref="L1967:L1975" si="816">((J1967/$C1967)/(J$2257/$C$2257))</f>
        <v>5.6543921703034475E-2</v>
      </c>
      <c r="M1967" s="45">
        <v>1</v>
      </c>
      <c r="N1967" s="45">
        <f t="shared" si="808"/>
        <v>31.065548306927614</v>
      </c>
      <c r="O1967" s="18">
        <f t="shared" si="809"/>
        <v>4.7549285958794478E-2</v>
      </c>
      <c r="P1967" s="37">
        <f t="shared" si="812"/>
        <v>0</v>
      </c>
      <c r="Q1967" s="37">
        <f t="shared" si="813"/>
        <v>0</v>
      </c>
      <c r="R1967" s="37">
        <f t="shared" si="814"/>
        <v>-100</v>
      </c>
    </row>
    <row r="1968" spans="1:18" x14ac:dyDescent="0.25">
      <c r="A1968" s="1" t="s">
        <v>1986</v>
      </c>
      <c r="B1968" s="1" t="str">
        <f>VLOOKUP(A1968,[2]PROY_COVID!$1:$1048576,5,FALSE)</f>
        <v>Chacsinkín</v>
      </c>
      <c r="C1968" s="130">
        <f>VLOOKUP(A1968,[2]PROY_COVID!$1:$1048576,7,FALSE)</f>
        <v>3197</v>
      </c>
      <c r="D1968" s="43"/>
      <c r="E1968" s="43"/>
      <c r="F1968" s="6"/>
      <c r="G1968" s="44"/>
      <c r="H1968" s="44"/>
      <c r="I1968" s="14"/>
      <c r="J1968" s="49">
        <v>6</v>
      </c>
      <c r="K1968" s="49">
        <f t="shared" si="815"/>
        <v>187.67594619956211</v>
      </c>
      <c r="L1968" s="50">
        <f t="shared" si="816"/>
        <v>0.34159815569984608</v>
      </c>
      <c r="M1968" s="45">
        <v>6</v>
      </c>
      <c r="N1968" s="45">
        <f t="shared" si="808"/>
        <v>187.67594619956211</v>
      </c>
      <c r="O1968" s="18">
        <f t="shared" si="809"/>
        <v>0.28725896434412157</v>
      </c>
      <c r="P1968" s="37">
        <f t="shared" si="812"/>
        <v>0</v>
      </c>
      <c r="Q1968" s="37">
        <f t="shared" si="813"/>
        <v>0</v>
      </c>
      <c r="R1968" s="37">
        <f t="shared" si="814"/>
        <v>-100</v>
      </c>
    </row>
    <row r="1969" spans="1:18" x14ac:dyDescent="0.25">
      <c r="A1969" s="1" t="s">
        <v>1277</v>
      </c>
      <c r="B1969" s="1" t="str">
        <f>VLOOKUP(A1969,[2]PROY_COVID!$1:$1048576,5,FALSE)</f>
        <v>San Mateo Yucutindó</v>
      </c>
      <c r="C1969" s="130">
        <f>VLOOKUP(A1969,[2]PROY_COVID!$1:$1048576,7,FALSE)</f>
        <v>3159</v>
      </c>
      <c r="D1969" s="43"/>
      <c r="E1969" s="43"/>
      <c r="F1969" s="6"/>
      <c r="G1969" s="44"/>
      <c r="H1969" s="44"/>
      <c r="I1969" s="14"/>
      <c r="J1969" s="49">
        <v>3</v>
      </c>
      <c r="K1969" s="49">
        <f t="shared" si="815"/>
        <v>94.966761633428305</v>
      </c>
      <c r="L1969" s="50">
        <f t="shared" si="816"/>
        <v>0.17285364098961822</v>
      </c>
      <c r="M1969" s="45">
        <v>3</v>
      </c>
      <c r="N1969" s="45">
        <f t="shared" si="808"/>
        <v>94.966761633428305</v>
      </c>
      <c r="O1969" s="18">
        <f t="shared" si="809"/>
        <v>0.14535721889967657</v>
      </c>
      <c r="P1969" s="37">
        <f t="shared" si="812"/>
        <v>0</v>
      </c>
      <c r="Q1969" s="37">
        <f t="shared" si="813"/>
        <v>0</v>
      </c>
      <c r="R1969" s="37">
        <f t="shared" si="814"/>
        <v>-100</v>
      </c>
    </row>
    <row r="1970" spans="1:18" x14ac:dyDescent="0.25">
      <c r="A1970" s="1" t="s">
        <v>568</v>
      </c>
      <c r="B1970" s="1" t="str">
        <f>VLOOKUP(A1970,[2]PROY_COVID!$1:$1048576,5,FALSE)</f>
        <v>San Cristóbal de la Barranca</v>
      </c>
      <c r="C1970" s="130">
        <f>VLOOKUP(A1970,[2]PROY_COVID!$1:$1048576,7,FALSE)</f>
        <v>3155</v>
      </c>
      <c r="D1970" s="43">
        <v>1</v>
      </c>
      <c r="E1970" s="43">
        <f>((D1970/($C1970/100000)))</f>
        <v>31.695721077654515</v>
      </c>
      <c r="F1970" s="6">
        <f>((D1970/$C1970)/(D$2257/$C$2257))</f>
        <v>0.47493330045516263</v>
      </c>
      <c r="G1970" s="44">
        <v>1</v>
      </c>
      <c r="H1970" s="44">
        <f>((G1970/($C1970/100000)))</f>
        <v>31.695721077654515</v>
      </c>
      <c r="I1970" s="14">
        <f>((G1970/$C1970)/(G$2257/$C$2257))</f>
        <v>0.85224580826306195</v>
      </c>
      <c r="J1970" s="49">
        <v>1</v>
      </c>
      <c r="K1970" s="49">
        <f t="shared" si="815"/>
        <v>31.695721077654515</v>
      </c>
      <c r="L1970" s="50">
        <f t="shared" si="816"/>
        <v>5.7690929940433594E-2</v>
      </c>
      <c r="M1970" s="45">
        <v>3</v>
      </c>
      <c r="N1970" s="45">
        <f t="shared" si="808"/>
        <v>95.087163232963547</v>
      </c>
      <c r="O1970" s="18">
        <f t="shared" si="809"/>
        <v>0.14554150697435128</v>
      </c>
      <c r="P1970" s="37">
        <f t="shared" si="812"/>
        <v>33.333333333333329</v>
      </c>
      <c r="Q1970" s="37">
        <f t="shared" si="813"/>
        <v>3.2632154931504167</v>
      </c>
      <c r="R1970" s="37">
        <f t="shared" si="814"/>
        <v>226.32154931504166</v>
      </c>
    </row>
    <row r="1971" spans="1:18" x14ac:dyDescent="0.25">
      <c r="A1971" s="1" t="s">
        <v>1284</v>
      </c>
      <c r="B1971" s="1" t="str">
        <f>VLOOKUP(A1971,[2]PROY_COVID!$1:$1048576,5,FALSE)</f>
        <v>Acteopan</v>
      </c>
      <c r="C1971" s="130">
        <f>VLOOKUP(A1971,[2]PROY_COVID!$1:$1048576,7,FALSE)</f>
        <v>3132</v>
      </c>
      <c r="D1971" s="43">
        <v>4</v>
      </c>
      <c r="E1971" s="43">
        <f>((D1971/($C1971/100000)))</f>
        <v>127.71392081736909</v>
      </c>
      <c r="F1971" s="6">
        <f>((D1971/$C1971)/(D$2257/$C$2257))</f>
        <v>1.9136839884240588</v>
      </c>
      <c r="G1971" s="44"/>
      <c r="H1971" s="44"/>
      <c r="I1971" s="14"/>
      <c r="J1971" s="49">
        <v>1</v>
      </c>
      <c r="K1971" s="49">
        <f t="shared" si="815"/>
        <v>31.928480204342272</v>
      </c>
      <c r="L1971" s="50">
        <f t="shared" si="816"/>
        <v>5.8114586194785441E-2</v>
      </c>
      <c r="M1971" s="45">
        <v>5</v>
      </c>
      <c r="N1971" s="45">
        <f t="shared" si="808"/>
        <v>159.64240102171135</v>
      </c>
      <c r="O1971" s="18">
        <f t="shared" si="809"/>
        <v>0.24435049728824942</v>
      </c>
      <c r="P1971" s="37">
        <f t="shared" si="812"/>
        <v>80</v>
      </c>
      <c r="Q1971" s="37">
        <f t="shared" si="813"/>
        <v>7.8317171835610004</v>
      </c>
      <c r="R1971" s="37">
        <f t="shared" si="814"/>
        <v>683.17171835610009</v>
      </c>
    </row>
    <row r="1972" spans="1:18" x14ac:dyDescent="0.25">
      <c r="A1972" s="1" t="s">
        <v>1090</v>
      </c>
      <c r="B1972" s="1" t="str">
        <f>VLOOKUP(A1972,[2]PROY_COVID!$1:$1048576,5,FALSE)</f>
        <v>San Lucas Camotlán</v>
      </c>
      <c r="C1972" s="130">
        <f>VLOOKUP(A1972,[2]PROY_COVID!$1:$1048576,7,FALSE)</f>
        <v>3131</v>
      </c>
      <c r="D1972" s="43"/>
      <c r="E1972" s="43"/>
      <c r="F1972" s="6"/>
      <c r="G1972" s="44"/>
      <c r="H1972" s="44"/>
      <c r="I1972" s="14"/>
      <c r="J1972" s="49">
        <v>1</v>
      </c>
      <c r="K1972" s="49">
        <f t="shared" si="815"/>
        <v>31.938677738741617</v>
      </c>
      <c r="L1972" s="50">
        <f t="shared" si="816"/>
        <v>5.8133147225189391E-2</v>
      </c>
      <c r="M1972" s="45">
        <v>1</v>
      </c>
      <c r="N1972" s="45">
        <f t="shared" si="808"/>
        <v>31.938677738741617</v>
      </c>
      <c r="O1972" s="18">
        <f t="shared" si="809"/>
        <v>4.8885707921226262E-2</v>
      </c>
      <c r="P1972" s="37">
        <f t="shared" si="812"/>
        <v>0</v>
      </c>
      <c r="Q1972" s="37">
        <f t="shared" si="813"/>
        <v>0</v>
      </c>
      <c r="R1972" s="37">
        <f t="shared" si="814"/>
        <v>-100</v>
      </c>
    </row>
    <row r="1973" spans="1:18" x14ac:dyDescent="0.25">
      <c r="A1973" s="1" t="s">
        <v>2569</v>
      </c>
      <c r="B1973" s="1" t="str">
        <f>VLOOKUP(A1973,[2]PROY_COVID!$1:$1048576,5,FALSE)</f>
        <v>Santa María Zoquitlán</v>
      </c>
      <c r="C1973" s="130">
        <f>VLOOKUP(A1973,[2]PROY_COVID!$1:$1048576,7,FALSE)</f>
        <v>3128</v>
      </c>
      <c r="D1973" s="43"/>
      <c r="E1973" s="43"/>
      <c r="F1973" s="6"/>
      <c r="G1973" s="44">
        <v>1</v>
      </c>
      <c r="H1973" s="44">
        <f>((G1973/($C1973/100000)))</f>
        <v>31.9693094629156</v>
      </c>
      <c r="I1973" s="14">
        <f>((G1973/$C1973)/(G$2257/$C$2257))</f>
        <v>0.85960214995842732</v>
      </c>
      <c r="J1973" s="49">
        <v>2</v>
      </c>
      <c r="K1973" s="49">
        <f t="shared" si="815"/>
        <v>63.9386189258312</v>
      </c>
      <c r="L1973" s="50">
        <f t="shared" si="816"/>
        <v>0.11637780304480051</v>
      </c>
      <c r="M1973" s="45">
        <v>3</v>
      </c>
      <c r="N1973" s="45">
        <f t="shared" si="808"/>
        <v>95.907928388746797</v>
      </c>
      <c r="O1973" s="18">
        <f t="shared" si="809"/>
        <v>0.14679777957291504</v>
      </c>
      <c r="P1973" s="37">
        <f t="shared" si="812"/>
        <v>0</v>
      </c>
      <c r="Q1973" s="37">
        <f t="shared" si="813"/>
        <v>0</v>
      </c>
      <c r="R1973" s="37">
        <f t="shared" si="814"/>
        <v>-100</v>
      </c>
    </row>
    <row r="1974" spans="1:18" x14ac:dyDescent="0.25">
      <c r="A1974" s="1" t="s">
        <v>1217</v>
      </c>
      <c r="B1974" s="1" t="str">
        <f>VLOOKUP(A1974,[2]PROY_COVID!$1:$1048576,5,FALSE)</f>
        <v>Santiago Atitlán</v>
      </c>
      <c r="C1974" s="130">
        <f>VLOOKUP(A1974,[2]PROY_COVID!$1:$1048576,7,FALSE)</f>
        <v>3128</v>
      </c>
      <c r="D1974" s="43"/>
      <c r="E1974" s="43"/>
      <c r="F1974" s="6"/>
      <c r="G1974" s="44"/>
      <c r="H1974" s="44"/>
      <c r="I1974" s="14"/>
      <c r="J1974" s="49">
        <v>1</v>
      </c>
      <c r="K1974" s="49">
        <f t="shared" si="815"/>
        <v>31.9693094629156</v>
      </c>
      <c r="L1974" s="50">
        <f t="shared" si="816"/>
        <v>5.8188901522400256E-2</v>
      </c>
      <c r="M1974" s="45">
        <v>1</v>
      </c>
      <c r="N1974" s="45">
        <f t="shared" si="808"/>
        <v>31.9693094629156</v>
      </c>
      <c r="O1974" s="18">
        <f t="shared" si="809"/>
        <v>4.8932593190971686E-2</v>
      </c>
      <c r="P1974" s="37">
        <f t="shared" si="812"/>
        <v>0</v>
      </c>
      <c r="Q1974" s="37">
        <f t="shared" si="813"/>
        <v>0</v>
      </c>
      <c r="R1974" s="37">
        <f t="shared" si="814"/>
        <v>-100</v>
      </c>
    </row>
    <row r="1975" spans="1:18" x14ac:dyDescent="0.25">
      <c r="A1975" s="1" t="s">
        <v>1632</v>
      </c>
      <c r="B1975" s="1" t="str">
        <f>VLOOKUP(A1975,[2]PROY_COVID!$1:$1048576,5,FALSE)</f>
        <v>Quiriego</v>
      </c>
      <c r="C1975" s="130">
        <f>VLOOKUP(A1975,[2]PROY_COVID!$1:$1048576,7,FALSE)</f>
        <v>3120</v>
      </c>
      <c r="D1975" s="43"/>
      <c r="E1975" s="43"/>
      <c r="F1975" s="6"/>
      <c r="G1975" s="44"/>
      <c r="H1975" s="44"/>
      <c r="I1975" s="14"/>
      <c r="J1975" s="49">
        <v>8</v>
      </c>
      <c r="K1975" s="49">
        <f t="shared" si="815"/>
        <v>256.41025641025641</v>
      </c>
      <c r="L1975" s="50">
        <f t="shared" si="816"/>
        <v>0.46670483067196916</v>
      </c>
      <c r="M1975" s="45">
        <v>8</v>
      </c>
      <c r="N1975" s="45">
        <f t="shared" si="808"/>
        <v>256.41025641025641</v>
      </c>
      <c r="O1975" s="18">
        <f t="shared" si="809"/>
        <v>0.39246449102912673</v>
      </c>
      <c r="P1975" s="37">
        <f t="shared" si="812"/>
        <v>0</v>
      </c>
      <c r="Q1975" s="37">
        <f t="shared" si="813"/>
        <v>0</v>
      </c>
      <c r="R1975" s="37">
        <f t="shared" si="814"/>
        <v>-100</v>
      </c>
    </row>
    <row r="1976" spans="1:18" x14ac:dyDescent="0.25">
      <c r="A1976" s="1" t="s">
        <v>1307</v>
      </c>
      <c r="B1976" s="1" t="str">
        <f>VLOOKUP(A1976,[2]PROY_COVID!$1:$1048576,5,FALSE)</f>
        <v>Coatzingo</v>
      </c>
      <c r="C1976" s="130">
        <f>VLOOKUP(A1976,[2]PROY_COVID!$1:$1048576,7,FALSE)</f>
        <v>3119</v>
      </c>
      <c r="D1976" s="43">
        <v>2</v>
      </c>
      <c r="E1976" s="43">
        <f>((D1976/($C1976/100000)))</f>
        <v>64.123116383456235</v>
      </c>
      <c r="F1976" s="6">
        <f>((D1976/$C1976)/(D$2257/$C$2257))</f>
        <v>0.96083011409813279</v>
      </c>
      <c r="G1976" s="44"/>
      <c r="H1976" s="44"/>
      <c r="I1976" s="14"/>
      <c r="J1976" s="49"/>
      <c r="K1976" s="49"/>
      <c r="L1976" s="50"/>
      <c r="M1976" s="45">
        <v>2</v>
      </c>
      <c r="N1976" s="45">
        <f t="shared" si="808"/>
        <v>64.123116383456235</v>
      </c>
      <c r="O1976" s="18">
        <f t="shared" si="809"/>
        <v>9.8147580315074978E-2</v>
      </c>
      <c r="P1976" s="37">
        <f t="shared" si="812"/>
        <v>100</v>
      </c>
      <c r="Q1976" s="37">
        <f t="shared" si="813"/>
        <v>9.7896464794512514</v>
      </c>
      <c r="R1976" s="37">
        <f t="shared" si="814"/>
        <v>878.96464794512519</v>
      </c>
    </row>
    <row r="1977" spans="1:18" x14ac:dyDescent="0.25">
      <c r="A1977" s="1" t="s">
        <v>2099</v>
      </c>
      <c r="B1977" s="1" t="str">
        <f>VLOOKUP(A1977,[2]PROY_COVID!$1:$1048576,5,FALSE)</f>
        <v>Melchor Ocampo</v>
      </c>
      <c r="C1977" s="130">
        <f>VLOOKUP(A1977,[2]PROY_COVID!$1:$1048576,7,FALSE)</f>
        <v>3112</v>
      </c>
      <c r="D1977" s="43"/>
      <c r="E1977" s="43"/>
      <c r="F1977" s="6"/>
      <c r="G1977" s="44"/>
      <c r="H1977" s="44"/>
      <c r="I1977" s="14"/>
      <c r="J1977" s="49">
        <v>1</v>
      </c>
      <c r="K1977" s="49"/>
      <c r="L1977" s="50"/>
      <c r="M1977" s="45">
        <v>1</v>
      </c>
      <c r="N1977" s="45"/>
      <c r="O1977" s="18"/>
      <c r="P1977" s="37"/>
      <c r="Q1977" s="37"/>
      <c r="R1977" s="37"/>
    </row>
    <row r="1978" spans="1:18" x14ac:dyDescent="0.25">
      <c r="A1978" s="1" t="s">
        <v>1907</v>
      </c>
      <c r="B1978" s="1" t="str">
        <f>VLOOKUP(A1978,[2]PROY_COVID!$1:$1048576,5,FALSE)</f>
        <v>San Andrés Tenejapan</v>
      </c>
      <c r="C1978" s="130">
        <f>VLOOKUP(A1978,[2]PROY_COVID!$1:$1048576,7,FALSE)</f>
        <v>3097</v>
      </c>
      <c r="D1978" s="43"/>
      <c r="E1978" s="43"/>
      <c r="F1978" s="6"/>
      <c r="G1978" s="44"/>
      <c r="H1978" s="44"/>
      <c r="I1978" s="14"/>
      <c r="J1978" s="49">
        <v>3</v>
      </c>
      <c r="K1978" s="49">
        <f t="shared" ref="K1978:K1985" si="817">((J1978/($C1978/100000)))</f>
        <v>96.867936712948008</v>
      </c>
      <c r="L1978" s="50">
        <f t="shared" ref="L1978:L1985" si="818">((J1978/$C1978)/(J$2257/$C$2257))</f>
        <v>0.17631406260452176</v>
      </c>
      <c r="M1978" s="45">
        <v>3</v>
      </c>
      <c r="N1978" s="45">
        <f t="shared" ref="N1978:N1985" si="819">((M1978/($C1978/100000)))</f>
        <v>96.867936712948008</v>
      </c>
      <c r="O1978" s="18">
        <f t="shared" ref="O1978:O1985" si="820">((M1978/$C1978)/(M$2257/$C$2257))</f>
        <v>0.14826717936844633</v>
      </c>
      <c r="P1978" s="37">
        <f t="shared" ref="P1978:P1985" si="821">D1978/M1978*100</f>
        <v>0</v>
      </c>
      <c r="Q1978" s="37">
        <f t="shared" ref="Q1978:Q1985" si="822">P1978/P$2257</f>
        <v>0</v>
      </c>
      <c r="R1978" s="37">
        <f t="shared" ref="R1978:R1985" si="823">(Q1978-1)*100</f>
        <v>-100</v>
      </c>
    </row>
    <row r="1979" spans="1:18" x14ac:dyDescent="0.25">
      <c r="A1979" s="1" t="s">
        <v>974</v>
      </c>
      <c r="B1979" s="1" t="str">
        <f>VLOOKUP(A1979,[2]PROY_COVID!$1:$1048576,5,FALSE)</f>
        <v>Ciénega de Zimatlán</v>
      </c>
      <c r="C1979" s="130">
        <f>VLOOKUP(A1979,[2]PROY_COVID!$1:$1048576,7,FALSE)</f>
        <v>3096</v>
      </c>
      <c r="D1979" s="43"/>
      <c r="E1979" s="43"/>
      <c r="F1979" s="6"/>
      <c r="G1979" s="44">
        <v>3</v>
      </c>
      <c r="H1979" s="44">
        <f>((G1979/($C1979/100000)))</f>
        <v>96.899224806201545</v>
      </c>
      <c r="I1979" s="14">
        <f>((G1979/$C1979)/(G$2257/$C$2257))</f>
        <v>2.6054607801065508</v>
      </c>
      <c r="J1979" s="49">
        <v>9</v>
      </c>
      <c r="K1979" s="49">
        <f t="shared" si="817"/>
        <v>290.69767441860466</v>
      </c>
      <c r="L1979" s="50">
        <f t="shared" si="818"/>
        <v>0.52911303477345339</v>
      </c>
      <c r="M1979" s="45">
        <v>12</v>
      </c>
      <c r="N1979" s="45">
        <f t="shared" si="819"/>
        <v>387.59689922480618</v>
      </c>
      <c r="O1979" s="18">
        <f t="shared" si="820"/>
        <v>0.59326027713705198</v>
      </c>
      <c r="P1979" s="37">
        <f t="shared" si="821"/>
        <v>0</v>
      </c>
      <c r="Q1979" s="37">
        <f t="shared" si="822"/>
        <v>0</v>
      </c>
      <c r="R1979" s="37">
        <f t="shared" si="823"/>
        <v>-100</v>
      </c>
    </row>
    <row r="1980" spans="1:18" x14ac:dyDescent="0.25">
      <c r="A1980" s="1" t="s">
        <v>1270</v>
      </c>
      <c r="B1980" s="1" t="str">
        <f>VLOOKUP(A1980,[2]PROY_COVID!$1:$1048576,5,FALSE)</f>
        <v>Trinidad Zaachila</v>
      </c>
      <c r="C1980" s="130">
        <f>VLOOKUP(A1980,[2]PROY_COVID!$1:$1048576,7,FALSE)</f>
        <v>3093</v>
      </c>
      <c r="D1980" s="43"/>
      <c r="E1980" s="43"/>
      <c r="F1980" s="6"/>
      <c r="G1980" s="44"/>
      <c r="H1980" s="44"/>
      <c r="I1980" s="14"/>
      <c r="J1980" s="49">
        <v>11</v>
      </c>
      <c r="K1980" s="49">
        <f t="shared" si="817"/>
        <v>355.64177174264466</v>
      </c>
      <c r="L1980" s="50">
        <f t="shared" si="818"/>
        <v>0.64732095815801738</v>
      </c>
      <c r="M1980" s="45">
        <v>11</v>
      </c>
      <c r="N1980" s="45">
        <f t="shared" si="819"/>
        <v>355.64177174264466</v>
      </c>
      <c r="O1980" s="18">
        <f t="shared" si="820"/>
        <v>0.54434939104912827</v>
      </c>
      <c r="P1980" s="37">
        <f t="shared" si="821"/>
        <v>0</v>
      </c>
      <c r="Q1980" s="37">
        <f t="shared" si="822"/>
        <v>0</v>
      </c>
      <c r="R1980" s="37">
        <f t="shared" si="823"/>
        <v>-100</v>
      </c>
    </row>
    <row r="1981" spans="1:18" x14ac:dyDescent="0.25">
      <c r="A1981" s="1" t="s">
        <v>1247</v>
      </c>
      <c r="B1981" s="1" t="str">
        <f>VLOOKUP(A1981,[2]PROY_COVID!$1:$1048576,5,FALSE)</f>
        <v>Santo Domingo Tomaltepec</v>
      </c>
      <c r="C1981" s="130">
        <f>VLOOKUP(A1981,[2]PROY_COVID!$1:$1048576,7,FALSE)</f>
        <v>3079</v>
      </c>
      <c r="D1981" s="43">
        <v>2</v>
      </c>
      <c r="E1981" s="43">
        <f>((D1981/($C1981/100000)))</f>
        <v>64.956154595647931</v>
      </c>
      <c r="F1981" s="6">
        <f>((D1981/$C1981)/(D$2257/$C$2257))</f>
        <v>0.97331247998443515</v>
      </c>
      <c r="G1981" s="44">
        <v>3</v>
      </c>
      <c r="H1981" s="44">
        <f>((G1981/($C1981/100000)))</f>
        <v>97.434231893471903</v>
      </c>
      <c r="I1981" s="14">
        <f>((G1981/$C1981)/(G$2257/$C$2257))</f>
        <v>2.6198462407307179</v>
      </c>
      <c r="J1981" s="49">
        <v>12</v>
      </c>
      <c r="K1981" s="49">
        <f t="shared" si="817"/>
        <v>389.73692757388761</v>
      </c>
      <c r="L1981" s="50">
        <f t="shared" si="818"/>
        <v>0.70937921648094049</v>
      </c>
      <c r="M1981" s="45">
        <v>17</v>
      </c>
      <c r="N1981" s="45">
        <f t="shared" si="819"/>
        <v>552.12731406300747</v>
      </c>
      <c r="O1981" s="18">
        <f t="shared" si="820"/>
        <v>0.84509242465836643</v>
      </c>
      <c r="P1981" s="37">
        <f t="shared" si="821"/>
        <v>11.76470588235294</v>
      </c>
      <c r="Q1981" s="37">
        <f t="shared" si="822"/>
        <v>1.1517231152295588</v>
      </c>
      <c r="R1981" s="37">
        <f t="shared" si="823"/>
        <v>15.172311522955884</v>
      </c>
    </row>
    <row r="1982" spans="1:18" x14ac:dyDescent="0.25">
      <c r="A1982" s="1" t="s">
        <v>2508</v>
      </c>
      <c r="B1982" s="1" t="str">
        <f>VLOOKUP(A1982,[2]PROY_COVID!$1:$1048576,5,FALSE)</f>
        <v>Concepción Pápalo</v>
      </c>
      <c r="C1982" s="130">
        <f>VLOOKUP(A1982,[2]PROY_COVID!$1:$1048576,7,FALSE)</f>
        <v>3078</v>
      </c>
      <c r="D1982" s="43"/>
      <c r="E1982" s="43"/>
      <c r="F1982" s="6"/>
      <c r="G1982" s="44"/>
      <c r="H1982" s="44"/>
      <c r="I1982" s="14"/>
      <c r="J1982" s="49">
        <v>1</v>
      </c>
      <c r="K1982" s="49">
        <f t="shared" si="817"/>
        <v>32.488628979857054</v>
      </c>
      <c r="L1982" s="50">
        <f t="shared" si="818"/>
        <v>5.9134140338553597E-2</v>
      </c>
      <c r="M1982" s="45">
        <v>1</v>
      </c>
      <c r="N1982" s="45">
        <f t="shared" si="819"/>
        <v>32.488628979857054</v>
      </c>
      <c r="O1982" s="18">
        <f t="shared" si="820"/>
        <v>4.9727469623573557E-2</v>
      </c>
      <c r="P1982" s="37">
        <f t="shared" si="821"/>
        <v>0</v>
      </c>
      <c r="Q1982" s="37">
        <f t="shared" si="822"/>
        <v>0</v>
      </c>
      <c r="R1982" s="37">
        <f t="shared" si="823"/>
        <v>-100</v>
      </c>
    </row>
    <row r="1983" spans="1:18" x14ac:dyDescent="0.25">
      <c r="A1983" s="1" t="s">
        <v>2023</v>
      </c>
      <c r="B1983" s="1" t="str">
        <f>VLOOKUP(A1983,[2]PROY_COVID!$1:$1048576,5,FALSE)</f>
        <v>Muxupip</v>
      </c>
      <c r="C1983" s="130">
        <f>VLOOKUP(A1983,[2]PROY_COVID!$1:$1048576,7,FALSE)</f>
        <v>3074</v>
      </c>
      <c r="D1983" s="43">
        <v>2</v>
      </c>
      <c r="E1983" s="43">
        <f>((D1983/($C1983/100000)))</f>
        <v>65.061808718282364</v>
      </c>
      <c r="F1983" s="6">
        <f>((D1983/$C1983)/(D$2257/$C$2257))</f>
        <v>0.97489561674433189</v>
      </c>
      <c r="G1983" s="44"/>
      <c r="H1983" s="44"/>
      <c r="I1983" s="14"/>
      <c r="J1983" s="49">
        <v>13</v>
      </c>
      <c r="K1983" s="49">
        <f t="shared" si="817"/>
        <v>422.90175666883539</v>
      </c>
      <c r="L1983" s="50">
        <f t="shared" si="818"/>
        <v>0.76974414167432781</v>
      </c>
      <c r="M1983" s="45">
        <v>15</v>
      </c>
      <c r="N1983" s="45">
        <f t="shared" si="819"/>
        <v>487.96356538711774</v>
      </c>
      <c r="O1983" s="18">
        <f t="shared" si="820"/>
        <v>0.74688265208861138</v>
      </c>
      <c r="P1983" s="37">
        <f t="shared" si="821"/>
        <v>13.333333333333334</v>
      </c>
      <c r="Q1983" s="37">
        <f t="shared" si="822"/>
        <v>1.3052861972601668</v>
      </c>
      <c r="R1983" s="37">
        <f t="shared" si="823"/>
        <v>30.528619726016682</v>
      </c>
    </row>
    <row r="1984" spans="1:18" x14ac:dyDescent="0.25">
      <c r="A1984" s="1" t="s">
        <v>2510</v>
      </c>
      <c r="B1984" s="1" t="str">
        <f>VLOOKUP(A1984,[2]PROY_COVID!$1:$1048576,5,FALSE)</f>
        <v>San Juan Petlapa</v>
      </c>
      <c r="C1984" s="130">
        <f>VLOOKUP(A1984,[2]PROY_COVID!$1:$1048576,7,FALSE)</f>
        <v>3041</v>
      </c>
      <c r="D1984" s="43"/>
      <c r="E1984" s="43"/>
      <c r="F1984" s="6"/>
      <c r="G1984" s="44"/>
      <c r="H1984" s="44"/>
      <c r="I1984" s="14"/>
      <c r="J1984" s="49">
        <v>1</v>
      </c>
      <c r="K1984" s="49">
        <f t="shared" si="817"/>
        <v>32.883919763235781</v>
      </c>
      <c r="L1984" s="50">
        <f t="shared" si="818"/>
        <v>5.9853628399233139E-2</v>
      </c>
      <c r="M1984" s="45">
        <v>1</v>
      </c>
      <c r="N1984" s="45">
        <f t="shared" si="819"/>
        <v>32.883919763235781</v>
      </c>
      <c r="O1984" s="18">
        <f t="shared" si="820"/>
        <v>5.0332506248391785E-2</v>
      </c>
      <c r="P1984" s="37">
        <f t="shared" si="821"/>
        <v>0</v>
      </c>
      <c r="Q1984" s="37">
        <f t="shared" si="822"/>
        <v>0</v>
      </c>
      <c r="R1984" s="37">
        <f t="shared" si="823"/>
        <v>-100</v>
      </c>
    </row>
    <row r="1985" spans="1:18" x14ac:dyDescent="0.25">
      <c r="A1985" s="1" t="s">
        <v>1586</v>
      </c>
      <c r="B1985" s="1" t="str">
        <f>VLOOKUP(A1985,[2]PROY_COVID!$1:$1048576,5,FALSE)</f>
        <v>Aconchi</v>
      </c>
      <c r="C1985" s="130">
        <f>VLOOKUP(A1985,[2]PROY_COVID!$1:$1048576,7,FALSE)</f>
        <v>3025</v>
      </c>
      <c r="D1985" s="43">
        <v>2</v>
      </c>
      <c r="E1985" s="43">
        <f>((D1985/($C1985/100000)))</f>
        <v>66.11570247933885</v>
      </c>
      <c r="F1985" s="6">
        <f>((D1985/$C1985)/(D$2257/$C$2257))</f>
        <v>0.99068731433787649</v>
      </c>
      <c r="G1985" s="44">
        <v>1</v>
      </c>
      <c r="H1985" s="44">
        <f>((G1985/($C1985/100000)))</f>
        <v>33.057851239669425</v>
      </c>
      <c r="I1985" s="14">
        <f>((G1985/$C1985)/(G$2257/$C$2257))</f>
        <v>0.88887124795701178</v>
      </c>
      <c r="J1985" s="49">
        <v>13</v>
      </c>
      <c r="K1985" s="49">
        <f t="shared" si="817"/>
        <v>429.75206611570252</v>
      </c>
      <c r="L1985" s="50">
        <f t="shared" si="818"/>
        <v>0.78221272446508561</v>
      </c>
      <c r="M1985" s="45">
        <v>16</v>
      </c>
      <c r="N1985" s="45">
        <f t="shared" si="819"/>
        <v>528.9256198347108</v>
      </c>
      <c r="O1985" s="18">
        <f t="shared" si="820"/>
        <v>0.80957964430471108</v>
      </c>
      <c r="P1985" s="37">
        <f t="shared" si="821"/>
        <v>12.5</v>
      </c>
      <c r="Q1985" s="37">
        <f t="shared" si="822"/>
        <v>1.2237058099314064</v>
      </c>
      <c r="R1985" s="37">
        <f t="shared" si="823"/>
        <v>22.370580993140642</v>
      </c>
    </row>
    <row r="1986" spans="1:18" x14ac:dyDescent="0.25">
      <c r="A1986" s="1" t="s">
        <v>2084</v>
      </c>
      <c r="B1986" s="1" t="str">
        <f>VLOOKUP(A1986,[2]PROY_COVID!$1:$1048576,5,FALSE)</f>
        <v>Trinidad García de la Cadena</v>
      </c>
      <c r="C1986" s="130">
        <f>VLOOKUP(A1986,[2]PROY_COVID!$1:$1048576,7,FALSE)</f>
        <v>3022</v>
      </c>
      <c r="D1986" s="43"/>
      <c r="E1986" s="43"/>
      <c r="F1986" s="6"/>
      <c r="G1986" s="44"/>
      <c r="H1986" s="44"/>
      <c r="I1986" s="14"/>
      <c r="J1986" s="49">
        <v>10</v>
      </c>
      <c r="K1986" s="49"/>
      <c r="L1986" s="50"/>
      <c r="M1986" s="45">
        <v>10</v>
      </c>
      <c r="N1986" s="45"/>
      <c r="O1986" s="18"/>
      <c r="P1986" s="37"/>
      <c r="Q1986" s="37"/>
      <c r="R1986" s="37"/>
    </row>
    <row r="1987" spans="1:18" x14ac:dyDescent="0.25">
      <c r="A1987" s="1" t="s">
        <v>1234</v>
      </c>
      <c r="B1987" s="1" t="str">
        <f>VLOOKUP(A1987,[2]PROY_COVID!$1:$1048576,5,FALSE)</f>
        <v>Santiago Tilantongo</v>
      </c>
      <c r="C1987" s="130">
        <f>VLOOKUP(A1987,[2]PROY_COVID!$1:$1048576,7,FALSE)</f>
        <v>3014</v>
      </c>
      <c r="D1987" s="43"/>
      <c r="E1987" s="43"/>
      <c r="F1987" s="6"/>
      <c r="G1987" s="44"/>
      <c r="H1987" s="44"/>
      <c r="I1987" s="14"/>
      <c r="J1987" s="49">
        <v>2</v>
      </c>
      <c r="K1987" s="49">
        <f t="shared" ref="K1987:K1992" si="824">((J1987/($C1987/100000)))</f>
        <v>66.357000663570005</v>
      </c>
      <c r="L1987" s="50">
        <f t="shared" ref="L1987:L1992" si="825">((J1987/$C1987)/(J$2257/$C$2257))</f>
        <v>0.12077961775850563</v>
      </c>
      <c r="M1987" s="45">
        <v>2</v>
      </c>
      <c r="N1987" s="45">
        <f t="shared" ref="N1987:N2001" si="826">((M1987/($C1987/100000)))</f>
        <v>66.357000663570005</v>
      </c>
      <c r="O1987" s="18">
        <f t="shared" ref="O1987:O2001" si="827">((M1987/$C1987)/(M$2257/$C$2257))</f>
        <v>0.10156678931742497</v>
      </c>
      <c r="P1987" s="37">
        <f t="shared" ref="P1987:P2029" si="828">D1987/M1987*100</f>
        <v>0</v>
      </c>
      <c r="Q1987" s="37">
        <f t="shared" ref="Q1987:Q2029" si="829">P1987/P$2257</f>
        <v>0</v>
      </c>
      <c r="R1987" s="37">
        <f t="shared" ref="R1987:R2029" si="830">(Q1987-1)*100</f>
        <v>-100</v>
      </c>
    </row>
    <row r="1988" spans="1:18" x14ac:dyDescent="0.25">
      <c r="A1988" s="1" t="s">
        <v>1366</v>
      </c>
      <c r="B1988" s="1" t="str">
        <f>VLOOKUP(A1988,[2]PROY_COVID!$1:$1048576,5,FALSE)</f>
        <v>Mazapiltepec de Juárez</v>
      </c>
      <c r="C1988" s="130">
        <f>VLOOKUP(A1988,[2]PROY_COVID!$1:$1048576,7,FALSE)</f>
        <v>3005</v>
      </c>
      <c r="D1988" s="43"/>
      <c r="E1988" s="43"/>
      <c r="F1988" s="6"/>
      <c r="G1988" s="44"/>
      <c r="H1988" s="44"/>
      <c r="I1988" s="14"/>
      <c r="J1988" s="49">
        <v>8</v>
      </c>
      <c r="K1988" s="49">
        <f t="shared" si="824"/>
        <v>266.22296173044924</v>
      </c>
      <c r="L1988" s="50">
        <f t="shared" si="825"/>
        <v>0.48456541487405785</v>
      </c>
      <c r="M1988" s="45">
        <v>8</v>
      </c>
      <c r="N1988" s="45">
        <f t="shared" si="826"/>
        <v>266.22296173044924</v>
      </c>
      <c r="O1988" s="18">
        <f t="shared" si="827"/>
        <v>0.40748393078564904</v>
      </c>
      <c r="P1988" s="37">
        <f t="shared" si="828"/>
        <v>0</v>
      </c>
      <c r="Q1988" s="37">
        <f t="shared" si="829"/>
        <v>0</v>
      </c>
      <c r="R1988" s="37">
        <f t="shared" si="830"/>
        <v>-100</v>
      </c>
    </row>
    <row r="1989" spans="1:18" x14ac:dyDescent="0.25">
      <c r="A1989" s="1" t="s">
        <v>1015</v>
      </c>
      <c r="B1989" s="1" t="str">
        <f>VLOOKUP(A1989,[2]PROY_COVID!$1:$1048576,5,FALSE)</f>
        <v>Pluma Hidalgo</v>
      </c>
      <c r="C1989" s="130">
        <f>VLOOKUP(A1989,[2]PROY_COVID!$1:$1048576,7,FALSE)</f>
        <v>2996</v>
      </c>
      <c r="D1989" s="43"/>
      <c r="E1989" s="43"/>
      <c r="F1989" s="6"/>
      <c r="G1989" s="44"/>
      <c r="H1989" s="44"/>
      <c r="I1989" s="14"/>
      <c r="J1989" s="49">
        <v>2</v>
      </c>
      <c r="K1989" s="49">
        <f t="shared" si="824"/>
        <v>66.755674232309744</v>
      </c>
      <c r="L1989" s="50">
        <f t="shared" si="825"/>
        <v>0.12150526299203469</v>
      </c>
      <c r="M1989" s="45">
        <v>2</v>
      </c>
      <c r="N1989" s="45">
        <f t="shared" si="826"/>
        <v>66.755674232309744</v>
      </c>
      <c r="O1989" s="18">
        <f t="shared" si="827"/>
        <v>0.10217700367246957</v>
      </c>
      <c r="P1989" s="37">
        <f t="shared" si="828"/>
        <v>0</v>
      </c>
      <c r="Q1989" s="37">
        <f t="shared" si="829"/>
        <v>0</v>
      </c>
      <c r="R1989" s="37">
        <f t="shared" si="830"/>
        <v>-100</v>
      </c>
    </row>
    <row r="1990" spans="1:18" x14ac:dyDescent="0.25">
      <c r="A1990" s="1" t="s">
        <v>954</v>
      </c>
      <c r="B1990" s="1" t="str">
        <f>VLOOKUP(A1990,[2]PROY_COVID!$1:$1048576,5,FALSE)</f>
        <v>Rayones</v>
      </c>
      <c r="C1990" s="130">
        <f>VLOOKUP(A1990,[2]PROY_COVID!$1:$1048576,7,FALSE)</f>
        <v>2987</v>
      </c>
      <c r="D1990" s="43"/>
      <c r="E1990" s="43"/>
      <c r="F1990" s="6"/>
      <c r="G1990" s="44">
        <v>1</v>
      </c>
      <c r="H1990" s="44">
        <f>((G1990/($C1990/100000)))</f>
        <v>33.478406427854033</v>
      </c>
      <c r="I1990" s="14">
        <f>((G1990/$C1990)/(G$2257/$C$2257))</f>
        <v>0.90017928525944446</v>
      </c>
      <c r="J1990" s="49">
        <v>4</v>
      </c>
      <c r="K1990" s="49">
        <f t="shared" si="824"/>
        <v>133.91362571141613</v>
      </c>
      <c r="L1990" s="50">
        <f t="shared" si="825"/>
        <v>0.24374273044803213</v>
      </c>
      <c r="M1990" s="45">
        <v>5</v>
      </c>
      <c r="N1990" s="45">
        <f t="shared" si="826"/>
        <v>167.39203213927016</v>
      </c>
      <c r="O1990" s="18">
        <f t="shared" si="827"/>
        <v>0.25621217191389256</v>
      </c>
      <c r="P1990" s="37">
        <f t="shared" si="828"/>
        <v>0</v>
      </c>
      <c r="Q1990" s="37">
        <f t="shared" si="829"/>
        <v>0</v>
      </c>
      <c r="R1990" s="37">
        <f t="shared" si="830"/>
        <v>-100</v>
      </c>
    </row>
    <row r="1991" spans="1:18" x14ac:dyDescent="0.25">
      <c r="A1991" s="1" t="s">
        <v>2511</v>
      </c>
      <c r="B1991" s="1" t="str">
        <f>VLOOKUP(A1991,[2]PROY_COVID!$1:$1048576,5,FALSE)</f>
        <v>Eloxochitlán</v>
      </c>
      <c r="C1991" s="130">
        <f>VLOOKUP(A1991,[2]PROY_COVID!$1:$1048576,7,FALSE)</f>
        <v>2972</v>
      </c>
      <c r="D1991" s="43"/>
      <c r="E1991" s="43"/>
      <c r="F1991" s="6"/>
      <c r="G1991" s="44"/>
      <c r="H1991" s="44"/>
      <c r="I1991" s="14"/>
      <c r="J1991" s="49">
        <v>2</v>
      </c>
      <c r="K1991" s="49">
        <f t="shared" si="824"/>
        <v>67.294751009421262</v>
      </c>
      <c r="L1991" s="50">
        <f t="shared" si="825"/>
        <v>0.12248646296236068</v>
      </c>
      <c r="M1991" s="45">
        <v>2</v>
      </c>
      <c r="N1991" s="45">
        <f t="shared" si="826"/>
        <v>67.294751009421262</v>
      </c>
      <c r="O1991" s="18">
        <f t="shared" si="827"/>
        <v>0.10300212079499288</v>
      </c>
      <c r="P1991" s="37">
        <f t="shared" si="828"/>
        <v>0</v>
      </c>
      <c r="Q1991" s="37">
        <f t="shared" si="829"/>
        <v>0</v>
      </c>
      <c r="R1991" s="37">
        <f t="shared" si="830"/>
        <v>-100</v>
      </c>
    </row>
    <row r="1992" spans="1:18" x14ac:dyDescent="0.25">
      <c r="A1992" s="1" t="s">
        <v>1591</v>
      </c>
      <c r="B1992" s="1" t="str">
        <f>VLOOKUP(A1992,[2]PROY_COVID!$1:$1048576,5,FALSE)</f>
        <v>Arizpe</v>
      </c>
      <c r="C1992" s="130">
        <f>VLOOKUP(A1992,[2]PROY_COVID!$1:$1048576,7,FALSE)</f>
        <v>2958</v>
      </c>
      <c r="D1992" s="43">
        <v>1</v>
      </c>
      <c r="E1992" s="43">
        <f>((D1992/($C1992/100000)))</f>
        <v>33.806626098715348</v>
      </c>
      <c r="F1992" s="6">
        <f>((D1992/$C1992)/(D$2257/$C$2257))</f>
        <v>0.50656340870048611</v>
      </c>
      <c r="G1992" s="44"/>
      <c r="H1992" s="44"/>
      <c r="I1992" s="14"/>
      <c r="J1992" s="49">
        <v>11</v>
      </c>
      <c r="K1992" s="49">
        <f t="shared" si="824"/>
        <v>371.87288708586885</v>
      </c>
      <c r="L1992" s="50">
        <f t="shared" si="825"/>
        <v>0.6768640039157362</v>
      </c>
      <c r="M1992" s="45">
        <v>12</v>
      </c>
      <c r="N1992" s="45">
        <f t="shared" si="826"/>
        <v>405.67951318458421</v>
      </c>
      <c r="O1992" s="18">
        <f t="shared" si="827"/>
        <v>0.62093773428543375</v>
      </c>
      <c r="P1992" s="37">
        <f t="shared" si="828"/>
        <v>8.3333333333333321</v>
      </c>
      <c r="Q1992" s="37">
        <f t="shared" si="829"/>
        <v>0.81580387328760418</v>
      </c>
      <c r="R1992" s="37">
        <f t="shared" si="830"/>
        <v>-18.419612671239584</v>
      </c>
    </row>
    <row r="1993" spans="1:18" x14ac:dyDescent="0.25">
      <c r="A1993" s="1" t="s">
        <v>1628</v>
      </c>
      <c r="B1993" s="1" t="str">
        <f>VLOOKUP(A1993,[2]PROY_COVID!$1:$1048576,5,FALSE)</f>
        <v>Opodepe</v>
      </c>
      <c r="C1993" s="130">
        <f>VLOOKUP(A1993,[2]PROY_COVID!$1:$1048576,7,FALSE)</f>
        <v>2949</v>
      </c>
      <c r="D1993" s="43">
        <v>1</v>
      </c>
      <c r="E1993" s="43">
        <f>((D1993/($C1993/100000)))</f>
        <v>33.909799932180398</v>
      </c>
      <c r="F1993" s="6">
        <f>((D1993/$C1993)/(D$2257/$C$2257))</f>
        <v>0.50810938044626586</v>
      </c>
      <c r="G1993" s="44"/>
      <c r="H1993" s="44"/>
      <c r="I1993" s="14"/>
      <c r="J1993" s="49"/>
      <c r="K1993" s="49"/>
      <c r="L1993" s="50"/>
      <c r="M1993" s="45">
        <v>1</v>
      </c>
      <c r="N1993" s="45">
        <f t="shared" si="826"/>
        <v>33.909799932180398</v>
      </c>
      <c r="O1993" s="18">
        <f t="shared" si="827"/>
        <v>5.1902730248002522E-2</v>
      </c>
      <c r="P1993" s="37">
        <f t="shared" si="828"/>
        <v>100</v>
      </c>
      <c r="Q1993" s="37">
        <f t="shared" si="829"/>
        <v>9.7896464794512514</v>
      </c>
      <c r="R1993" s="37">
        <f t="shared" si="830"/>
        <v>878.96464794512519</v>
      </c>
    </row>
    <row r="1994" spans="1:18" x14ac:dyDescent="0.25">
      <c r="A1994" s="1" t="s">
        <v>1184</v>
      </c>
      <c r="B1994" s="1" t="str">
        <f>VLOOKUP(A1994,[2]PROY_COVID!$1:$1048576,5,FALSE)</f>
        <v>Santa Gertrudis</v>
      </c>
      <c r="C1994" s="130">
        <f>VLOOKUP(A1994,[2]PROY_COVID!$1:$1048576,7,FALSE)</f>
        <v>2944</v>
      </c>
      <c r="D1994" s="43">
        <v>1</v>
      </c>
      <c r="E1994" s="43">
        <f>((D1994/($C1994/100000)))</f>
        <v>33.967391304347828</v>
      </c>
      <c r="F1994" s="6">
        <f>((D1994/$C1994)/(D$2257/$C$2257))</f>
        <v>0.50897233795381724</v>
      </c>
      <c r="G1994" s="44"/>
      <c r="H1994" s="44"/>
      <c r="I1994" s="14"/>
      <c r="J1994" s="49">
        <v>1</v>
      </c>
      <c r="K1994" s="49">
        <f>((J1994/($C1994/100000)))</f>
        <v>33.967391304347828</v>
      </c>
      <c r="L1994" s="50">
        <f>((J1994/$C1994)/(J$2257/$C$2257))</f>
        <v>6.1825707867550261E-2</v>
      </c>
      <c r="M1994" s="45">
        <v>2</v>
      </c>
      <c r="N1994" s="45">
        <f t="shared" si="826"/>
        <v>67.934782608695656</v>
      </c>
      <c r="O1994" s="18">
        <f t="shared" si="827"/>
        <v>0.10398176053081482</v>
      </c>
      <c r="P1994" s="37">
        <f t="shared" si="828"/>
        <v>50</v>
      </c>
      <c r="Q1994" s="37">
        <f t="shared" si="829"/>
        <v>4.8948232397256257</v>
      </c>
      <c r="R1994" s="37">
        <f t="shared" si="830"/>
        <v>389.4823239725626</v>
      </c>
    </row>
    <row r="1995" spans="1:18" x14ac:dyDescent="0.25">
      <c r="A1995" s="1" t="s">
        <v>1060</v>
      </c>
      <c r="B1995" s="1" t="str">
        <f>VLOOKUP(A1995,[2]PROY_COVID!$1:$1048576,5,FALSE)</f>
        <v>San Jorge Nuchita</v>
      </c>
      <c r="C1995" s="130">
        <f>VLOOKUP(A1995,[2]PROY_COVID!$1:$1048576,7,FALSE)</f>
        <v>2937</v>
      </c>
      <c r="D1995" s="43">
        <v>1</v>
      </c>
      <c r="E1995" s="43">
        <f>((D1995/($C1995/100000)))</f>
        <v>34.04834865509023</v>
      </c>
      <c r="F1995" s="6">
        <f>((D1995/$C1995)/(D$2257/$C$2257))</f>
        <v>0.51018541468710854</v>
      </c>
      <c r="G1995" s="44"/>
      <c r="H1995" s="44"/>
      <c r="I1995" s="14"/>
      <c r="J1995" s="49">
        <v>4</v>
      </c>
      <c r="K1995" s="49">
        <f>((J1995/($C1995/100000)))</f>
        <v>136.19339462036092</v>
      </c>
      <c r="L1995" s="50">
        <f>((J1995/$C1995)/(J$2257/$C$2257))</f>
        <v>0.24789224918225122</v>
      </c>
      <c r="M1995" s="45">
        <v>5</v>
      </c>
      <c r="N1995" s="45">
        <f t="shared" si="826"/>
        <v>170.24174327545114</v>
      </c>
      <c r="O1995" s="18">
        <f t="shared" si="827"/>
        <v>0.26057397259339365</v>
      </c>
      <c r="P1995" s="37">
        <f t="shared" si="828"/>
        <v>20</v>
      </c>
      <c r="Q1995" s="37">
        <f t="shared" si="829"/>
        <v>1.9579292958902501</v>
      </c>
      <c r="R1995" s="37">
        <f t="shared" si="830"/>
        <v>95.792929589025007</v>
      </c>
    </row>
    <row r="1996" spans="1:18" x14ac:dyDescent="0.25">
      <c r="A1996" s="1" t="s">
        <v>1072</v>
      </c>
      <c r="B1996" s="1" t="str">
        <f>VLOOKUP(A1996,[2]PROY_COVID!$1:$1048576,5,FALSE)</f>
        <v>San Juan Comaltepec</v>
      </c>
      <c r="C1996" s="130">
        <f>VLOOKUP(A1996,[2]PROY_COVID!$1:$1048576,7,FALSE)</f>
        <v>2937</v>
      </c>
      <c r="D1996" s="43"/>
      <c r="E1996" s="43"/>
      <c r="F1996" s="6"/>
      <c r="G1996" s="44"/>
      <c r="H1996" s="44"/>
      <c r="I1996" s="14"/>
      <c r="J1996" s="49">
        <v>2</v>
      </c>
      <c r="K1996" s="49">
        <f>((J1996/($C1996/100000)))</f>
        <v>68.09669731018046</v>
      </c>
      <c r="L1996" s="50">
        <f>((J1996/$C1996)/(J$2257/$C$2257))</f>
        <v>0.12394612459112561</v>
      </c>
      <c r="M1996" s="45">
        <v>2</v>
      </c>
      <c r="N1996" s="45">
        <f t="shared" si="826"/>
        <v>68.09669731018046</v>
      </c>
      <c r="O1996" s="18">
        <f t="shared" si="827"/>
        <v>0.10422958903735745</v>
      </c>
      <c r="P1996" s="37">
        <f t="shared" si="828"/>
        <v>0</v>
      </c>
      <c r="Q1996" s="37">
        <f t="shared" si="829"/>
        <v>0</v>
      </c>
      <c r="R1996" s="37">
        <f t="shared" si="830"/>
        <v>-100</v>
      </c>
    </row>
    <row r="1997" spans="1:18" x14ac:dyDescent="0.25">
      <c r="A1997" s="1" t="s">
        <v>1275</v>
      </c>
      <c r="B1997" s="1" t="str">
        <f>VLOOKUP(A1997,[2]PROY_COVID!$1:$1048576,5,FALSE)</f>
        <v>Yaxe</v>
      </c>
      <c r="C1997" s="130">
        <f>VLOOKUP(A1997,[2]PROY_COVID!$1:$1048576,7,FALSE)</f>
        <v>2935</v>
      </c>
      <c r="D1997" s="43"/>
      <c r="E1997" s="43"/>
      <c r="F1997" s="6"/>
      <c r="G1997" s="44"/>
      <c r="H1997" s="44"/>
      <c r="I1997" s="14"/>
      <c r="J1997" s="49">
        <v>2</v>
      </c>
      <c r="K1997" s="49">
        <f>((J1997/($C1997/100000)))</f>
        <v>68.143100511073257</v>
      </c>
      <c r="L1997" s="50">
        <f>((J1997/$C1997)/(J$2257/$C$2257))</f>
        <v>0.12403058532338533</v>
      </c>
      <c r="M1997" s="45">
        <v>2</v>
      </c>
      <c r="N1997" s="45">
        <f t="shared" si="826"/>
        <v>68.143100511073257</v>
      </c>
      <c r="O1997" s="18">
        <f t="shared" si="827"/>
        <v>0.10430061431097745</v>
      </c>
      <c r="P1997" s="37">
        <f t="shared" si="828"/>
        <v>0</v>
      </c>
      <c r="Q1997" s="37">
        <f t="shared" si="829"/>
        <v>0</v>
      </c>
      <c r="R1997" s="37">
        <f t="shared" si="830"/>
        <v>-100</v>
      </c>
    </row>
    <row r="1998" spans="1:18" x14ac:dyDescent="0.25">
      <c r="A1998" s="1" t="s">
        <v>912</v>
      </c>
      <c r="B1998" s="1" t="str">
        <f>VLOOKUP(A1998,[2]PROY_COVID!$1:$1048576,5,FALSE)</f>
        <v>Abasolo</v>
      </c>
      <c r="C1998" s="130">
        <f>VLOOKUP(A1998,[2]PROY_COVID!$1:$1048576,7,FALSE)</f>
        <v>2918</v>
      </c>
      <c r="D1998" s="43">
        <v>3</v>
      </c>
      <c r="E1998" s="43">
        <f>((D1998/($C1998/100000)))</f>
        <v>102.81014393420151</v>
      </c>
      <c r="F1998" s="6">
        <f>((D1998/$C1998)/(D$2257/$C$2257))</f>
        <v>1.540522168885577</v>
      </c>
      <c r="G1998" s="44"/>
      <c r="H1998" s="44"/>
      <c r="I1998" s="14"/>
      <c r="J1998" s="49">
        <v>13</v>
      </c>
      <c r="K1998" s="49">
        <f>((J1998/($C1998/100000)))</f>
        <v>445.51062371487319</v>
      </c>
      <c r="L1998" s="50">
        <f>((J1998/$C1998)/(J$2257/$C$2257))</f>
        <v>0.81089564479331189</v>
      </c>
      <c r="M1998" s="45">
        <v>16</v>
      </c>
      <c r="N1998" s="45">
        <f t="shared" si="826"/>
        <v>548.3207676490747</v>
      </c>
      <c r="O1998" s="18">
        <f t="shared" si="827"/>
        <v>0.83926608088476728</v>
      </c>
      <c r="P1998" s="37">
        <f t="shared" si="828"/>
        <v>18.75</v>
      </c>
      <c r="Q1998" s="37">
        <f t="shared" si="829"/>
        <v>1.8355587148971095</v>
      </c>
      <c r="R1998" s="37">
        <f t="shared" si="830"/>
        <v>83.555871489710952</v>
      </c>
    </row>
    <row r="1999" spans="1:18" x14ac:dyDescent="0.25">
      <c r="A1999" s="1" t="s">
        <v>1187</v>
      </c>
      <c r="B1999" s="1" t="str">
        <f>VLOOKUP(A1999,[2]PROY_COVID!$1:$1048576,5,FALSE)</f>
        <v>Santa María Alotepec</v>
      </c>
      <c r="C1999" s="130">
        <f>VLOOKUP(A1999,[2]PROY_COVID!$1:$1048576,7,FALSE)</f>
        <v>2898</v>
      </c>
      <c r="D1999" s="43">
        <v>1</v>
      </c>
      <c r="E1999" s="43">
        <f>((D1999/($C1999/100000)))</f>
        <v>34.506556245686681</v>
      </c>
      <c r="F1999" s="6">
        <f>((D1999/$C1999)/(D$2257/$C$2257))</f>
        <v>0.51705126395308421</v>
      </c>
      <c r="G1999" s="44">
        <v>1</v>
      </c>
      <c r="H1999" s="44">
        <f>((G1999/($C1999/100000)))</f>
        <v>34.506556245686681</v>
      </c>
      <c r="I1999" s="14">
        <f>((G1999/$C1999)/(G$2257/$C$2257))</f>
        <v>0.92782454281227067</v>
      </c>
      <c r="J1999" s="49"/>
      <c r="K1999" s="49"/>
      <c r="L1999" s="50"/>
      <c r="M1999" s="45">
        <v>2</v>
      </c>
      <c r="N1999" s="45">
        <f t="shared" si="826"/>
        <v>69.013112491373363</v>
      </c>
      <c r="O1999" s="18">
        <f t="shared" si="827"/>
        <v>0.10563226466622458</v>
      </c>
      <c r="P1999" s="37">
        <f t="shared" si="828"/>
        <v>50</v>
      </c>
      <c r="Q1999" s="37">
        <f t="shared" si="829"/>
        <v>4.8948232397256257</v>
      </c>
      <c r="R1999" s="37">
        <f t="shared" si="830"/>
        <v>389.4823239725626</v>
      </c>
    </row>
    <row r="2000" spans="1:18" x14ac:dyDescent="0.25">
      <c r="A2000" s="1" t="s">
        <v>2581</v>
      </c>
      <c r="B2000" s="1" t="str">
        <f>VLOOKUP(A2000,[2]PROY_COVID!$1:$1048576,5,FALSE)</f>
        <v>Dzilam de Bravo</v>
      </c>
      <c r="C2000" s="130">
        <f>VLOOKUP(A2000,[2]PROY_COVID!$1:$1048576,7,FALSE)</f>
        <v>2892</v>
      </c>
      <c r="D2000" s="43">
        <v>1</v>
      </c>
      <c r="E2000" s="43">
        <f>((D2000/($C2000/100000)))</f>
        <v>34.57814661134163</v>
      </c>
      <c r="F2000" s="6">
        <f>((D2000/$C2000)/(D$2257/$C$2257))</f>
        <v>0.51812398441771723</v>
      </c>
      <c r="G2000" s="44"/>
      <c r="H2000" s="44"/>
      <c r="I2000" s="14"/>
      <c r="J2000" s="49"/>
      <c r="K2000" s="49"/>
      <c r="L2000" s="50"/>
      <c r="M2000" s="45">
        <v>1</v>
      </c>
      <c r="N2000" s="45">
        <f t="shared" si="826"/>
        <v>34.57814661134163</v>
      </c>
      <c r="O2000" s="18">
        <f t="shared" si="827"/>
        <v>5.2925709371147794E-2</v>
      </c>
      <c r="P2000" s="37">
        <f t="shared" si="828"/>
        <v>100</v>
      </c>
      <c r="Q2000" s="37">
        <f t="shared" si="829"/>
        <v>9.7896464794512514</v>
      </c>
      <c r="R2000" s="37">
        <f t="shared" si="830"/>
        <v>878.96464794512519</v>
      </c>
    </row>
    <row r="2001" spans="1:18" x14ac:dyDescent="0.25">
      <c r="A2001" s="1" t="s">
        <v>2515</v>
      </c>
      <c r="B2001" s="1" t="str">
        <f>VLOOKUP(A2001,[2]PROY_COVID!$1:$1048576,5,FALSE)</f>
        <v>San Simón Almolongas</v>
      </c>
      <c r="C2001" s="130">
        <f>VLOOKUP(A2001,[2]PROY_COVID!$1:$1048576,7,FALSE)</f>
        <v>2866</v>
      </c>
      <c r="D2001" s="43"/>
      <c r="E2001" s="43"/>
      <c r="F2001" s="6"/>
      <c r="G2001" s="44"/>
      <c r="H2001" s="44"/>
      <c r="I2001" s="14"/>
      <c r="J2001" s="49">
        <v>1</v>
      </c>
      <c r="K2001" s="49">
        <f>((J2001/($C2001/100000)))</f>
        <v>34.891835310537331</v>
      </c>
      <c r="L2001" s="50">
        <f>((J2001/$C2001)/(J$2257/$C$2257))</f>
        <v>6.3508333552710391E-2</v>
      </c>
      <c r="M2001" s="45">
        <v>1</v>
      </c>
      <c r="N2001" s="45">
        <f t="shared" si="826"/>
        <v>34.891835310537331</v>
      </c>
      <c r="O2001" s="18">
        <f t="shared" si="827"/>
        <v>5.3405844906266368E-2</v>
      </c>
      <c r="P2001" s="37">
        <f t="shared" si="828"/>
        <v>0</v>
      </c>
      <c r="Q2001" s="37">
        <f t="shared" si="829"/>
        <v>0</v>
      </c>
      <c r="R2001" s="37">
        <f t="shared" si="830"/>
        <v>-100</v>
      </c>
    </row>
    <row r="2002" spans="1:18" x14ac:dyDescent="0.25">
      <c r="A2002" s="1" t="s">
        <v>2128</v>
      </c>
      <c r="B2002" s="1" t="str">
        <f>VLOOKUP(A2002,[2]PROY_COVID!$1:$1048576,5,FALSE)</f>
        <v>Santa María de la Paz</v>
      </c>
      <c r="C2002" s="130">
        <f>VLOOKUP(A2002,[2]PROY_COVID!$1:$1048576,7,FALSE)</f>
        <v>2855</v>
      </c>
      <c r="D2002" s="43">
        <v>1</v>
      </c>
      <c r="E2002" s="43"/>
      <c r="F2002" s="6"/>
      <c r="G2002" s="44"/>
      <c r="H2002" s="44"/>
      <c r="I2002" s="14"/>
      <c r="J2002" s="49">
        <v>2</v>
      </c>
      <c r="K2002" s="49"/>
      <c r="L2002" s="50"/>
      <c r="M2002" s="45">
        <v>3</v>
      </c>
      <c r="N2002" s="45"/>
      <c r="O2002" s="18"/>
      <c r="P2002" s="37">
        <f t="shared" si="828"/>
        <v>33.333333333333329</v>
      </c>
      <c r="Q2002" s="37">
        <f t="shared" si="829"/>
        <v>3.2632154931504167</v>
      </c>
      <c r="R2002" s="37">
        <f t="shared" si="830"/>
        <v>226.32154931504166</v>
      </c>
    </row>
    <row r="2003" spans="1:18" x14ac:dyDescent="0.25">
      <c r="A2003" s="1" t="s">
        <v>1008</v>
      </c>
      <c r="B2003" s="1" t="str">
        <f>VLOOKUP(A2003,[2]PROY_COVID!$1:$1048576,5,FALSE)</f>
        <v>Monjas</v>
      </c>
      <c r="C2003" s="130">
        <f>VLOOKUP(A2003,[2]PROY_COVID!$1:$1048576,7,FALSE)</f>
        <v>2846</v>
      </c>
      <c r="D2003" s="43"/>
      <c r="E2003" s="43"/>
      <c r="F2003" s="6"/>
      <c r="G2003" s="44"/>
      <c r="H2003" s="44"/>
      <c r="I2003" s="14"/>
      <c r="J2003" s="49">
        <v>7</v>
      </c>
      <c r="K2003" s="49">
        <f>((J2003/($C2003/100000)))</f>
        <v>245.95924104005621</v>
      </c>
      <c r="L2003" s="50">
        <f>((J2003/$C2003)/(J$2257/$C$2257))</f>
        <v>0.44768242717304141</v>
      </c>
      <c r="M2003" s="45">
        <v>7</v>
      </c>
      <c r="N2003" s="45">
        <f t="shared" ref="N2003:N2029" si="831">((M2003/($C2003/100000)))</f>
        <v>245.95924104005621</v>
      </c>
      <c r="O2003" s="18">
        <f t="shared" ref="O2003:O2029" si="832">((M2003/$C2003)/(M$2257/$C$2257))</f>
        <v>0.37646804655991423</v>
      </c>
      <c r="P2003" s="37">
        <f t="shared" si="828"/>
        <v>0</v>
      </c>
      <c r="Q2003" s="37">
        <f t="shared" si="829"/>
        <v>0</v>
      </c>
      <c r="R2003" s="37">
        <f t="shared" si="830"/>
        <v>-100</v>
      </c>
    </row>
    <row r="2004" spans="1:18" x14ac:dyDescent="0.25">
      <c r="A2004" s="1" t="s">
        <v>2045</v>
      </c>
      <c r="B2004" s="1" t="str">
        <f>VLOOKUP(A2004,[2]PROY_COVID!$1:$1048576,5,FALSE)</f>
        <v>Tekal de Venegas</v>
      </c>
      <c r="C2004" s="130">
        <f>VLOOKUP(A2004,[2]PROY_COVID!$1:$1048576,7,FALSE)</f>
        <v>2845</v>
      </c>
      <c r="D2004" s="43">
        <v>2</v>
      </c>
      <c r="E2004" s="43">
        <f>((D2004/($C2004/100000)))</f>
        <v>70.298769771528995</v>
      </c>
      <c r="F2004" s="6">
        <f>((D2004/$C2004)/(D$2257/$C$2257))</f>
        <v>1.053367003821468</v>
      </c>
      <c r="G2004" s="44"/>
      <c r="H2004" s="44"/>
      <c r="I2004" s="14"/>
      <c r="J2004" s="49">
        <v>2</v>
      </c>
      <c r="K2004" s="49">
        <f>((J2004/($C2004/100000)))</f>
        <v>70.298769771528995</v>
      </c>
      <c r="L2004" s="50">
        <f>((J2004/$C2004)/(J$2257/$C$2257))</f>
        <v>0.12795422422640984</v>
      </c>
      <c r="M2004" s="45">
        <v>4</v>
      </c>
      <c r="N2004" s="45">
        <f t="shared" si="831"/>
        <v>140.59753954305799</v>
      </c>
      <c r="O2004" s="18">
        <f t="shared" si="832"/>
        <v>0.21520021300718373</v>
      </c>
      <c r="P2004" s="37">
        <f t="shared" si="828"/>
        <v>50</v>
      </c>
      <c r="Q2004" s="37">
        <f t="shared" si="829"/>
        <v>4.8948232397256257</v>
      </c>
      <c r="R2004" s="37">
        <f t="shared" si="830"/>
        <v>389.4823239725626</v>
      </c>
    </row>
    <row r="2005" spans="1:18" x14ac:dyDescent="0.25">
      <c r="A2005" s="1" t="s">
        <v>2000</v>
      </c>
      <c r="B2005" s="1" t="str">
        <f>VLOOKUP(A2005,[2]PROY_COVID!$1:$1048576,5,FALSE)</f>
        <v>Dzoncauich</v>
      </c>
      <c r="C2005" s="130">
        <f>VLOOKUP(A2005,[2]PROY_COVID!$1:$1048576,7,FALSE)</f>
        <v>2840</v>
      </c>
      <c r="D2005" s="43">
        <v>1</v>
      </c>
      <c r="E2005" s="43">
        <f>((D2005/($C2005/100000)))</f>
        <v>35.2112676056338</v>
      </c>
      <c r="F2005" s="6">
        <f>((D2005/$C2005)/(D$2257/$C$2257))</f>
        <v>0.52761076159719655</v>
      </c>
      <c r="G2005" s="44"/>
      <c r="H2005" s="44"/>
      <c r="I2005" s="14"/>
      <c r="J2005" s="49">
        <v>4</v>
      </c>
      <c r="K2005" s="49">
        <f>((J2005/($C2005/100000)))</f>
        <v>140.8450704225352</v>
      </c>
      <c r="L2005" s="50">
        <f>((J2005/$C2005)/(J$2257/$C$2257))</f>
        <v>0.25635899149587038</v>
      </c>
      <c r="M2005" s="45">
        <v>5</v>
      </c>
      <c r="N2005" s="45">
        <f t="shared" si="831"/>
        <v>176.05633802816899</v>
      </c>
      <c r="O2005" s="18">
        <f t="shared" si="832"/>
        <v>0.26947385827704123</v>
      </c>
      <c r="P2005" s="37">
        <f t="shared" si="828"/>
        <v>20</v>
      </c>
      <c r="Q2005" s="37">
        <f t="shared" si="829"/>
        <v>1.9579292958902501</v>
      </c>
      <c r="R2005" s="37">
        <f t="shared" si="830"/>
        <v>95.792929589025007</v>
      </c>
    </row>
    <row r="2006" spans="1:18" x14ac:dyDescent="0.25">
      <c r="A2006" s="1" t="s">
        <v>1115</v>
      </c>
      <c r="B2006" s="1" t="str">
        <f>VLOOKUP(A2006,[2]PROY_COVID!$1:$1048576,5,FALSE)</f>
        <v>San Miguel Suchixtepec</v>
      </c>
      <c r="C2006" s="130">
        <f>VLOOKUP(A2006,[2]PROY_COVID!$1:$1048576,7,FALSE)</f>
        <v>2833</v>
      </c>
      <c r="D2006" s="43"/>
      <c r="E2006" s="43"/>
      <c r="F2006" s="6"/>
      <c r="G2006" s="44">
        <v>1</v>
      </c>
      <c r="H2006" s="44">
        <f>((G2006/($C2006/100000)))</f>
        <v>35.298270384751149</v>
      </c>
      <c r="I2006" s="14">
        <f>((G2006/$C2006)/(G$2257/$C$2257))</f>
        <v>0.94911243384043786</v>
      </c>
      <c r="J2006" s="49">
        <v>1</v>
      </c>
      <c r="K2006" s="49">
        <f>((J2006/($C2006/100000)))</f>
        <v>35.298270384751149</v>
      </c>
      <c r="L2006" s="50">
        <f>((J2006/$C2006)/(J$2257/$C$2257))</f>
        <v>6.424810588142181E-2</v>
      </c>
      <c r="M2006" s="45">
        <v>2</v>
      </c>
      <c r="N2006" s="45">
        <f t="shared" si="831"/>
        <v>70.596540769502298</v>
      </c>
      <c r="O2006" s="18">
        <f t="shared" si="832"/>
        <v>0.10805587822192687</v>
      </c>
      <c r="P2006" s="37">
        <f t="shared" si="828"/>
        <v>0</v>
      </c>
      <c r="Q2006" s="37">
        <f t="shared" si="829"/>
        <v>0</v>
      </c>
      <c r="R2006" s="37">
        <f t="shared" si="830"/>
        <v>-100</v>
      </c>
    </row>
    <row r="2007" spans="1:18" x14ac:dyDescent="0.25">
      <c r="A2007" s="1" t="s">
        <v>2534</v>
      </c>
      <c r="B2007" s="1" t="str">
        <f>VLOOKUP(A2007,[2]PROY_COVID!$1:$1048576,5,FALSE)</f>
        <v>Nonoava</v>
      </c>
      <c r="C2007" s="130">
        <f>VLOOKUP(A2007,[2]PROY_COVID!$1:$1048576,7,FALSE)</f>
        <v>2831</v>
      </c>
      <c r="D2007" s="43"/>
      <c r="E2007" s="43"/>
      <c r="F2007" s="6"/>
      <c r="G2007" s="44">
        <v>1</v>
      </c>
      <c r="H2007" s="44">
        <f>((G2007/($C2007/100000)))</f>
        <v>35.323207347227132</v>
      </c>
      <c r="I2007" s="14">
        <f>((G2007/$C2007)/(G$2257/$C$2257))</f>
        <v>0.9497829477463654</v>
      </c>
      <c r="J2007" s="49"/>
      <c r="K2007" s="49"/>
      <c r="L2007" s="50"/>
      <c r="M2007" s="45">
        <v>1</v>
      </c>
      <c r="N2007" s="45">
        <f t="shared" si="831"/>
        <v>35.323207347227132</v>
      </c>
      <c r="O2007" s="18">
        <f t="shared" si="832"/>
        <v>5.4066107912878636E-2</v>
      </c>
      <c r="P2007" s="37">
        <f t="shared" si="828"/>
        <v>0</v>
      </c>
      <c r="Q2007" s="37">
        <f t="shared" si="829"/>
        <v>0</v>
      </c>
      <c r="R2007" s="37">
        <f t="shared" si="830"/>
        <v>-100</v>
      </c>
    </row>
    <row r="2008" spans="1:18" x14ac:dyDescent="0.25">
      <c r="A2008" s="1" t="s">
        <v>2509</v>
      </c>
      <c r="B2008" s="1" t="str">
        <f>VLOOKUP(A2008,[2]PROY_COVID!$1:$1048576,5,FALSE)</f>
        <v>San Francisco de Conchos</v>
      </c>
      <c r="C2008" s="130">
        <f>VLOOKUP(A2008,[2]PROY_COVID!$1:$1048576,7,FALSE)</f>
        <v>2830</v>
      </c>
      <c r="D2008" s="43"/>
      <c r="E2008" s="43"/>
      <c r="F2008" s="6"/>
      <c r="G2008" s="44"/>
      <c r="H2008" s="44"/>
      <c r="I2008" s="14"/>
      <c r="J2008" s="49">
        <v>2</v>
      </c>
      <c r="K2008" s="49">
        <f t="shared" ref="K2008:K2026" si="833">((J2008/($C2008/100000)))</f>
        <v>70.671378091872796</v>
      </c>
      <c r="L2008" s="50">
        <f t="shared" ref="L2008:L2026" si="834">((J2008/$C2008)/(J$2257/$C$2257))</f>
        <v>0.12863242682831658</v>
      </c>
      <c r="M2008" s="45">
        <v>2</v>
      </c>
      <c r="N2008" s="45">
        <f t="shared" si="831"/>
        <v>70.671378091872796</v>
      </c>
      <c r="O2008" s="18">
        <f t="shared" si="832"/>
        <v>0.10817042508929994</v>
      </c>
      <c r="P2008" s="37">
        <f t="shared" si="828"/>
        <v>0</v>
      </c>
      <c r="Q2008" s="37">
        <f t="shared" si="829"/>
        <v>0</v>
      </c>
      <c r="R2008" s="37">
        <f t="shared" si="830"/>
        <v>-100</v>
      </c>
    </row>
    <row r="2009" spans="1:18" x14ac:dyDescent="0.25">
      <c r="A2009" s="1" t="s">
        <v>989</v>
      </c>
      <c r="B2009" s="1" t="str">
        <f>VLOOKUP(A2009,[2]PROY_COVID!$1:$1048576,5,FALSE)</f>
        <v>Guadalupe Etla</v>
      </c>
      <c r="C2009" s="130">
        <f>VLOOKUP(A2009,[2]PROY_COVID!$1:$1048576,7,FALSE)</f>
        <v>2822</v>
      </c>
      <c r="D2009" s="43">
        <v>3</v>
      </c>
      <c r="E2009" s="43">
        <f>((D2009/($C2009/100000)))</f>
        <v>106.30758327427357</v>
      </c>
      <c r="F2009" s="6">
        <f>((D2009/$C2009)/(D$2257/$C$2257))</f>
        <v>1.5929283092870707</v>
      </c>
      <c r="G2009" s="44">
        <v>1</v>
      </c>
      <c r="H2009" s="44">
        <f>((G2009/($C2009/100000)))</f>
        <v>35.43586109142452</v>
      </c>
      <c r="I2009" s="14">
        <f>((G2009/$C2009)/(G$2257/$C$2257))</f>
        <v>0.95281202164066636</v>
      </c>
      <c r="J2009" s="49">
        <v>17</v>
      </c>
      <c r="K2009" s="49">
        <f t="shared" si="833"/>
        <v>602.40963855421694</v>
      </c>
      <c r="L2009" s="50">
        <f t="shared" si="834"/>
        <v>1.0964752045907711</v>
      </c>
      <c r="M2009" s="45">
        <v>21</v>
      </c>
      <c r="N2009" s="45">
        <f t="shared" si="831"/>
        <v>744.15308291991494</v>
      </c>
      <c r="O2009" s="18">
        <f t="shared" si="832"/>
        <v>1.1390092776500877</v>
      </c>
      <c r="P2009" s="37">
        <f t="shared" si="828"/>
        <v>14.285714285714285</v>
      </c>
      <c r="Q2009" s="37">
        <f t="shared" si="829"/>
        <v>1.3985209256358928</v>
      </c>
      <c r="R2009" s="37">
        <f t="shared" si="830"/>
        <v>39.852092563589281</v>
      </c>
    </row>
    <row r="2010" spans="1:18" x14ac:dyDescent="0.25">
      <c r="A2010" s="1" t="s">
        <v>2512</v>
      </c>
      <c r="B2010" s="1" t="str">
        <f>VLOOKUP(A2010,[2]PROY_COVID!$1:$1048576,5,FALSE)</f>
        <v>Santiago Ayuquililla</v>
      </c>
      <c r="C2010" s="130">
        <f>VLOOKUP(A2010,[2]PROY_COVID!$1:$1048576,7,FALSE)</f>
        <v>2803</v>
      </c>
      <c r="D2010" s="43"/>
      <c r="E2010" s="43"/>
      <c r="F2010" s="6"/>
      <c r="G2010" s="44"/>
      <c r="H2010" s="44"/>
      <c r="I2010" s="14"/>
      <c r="J2010" s="49">
        <v>3</v>
      </c>
      <c r="K2010" s="49">
        <f t="shared" si="833"/>
        <v>107.02818408847664</v>
      </c>
      <c r="L2010" s="50">
        <f t="shared" si="834"/>
        <v>0.19480722507534923</v>
      </c>
      <c r="M2010" s="45">
        <v>3</v>
      </c>
      <c r="N2010" s="45">
        <f t="shared" si="831"/>
        <v>107.02818408847664</v>
      </c>
      <c r="O2010" s="18">
        <f t="shared" si="832"/>
        <v>0.16381857099681707</v>
      </c>
      <c r="P2010" s="37">
        <f t="shared" si="828"/>
        <v>0</v>
      </c>
      <c r="Q2010" s="37">
        <f t="shared" si="829"/>
        <v>0</v>
      </c>
      <c r="R2010" s="37">
        <f t="shared" si="830"/>
        <v>-100</v>
      </c>
    </row>
    <row r="2011" spans="1:18" x14ac:dyDescent="0.25">
      <c r="A2011" s="1" t="s">
        <v>1158</v>
      </c>
      <c r="B2011" s="1" t="str">
        <f>VLOOKUP(A2011,[2]PROY_COVID!$1:$1048576,5,FALSE)</f>
        <v>San Sebastián Coatlán</v>
      </c>
      <c r="C2011" s="130">
        <f>VLOOKUP(A2011,[2]PROY_COVID!$1:$1048576,7,FALSE)</f>
        <v>2802</v>
      </c>
      <c r="D2011" s="43">
        <v>1</v>
      </c>
      <c r="E2011" s="43">
        <f>((D2011/($C2011/100000)))</f>
        <v>35.688793718772303</v>
      </c>
      <c r="F2011" s="6">
        <f>((D2011/$C2011)/(D$2257/$C$2257))</f>
        <v>0.53476608241828627</v>
      </c>
      <c r="G2011" s="44"/>
      <c r="H2011" s="44"/>
      <c r="I2011" s="14"/>
      <c r="J2011" s="49">
        <v>4</v>
      </c>
      <c r="K2011" s="49">
        <f t="shared" si="833"/>
        <v>142.75517487508921</v>
      </c>
      <c r="L2011" s="50">
        <f t="shared" si="834"/>
        <v>0.25983566589874085</v>
      </c>
      <c r="M2011" s="45">
        <v>5</v>
      </c>
      <c r="N2011" s="45">
        <f t="shared" si="831"/>
        <v>178.44396859386154</v>
      </c>
      <c r="O2011" s="18">
        <f t="shared" si="832"/>
        <v>0.27312839311448861</v>
      </c>
      <c r="P2011" s="37">
        <f t="shared" si="828"/>
        <v>20</v>
      </c>
      <c r="Q2011" s="37">
        <f t="shared" si="829"/>
        <v>1.9579292958902501</v>
      </c>
      <c r="R2011" s="37">
        <f t="shared" si="830"/>
        <v>95.792929589025007</v>
      </c>
    </row>
    <row r="2012" spans="1:18" x14ac:dyDescent="0.25">
      <c r="A2012" s="1" t="s">
        <v>1039</v>
      </c>
      <c r="B2012" s="1" t="str">
        <f>VLOOKUP(A2012,[2]PROY_COVID!$1:$1048576,5,FALSE)</f>
        <v>San Bernardo Mixtepec</v>
      </c>
      <c r="C2012" s="130">
        <f>VLOOKUP(A2012,[2]PROY_COVID!$1:$1048576,7,FALSE)</f>
        <v>2790</v>
      </c>
      <c r="D2012" s="43">
        <v>1</v>
      </c>
      <c r="E2012" s="43">
        <f>((D2012/($C2012/100000)))</f>
        <v>35.842293906810035</v>
      </c>
      <c r="F2012" s="6">
        <f>((D2012/$C2012)/(D$2257/$C$2257))</f>
        <v>0.53706615158997784</v>
      </c>
      <c r="G2012" s="44"/>
      <c r="H2012" s="44"/>
      <c r="I2012" s="14"/>
      <c r="J2012" s="49">
        <v>3</v>
      </c>
      <c r="K2012" s="49">
        <f t="shared" si="833"/>
        <v>107.5268817204301</v>
      </c>
      <c r="L2012" s="50">
        <f t="shared" si="834"/>
        <v>0.19571492899147094</v>
      </c>
      <c r="M2012" s="45">
        <v>4</v>
      </c>
      <c r="N2012" s="45">
        <f t="shared" si="831"/>
        <v>143.36917562724014</v>
      </c>
      <c r="O2012" s="18">
        <f t="shared" si="832"/>
        <v>0.2194425111130601</v>
      </c>
      <c r="P2012" s="37">
        <f t="shared" si="828"/>
        <v>25</v>
      </c>
      <c r="Q2012" s="37">
        <f t="shared" si="829"/>
        <v>2.4474116198628129</v>
      </c>
      <c r="R2012" s="37">
        <f t="shared" si="830"/>
        <v>144.7411619862813</v>
      </c>
    </row>
    <row r="2013" spans="1:18" x14ac:dyDescent="0.25">
      <c r="A2013" s="1" t="s">
        <v>1306</v>
      </c>
      <c r="B2013" s="1" t="str">
        <f>VLOOKUP(A2013,[2]PROY_COVID!$1:$1048576,5,FALSE)</f>
        <v>Camocuautla</v>
      </c>
      <c r="C2013" s="130">
        <f>VLOOKUP(A2013,[2]PROY_COVID!$1:$1048576,7,FALSE)</f>
        <v>2789</v>
      </c>
      <c r="D2013" s="43"/>
      <c r="E2013" s="43"/>
      <c r="F2013" s="6"/>
      <c r="G2013" s="44"/>
      <c r="H2013" s="44"/>
      <c r="I2013" s="14"/>
      <c r="J2013" s="49">
        <v>2</v>
      </c>
      <c r="K2013" s="49">
        <f t="shared" si="833"/>
        <v>71.710290426676224</v>
      </c>
      <c r="L2013" s="50">
        <f t="shared" si="834"/>
        <v>0.13052340190897668</v>
      </c>
      <c r="M2013" s="45">
        <v>2</v>
      </c>
      <c r="N2013" s="45">
        <f t="shared" si="831"/>
        <v>71.710290426676224</v>
      </c>
      <c r="O2013" s="18">
        <f t="shared" si="832"/>
        <v>0.10976059627203975</v>
      </c>
      <c r="P2013" s="37">
        <f t="shared" si="828"/>
        <v>0</v>
      </c>
      <c r="Q2013" s="37">
        <f t="shared" si="829"/>
        <v>0</v>
      </c>
      <c r="R2013" s="37">
        <f t="shared" si="830"/>
        <v>-100</v>
      </c>
    </row>
    <row r="2014" spans="1:18" x14ac:dyDescent="0.25">
      <c r="A2014" s="1" t="s">
        <v>1033</v>
      </c>
      <c r="B2014" s="1" t="str">
        <f>VLOOKUP(A2014,[2]PROY_COVID!$1:$1048576,5,FALSE)</f>
        <v>San Antonino el Alto</v>
      </c>
      <c r="C2014" s="130">
        <f>VLOOKUP(A2014,[2]PROY_COVID!$1:$1048576,7,FALSE)</f>
        <v>2788</v>
      </c>
      <c r="D2014" s="43"/>
      <c r="E2014" s="43"/>
      <c r="F2014" s="6"/>
      <c r="G2014" s="44"/>
      <c r="H2014" s="44"/>
      <c r="I2014" s="14"/>
      <c r="J2014" s="49">
        <v>1</v>
      </c>
      <c r="K2014" s="49">
        <f t="shared" si="833"/>
        <v>35.868005738880917</v>
      </c>
      <c r="L2014" s="50">
        <f t="shared" si="834"/>
        <v>6.5285109025131988E-2</v>
      </c>
      <c r="M2014" s="45">
        <v>1</v>
      </c>
      <c r="N2014" s="45">
        <f t="shared" si="831"/>
        <v>35.868005738880917</v>
      </c>
      <c r="O2014" s="18">
        <f t="shared" si="832"/>
        <v>5.4899982604504814E-2</v>
      </c>
      <c r="P2014" s="37">
        <f t="shared" si="828"/>
        <v>0</v>
      </c>
      <c r="Q2014" s="37">
        <f t="shared" si="829"/>
        <v>0</v>
      </c>
      <c r="R2014" s="37">
        <f t="shared" si="830"/>
        <v>-100</v>
      </c>
    </row>
    <row r="2015" spans="1:18" x14ac:dyDescent="0.25">
      <c r="A2015" s="1" t="s">
        <v>1180</v>
      </c>
      <c r="B2015" s="1" t="str">
        <f>VLOOKUP(A2015,[2]PROY_COVID!$1:$1048576,5,FALSE)</f>
        <v>Santa Cruz Tacache de Mina</v>
      </c>
      <c r="C2015" s="130">
        <f>VLOOKUP(A2015,[2]PROY_COVID!$1:$1048576,7,FALSE)</f>
        <v>2788</v>
      </c>
      <c r="D2015" s="43">
        <v>3</v>
      </c>
      <c r="E2015" s="43">
        <f>((D2015/($C2015/100000)))</f>
        <v>107.60401721664276</v>
      </c>
      <c r="F2015" s="6">
        <f>((D2015/$C2015)/(D$2257/$C$2257))</f>
        <v>1.6123542642783766</v>
      </c>
      <c r="G2015" s="44"/>
      <c r="H2015" s="44"/>
      <c r="I2015" s="14"/>
      <c r="J2015" s="49">
        <v>4</v>
      </c>
      <c r="K2015" s="49">
        <f t="shared" si="833"/>
        <v>143.47202295552367</v>
      </c>
      <c r="L2015" s="50">
        <f t="shared" si="834"/>
        <v>0.26114043610052795</v>
      </c>
      <c r="M2015" s="45">
        <v>7</v>
      </c>
      <c r="N2015" s="45">
        <f t="shared" si="831"/>
        <v>251.07604017216644</v>
      </c>
      <c r="O2015" s="18">
        <f t="shared" si="832"/>
        <v>0.38429987823153366</v>
      </c>
      <c r="P2015" s="37">
        <f t="shared" si="828"/>
        <v>42.857142857142854</v>
      </c>
      <c r="Q2015" s="37">
        <f t="shared" si="829"/>
        <v>4.1955627769076784</v>
      </c>
      <c r="R2015" s="37">
        <f t="shared" si="830"/>
        <v>319.55627769076784</v>
      </c>
    </row>
    <row r="2016" spans="1:18" x14ac:dyDescent="0.25">
      <c r="A2016" s="1" t="s">
        <v>207</v>
      </c>
      <c r="B2016" s="1" t="str">
        <f>VLOOKUP(A2016,[2]PROY_COVID!$1:$1048576,5,FALSE)</f>
        <v>Gran Morelos</v>
      </c>
      <c r="C2016" s="130">
        <f>VLOOKUP(A2016,[2]PROY_COVID!$1:$1048576,7,FALSE)</f>
        <v>2787</v>
      </c>
      <c r="D2016" s="43"/>
      <c r="E2016" s="43"/>
      <c r="F2016" s="6"/>
      <c r="G2016" s="44"/>
      <c r="H2016" s="44"/>
      <c r="I2016" s="14"/>
      <c r="J2016" s="49">
        <v>7</v>
      </c>
      <c r="K2016" s="49">
        <f t="shared" si="833"/>
        <v>251.16612845353427</v>
      </c>
      <c r="L2016" s="50">
        <f t="shared" si="834"/>
        <v>0.45715973725671905</v>
      </c>
      <c r="M2016" s="45">
        <v>7</v>
      </c>
      <c r="N2016" s="45">
        <f t="shared" si="831"/>
        <v>251.16612845353427</v>
      </c>
      <c r="O2016" s="18">
        <f t="shared" si="832"/>
        <v>0.38443776839236316</v>
      </c>
      <c r="P2016" s="37">
        <f t="shared" si="828"/>
        <v>0</v>
      </c>
      <c r="Q2016" s="37">
        <f t="shared" si="829"/>
        <v>0</v>
      </c>
      <c r="R2016" s="37">
        <f t="shared" si="830"/>
        <v>-100</v>
      </c>
    </row>
    <row r="2017" spans="1:18" x14ac:dyDescent="0.25">
      <c r="A2017" s="1" t="s">
        <v>2530</v>
      </c>
      <c r="B2017" s="1" t="str">
        <f>VLOOKUP(A2017,[2]PROY_COVID!$1:$1048576,5,FALSE)</f>
        <v>Dr. Belisario Domínguez</v>
      </c>
      <c r="C2017" s="130">
        <f>VLOOKUP(A2017,[2]PROY_COVID!$1:$1048576,7,FALSE)</f>
        <v>2770</v>
      </c>
      <c r="D2017" s="43">
        <v>1</v>
      </c>
      <c r="E2017" s="43">
        <f>((D2017/($C2017/100000)))</f>
        <v>36.101083032490976</v>
      </c>
      <c r="F2017" s="6">
        <f>((D2017/$C2017)/(D$2257/$C$2257))</f>
        <v>0.54094388553647577</v>
      </c>
      <c r="G2017" s="44"/>
      <c r="H2017" s="44"/>
      <c r="I2017" s="14"/>
      <c r="J2017" s="49">
        <v>1</v>
      </c>
      <c r="K2017" s="49">
        <f t="shared" si="833"/>
        <v>36.101083032490976</v>
      </c>
      <c r="L2017" s="50">
        <f t="shared" si="834"/>
        <v>6.5709344390638261E-2</v>
      </c>
      <c r="M2017" s="45">
        <v>2</v>
      </c>
      <c r="N2017" s="45">
        <f t="shared" si="831"/>
        <v>72.202166064981952</v>
      </c>
      <c r="O2017" s="18">
        <f t="shared" si="832"/>
        <v>0.11051346678798514</v>
      </c>
      <c r="P2017" s="37">
        <f t="shared" si="828"/>
        <v>50</v>
      </c>
      <c r="Q2017" s="37">
        <f t="shared" si="829"/>
        <v>4.8948232397256257</v>
      </c>
      <c r="R2017" s="37">
        <f t="shared" si="830"/>
        <v>389.4823239725626</v>
      </c>
    </row>
    <row r="2018" spans="1:18" x14ac:dyDescent="0.25">
      <c r="A2018" s="1" t="s">
        <v>1075</v>
      </c>
      <c r="B2018" s="1" t="str">
        <f>VLOOKUP(A2018,[2]PROY_COVID!$1:$1048576,5,FALSE)</f>
        <v>San Juan del Estado</v>
      </c>
      <c r="C2018" s="130">
        <f>VLOOKUP(A2018,[2]PROY_COVID!$1:$1048576,7,FALSE)</f>
        <v>2769</v>
      </c>
      <c r="D2018" s="43"/>
      <c r="E2018" s="43"/>
      <c r="F2018" s="6"/>
      <c r="G2018" s="44">
        <v>1</v>
      </c>
      <c r="H2018" s="44">
        <f>((G2018/($C2018/100000)))</f>
        <v>36.114120621162876</v>
      </c>
      <c r="I2018" s="14">
        <f>((G2018/$C2018)/(G$2257/$C$2257))</f>
        <v>0.97104930482844365</v>
      </c>
      <c r="J2018" s="49">
        <v>15</v>
      </c>
      <c r="K2018" s="49">
        <f t="shared" si="833"/>
        <v>541.71180931744311</v>
      </c>
      <c r="L2018" s="50">
        <f t="shared" si="834"/>
        <v>0.98599612113796298</v>
      </c>
      <c r="M2018" s="45">
        <v>16</v>
      </c>
      <c r="N2018" s="45">
        <f t="shared" si="831"/>
        <v>577.82592993860601</v>
      </c>
      <c r="O2018" s="18">
        <f t="shared" si="832"/>
        <v>0.8844270220374687</v>
      </c>
      <c r="P2018" s="37">
        <f t="shared" si="828"/>
        <v>0</v>
      </c>
      <c r="Q2018" s="37">
        <f t="shared" si="829"/>
        <v>0</v>
      </c>
      <c r="R2018" s="37">
        <f t="shared" si="830"/>
        <v>-100</v>
      </c>
    </row>
    <row r="2019" spans="1:18" x14ac:dyDescent="0.25">
      <c r="A2019" s="1" t="s">
        <v>1065</v>
      </c>
      <c r="B2019" s="1" t="str">
        <f>VLOOKUP(A2019,[2]PROY_COVID!$1:$1048576,5,FALSE)</f>
        <v>San Juan Bautista Coixtlahuaca</v>
      </c>
      <c r="C2019" s="130">
        <f>VLOOKUP(A2019,[2]PROY_COVID!$1:$1048576,7,FALSE)</f>
        <v>2758</v>
      </c>
      <c r="D2019" s="43">
        <v>1</v>
      </c>
      <c r="E2019" s="43">
        <f>((D2019/($C2019/100000)))</f>
        <v>36.258158085569249</v>
      </c>
      <c r="F2019" s="6">
        <f>((D2019/$C2019)/(D$2257/$C$2257))</f>
        <v>0.54329752100654027</v>
      </c>
      <c r="G2019" s="44"/>
      <c r="H2019" s="44"/>
      <c r="I2019" s="14"/>
      <c r="J2019" s="49">
        <v>6</v>
      </c>
      <c r="K2019" s="49">
        <f t="shared" si="833"/>
        <v>217.54894851341552</v>
      </c>
      <c r="L2019" s="50">
        <f t="shared" si="834"/>
        <v>0.39597146619739226</v>
      </c>
      <c r="M2019" s="45">
        <v>7</v>
      </c>
      <c r="N2019" s="45">
        <f t="shared" si="831"/>
        <v>253.80710659898477</v>
      </c>
      <c r="O2019" s="18">
        <f t="shared" si="832"/>
        <v>0.38848007995268885</v>
      </c>
      <c r="P2019" s="37">
        <f t="shared" si="828"/>
        <v>14.285714285714285</v>
      </c>
      <c r="Q2019" s="37">
        <f t="shared" si="829"/>
        <v>1.3985209256358928</v>
      </c>
      <c r="R2019" s="37">
        <f t="shared" si="830"/>
        <v>39.852092563589281</v>
      </c>
    </row>
    <row r="2020" spans="1:18" x14ac:dyDescent="0.25">
      <c r="A2020" s="1" t="s">
        <v>1013</v>
      </c>
      <c r="B2020" s="1" t="str">
        <f>VLOOKUP(A2020,[2]PROY_COVID!$1:$1048576,5,FALSE)</f>
        <v>La Pe</v>
      </c>
      <c r="C2020" s="130">
        <f>VLOOKUP(A2020,[2]PROY_COVID!$1:$1048576,7,FALSE)</f>
        <v>2745</v>
      </c>
      <c r="D2020" s="43"/>
      <c r="E2020" s="43"/>
      <c r="F2020" s="6"/>
      <c r="G2020" s="44"/>
      <c r="H2020" s="44"/>
      <c r="I2020" s="14"/>
      <c r="J2020" s="49">
        <v>1</v>
      </c>
      <c r="K2020" s="49">
        <f t="shared" si="833"/>
        <v>36.429872495446268</v>
      </c>
      <c r="L2020" s="50">
        <f t="shared" si="834"/>
        <v>6.6307790150115842E-2</v>
      </c>
      <c r="M2020" s="45">
        <v>1</v>
      </c>
      <c r="N2020" s="45">
        <f t="shared" si="831"/>
        <v>36.429872495446268</v>
      </c>
      <c r="O2020" s="18">
        <f t="shared" si="832"/>
        <v>5.5759982332007074E-2</v>
      </c>
      <c r="P2020" s="37">
        <f t="shared" si="828"/>
        <v>0</v>
      </c>
      <c r="Q2020" s="37">
        <f t="shared" si="829"/>
        <v>0</v>
      </c>
      <c r="R2020" s="37">
        <f t="shared" si="830"/>
        <v>-100</v>
      </c>
    </row>
    <row r="2021" spans="1:18" x14ac:dyDescent="0.25">
      <c r="A2021" s="1" t="s">
        <v>1254</v>
      </c>
      <c r="B2021" s="1" t="str">
        <f>VLOOKUP(A2021,[2]PROY_COVID!$1:$1048576,5,FALSE)</f>
        <v>Santo Tomás Mazaltepec</v>
      </c>
      <c r="C2021" s="130">
        <f>VLOOKUP(A2021,[2]PROY_COVID!$1:$1048576,7,FALSE)</f>
        <v>2745</v>
      </c>
      <c r="D2021" s="43"/>
      <c r="E2021" s="43"/>
      <c r="F2021" s="6"/>
      <c r="G2021" s="44"/>
      <c r="H2021" s="44"/>
      <c r="I2021" s="14"/>
      <c r="J2021" s="49">
        <v>1</v>
      </c>
      <c r="K2021" s="49">
        <f t="shared" si="833"/>
        <v>36.429872495446268</v>
      </c>
      <c r="L2021" s="50">
        <f t="shared" si="834"/>
        <v>6.6307790150115842E-2</v>
      </c>
      <c r="M2021" s="45">
        <v>1</v>
      </c>
      <c r="N2021" s="45">
        <f t="shared" si="831"/>
        <v>36.429872495446268</v>
      </c>
      <c r="O2021" s="18">
        <f t="shared" si="832"/>
        <v>5.5759982332007074E-2</v>
      </c>
      <c r="P2021" s="37">
        <f t="shared" si="828"/>
        <v>0</v>
      </c>
      <c r="Q2021" s="37">
        <f t="shared" si="829"/>
        <v>0</v>
      </c>
      <c r="R2021" s="37">
        <f t="shared" si="830"/>
        <v>-100</v>
      </c>
    </row>
    <row r="2022" spans="1:18" x14ac:dyDescent="0.25">
      <c r="A2022" s="1" t="s">
        <v>1150</v>
      </c>
      <c r="B2022" s="1" t="str">
        <f>VLOOKUP(A2022,[2]PROY_COVID!$1:$1048576,5,FALSE)</f>
        <v>San Pedro Totolápam</v>
      </c>
      <c r="C2022" s="130">
        <f>VLOOKUP(A2022,[2]PROY_COVID!$1:$1048576,7,FALSE)</f>
        <v>2738</v>
      </c>
      <c r="D2022" s="43"/>
      <c r="E2022" s="43"/>
      <c r="F2022" s="6"/>
      <c r="G2022" s="44"/>
      <c r="H2022" s="44"/>
      <c r="I2022" s="14"/>
      <c r="J2022" s="49">
        <v>16</v>
      </c>
      <c r="K2022" s="49">
        <f t="shared" si="833"/>
        <v>584.36815193571942</v>
      </c>
      <c r="L2022" s="50">
        <f t="shared" si="834"/>
        <v>1.063637013657081</v>
      </c>
      <c r="M2022" s="45">
        <v>16</v>
      </c>
      <c r="N2022" s="45">
        <f t="shared" si="831"/>
        <v>584.36815193571942</v>
      </c>
      <c r="O2022" s="18">
        <f t="shared" si="832"/>
        <v>0.89444062236002586</v>
      </c>
      <c r="P2022" s="37">
        <f t="shared" si="828"/>
        <v>0</v>
      </c>
      <c r="Q2022" s="37">
        <f t="shared" si="829"/>
        <v>0</v>
      </c>
      <c r="R2022" s="37">
        <f t="shared" si="830"/>
        <v>-100</v>
      </c>
    </row>
    <row r="2023" spans="1:18" x14ac:dyDescent="0.25">
      <c r="A2023" s="1" t="s">
        <v>2014</v>
      </c>
      <c r="B2023" s="1" t="str">
        <f>VLOOKUP(A2023,[2]PROY_COVID!$1:$1048576,5,FALSE)</f>
        <v>Kopomá</v>
      </c>
      <c r="C2023" s="130">
        <f>VLOOKUP(A2023,[2]PROY_COVID!$1:$1048576,7,FALSE)</f>
        <v>2726</v>
      </c>
      <c r="D2023" s="43">
        <v>3</v>
      </c>
      <c r="E2023" s="43">
        <f>((D2023/($C2023/100000)))</f>
        <v>110.05135730007336</v>
      </c>
      <c r="F2023" s="6">
        <f>((D2023/$C2023)/(D$2257/$C$2257))</f>
        <v>1.649025564493072</v>
      </c>
      <c r="G2023" s="44"/>
      <c r="H2023" s="44"/>
      <c r="I2023" s="14"/>
      <c r="J2023" s="49">
        <v>6</v>
      </c>
      <c r="K2023" s="49">
        <f t="shared" si="833"/>
        <v>220.10271460014673</v>
      </c>
      <c r="L2023" s="50">
        <f t="shared" si="834"/>
        <v>0.40061970057681873</v>
      </c>
      <c r="M2023" s="45">
        <v>9</v>
      </c>
      <c r="N2023" s="45">
        <f t="shared" si="831"/>
        <v>330.15407190022012</v>
      </c>
      <c r="O2023" s="18">
        <f t="shared" si="832"/>
        <v>0.505337624179103</v>
      </c>
      <c r="P2023" s="37">
        <f t="shared" si="828"/>
        <v>33.333333333333329</v>
      </c>
      <c r="Q2023" s="37">
        <f t="shared" si="829"/>
        <v>3.2632154931504167</v>
      </c>
      <c r="R2023" s="37">
        <f t="shared" si="830"/>
        <v>226.32154931504166</v>
      </c>
    </row>
    <row r="2024" spans="1:18" x14ac:dyDescent="0.25">
      <c r="A2024" s="1" t="s">
        <v>1169</v>
      </c>
      <c r="B2024" s="1" t="str">
        <f>VLOOKUP(A2024,[2]PROY_COVID!$1:$1048576,5,FALSE)</f>
        <v>Santa Catarina Ixtepeji</v>
      </c>
      <c r="C2024" s="130">
        <f>VLOOKUP(A2024,[2]PROY_COVID!$1:$1048576,7,FALSE)</f>
        <v>2719</v>
      </c>
      <c r="D2024" s="43"/>
      <c r="E2024" s="43"/>
      <c r="F2024" s="6"/>
      <c r="G2024" s="44">
        <v>1</v>
      </c>
      <c r="H2024" s="44">
        <f>((G2024/($C2024/100000)))</f>
        <v>36.778227289444651</v>
      </c>
      <c r="I2024" s="14">
        <f>((G2024/$C2024)/(G$2257/$C$2257))</f>
        <v>0.98890604084956257</v>
      </c>
      <c r="J2024" s="49">
        <v>3</v>
      </c>
      <c r="K2024" s="49">
        <f t="shared" si="833"/>
        <v>110.33468186833394</v>
      </c>
      <c r="L2024" s="50">
        <f t="shared" si="834"/>
        <v>0.2008255431725649</v>
      </c>
      <c r="M2024" s="45">
        <v>4</v>
      </c>
      <c r="N2024" s="45">
        <f t="shared" si="831"/>
        <v>147.1129091577786</v>
      </c>
      <c r="O2024" s="18">
        <f t="shared" si="832"/>
        <v>0.22517271276404477</v>
      </c>
      <c r="P2024" s="37">
        <f t="shared" si="828"/>
        <v>0</v>
      </c>
      <c r="Q2024" s="37">
        <f t="shared" si="829"/>
        <v>0</v>
      </c>
      <c r="R2024" s="37">
        <f t="shared" si="830"/>
        <v>-100</v>
      </c>
    </row>
    <row r="2025" spans="1:18" x14ac:dyDescent="0.25">
      <c r="A2025" s="1" t="s">
        <v>1084</v>
      </c>
      <c r="B2025" s="1" t="str">
        <f>VLOOKUP(A2025,[2]PROY_COVID!$1:$1048576,5,FALSE)</f>
        <v>San Juan Teitipac</v>
      </c>
      <c r="C2025" s="130">
        <f>VLOOKUP(A2025,[2]PROY_COVID!$1:$1048576,7,FALSE)</f>
        <v>2705</v>
      </c>
      <c r="D2025" s="43">
        <v>1</v>
      </c>
      <c r="E2025" s="43">
        <f>((D2025/($C2025/100000)))</f>
        <v>36.968576709796672</v>
      </c>
      <c r="F2025" s="6">
        <f>((D2025/$C2025)/(D$2257/$C$2257))</f>
        <v>0.5539425371297737</v>
      </c>
      <c r="G2025" s="44"/>
      <c r="H2025" s="44"/>
      <c r="I2025" s="14"/>
      <c r="J2025" s="49">
        <v>3</v>
      </c>
      <c r="K2025" s="49">
        <f t="shared" si="833"/>
        <v>110.90573012939001</v>
      </c>
      <c r="L2025" s="50">
        <f t="shared" si="834"/>
        <v>0.20186493600229349</v>
      </c>
      <c r="M2025" s="45">
        <v>4</v>
      </c>
      <c r="N2025" s="45">
        <f t="shared" si="831"/>
        <v>147.87430683918669</v>
      </c>
      <c r="O2025" s="18">
        <f t="shared" si="832"/>
        <v>0.22633811682271263</v>
      </c>
      <c r="P2025" s="37">
        <f t="shared" si="828"/>
        <v>25</v>
      </c>
      <c r="Q2025" s="37">
        <f t="shared" si="829"/>
        <v>2.4474116198628129</v>
      </c>
      <c r="R2025" s="37">
        <f t="shared" si="830"/>
        <v>144.7411619862813</v>
      </c>
    </row>
    <row r="2026" spans="1:18" x14ac:dyDescent="0.25">
      <c r="A2026" s="1" t="s">
        <v>1058</v>
      </c>
      <c r="B2026" s="1" t="str">
        <f>VLOOKUP(A2026,[2]PROY_COVID!$1:$1048576,5,FALSE)</f>
        <v>San Jerónimo Sosola</v>
      </c>
      <c r="C2026" s="130">
        <f>VLOOKUP(A2026,[2]PROY_COVID!$1:$1048576,7,FALSE)</f>
        <v>2688</v>
      </c>
      <c r="D2026" s="43">
        <v>2</v>
      </c>
      <c r="E2026" s="43">
        <f>((D2026/($C2026/100000)))</f>
        <v>74.404761904761898</v>
      </c>
      <c r="F2026" s="6">
        <f>((D2026/$C2026)/(D$2257/$C$2257))</f>
        <v>1.1148917878988378</v>
      </c>
      <c r="G2026" s="44">
        <v>1</v>
      </c>
      <c r="H2026" s="44">
        <f>((G2026/($C2026/100000)))</f>
        <v>37.202380952380949</v>
      </c>
      <c r="I2026" s="14">
        <f>((G2026/$C2026)/(G$2257/$C$2257))</f>
        <v>1.0003108352194792</v>
      </c>
      <c r="J2026" s="49">
        <v>5</v>
      </c>
      <c r="K2026" s="49">
        <f t="shared" si="833"/>
        <v>186.01190476190476</v>
      </c>
      <c r="L2026" s="50">
        <f t="shared" si="834"/>
        <v>0.33856935260801335</v>
      </c>
      <c r="M2026" s="45">
        <v>8</v>
      </c>
      <c r="N2026" s="45">
        <f t="shared" si="831"/>
        <v>297.61904761904759</v>
      </c>
      <c r="O2026" s="18">
        <f t="shared" si="832"/>
        <v>0.45553914137309348</v>
      </c>
      <c r="P2026" s="37">
        <f t="shared" si="828"/>
        <v>25</v>
      </c>
      <c r="Q2026" s="37">
        <f t="shared" si="829"/>
        <v>2.4474116198628129</v>
      </c>
      <c r="R2026" s="37">
        <f t="shared" si="830"/>
        <v>144.7411619862813</v>
      </c>
    </row>
    <row r="2027" spans="1:18" x14ac:dyDescent="0.25">
      <c r="A2027" s="1" t="s">
        <v>2578</v>
      </c>
      <c r="B2027" s="1" t="str">
        <f>VLOOKUP(A2027,[2]PROY_COVID!$1:$1048576,5,FALSE)</f>
        <v>Mainero</v>
      </c>
      <c r="C2027" s="130">
        <f>VLOOKUP(A2027,[2]PROY_COVID!$1:$1048576,7,FALSE)</f>
        <v>2684</v>
      </c>
      <c r="D2027" s="43"/>
      <c r="E2027" s="43"/>
      <c r="F2027" s="6"/>
      <c r="G2027" s="44">
        <v>1</v>
      </c>
      <c r="H2027" s="44">
        <f>((G2027/($C2027/100000)))</f>
        <v>37.257824143070046</v>
      </c>
      <c r="I2027" s="14">
        <f>((G2027/$C2027)/(G$2257/$C$2257))</f>
        <v>1.0018016114269599</v>
      </c>
      <c r="J2027" s="49"/>
      <c r="K2027" s="49"/>
      <c r="L2027" s="50"/>
      <c r="M2027" s="45">
        <v>1</v>
      </c>
      <c r="N2027" s="45">
        <f t="shared" si="831"/>
        <v>37.257824143070046</v>
      </c>
      <c r="O2027" s="18">
        <f t="shared" si="832"/>
        <v>5.7027254657734512E-2</v>
      </c>
      <c r="P2027" s="37">
        <f t="shared" si="828"/>
        <v>0</v>
      </c>
      <c r="Q2027" s="37">
        <f t="shared" si="829"/>
        <v>0</v>
      </c>
      <c r="R2027" s="37">
        <f t="shared" si="830"/>
        <v>-100</v>
      </c>
    </row>
    <row r="2028" spans="1:18" x14ac:dyDescent="0.25">
      <c r="A2028" s="1" t="s">
        <v>2580</v>
      </c>
      <c r="B2028" s="1" t="str">
        <f>VLOOKUP(A2028,[2]PROY_COVID!$1:$1048576,5,FALSE)</f>
        <v>Cantamayec</v>
      </c>
      <c r="C2028" s="130">
        <f>VLOOKUP(A2028,[2]PROY_COVID!$1:$1048576,7,FALSE)</f>
        <v>2684</v>
      </c>
      <c r="D2028" s="43"/>
      <c r="E2028" s="43"/>
      <c r="F2028" s="6"/>
      <c r="G2028" s="44"/>
      <c r="H2028" s="44"/>
      <c r="I2028" s="14"/>
      <c r="J2028" s="49">
        <v>1</v>
      </c>
      <c r="K2028" s="49">
        <f>((J2028/($C2028/100000)))</f>
        <v>37.257824143070046</v>
      </c>
      <c r="L2028" s="50">
        <f>((J2028/$C2028)/(J$2257/$C$2257))</f>
        <v>6.7814785380800296E-2</v>
      </c>
      <c r="M2028" s="45">
        <v>1</v>
      </c>
      <c r="N2028" s="45">
        <f t="shared" si="831"/>
        <v>37.257824143070046</v>
      </c>
      <c r="O2028" s="18">
        <f t="shared" si="832"/>
        <v>5.7027254657734512E-2</v>
      </c>
      <c r="P2028" s="37">
        <f t="shared" si="828"/>
        <v>0</v>
      </c>
      <c r="Q2028" s="37">
        <f t="shared" si="829"/>
        <v>0</v>
      </c>
      <c r="R2028" s="37">
        <f t="shared" si="830"/>
        <v>-100</v>
      </c>
    </row>
    <row r="2029" spans="1:18" x14ac:dyDescent="0.25">
      <c r="A2029" s="1" t="s">
        <v>1068</v>
      </c>
      <c r="B2029" s="1" t="str">
        <f>VLOOKUP(A2029,[2]PROY_COVID!$1:$1048576,5,FALSE)</f>
        <v>San Juan Bautista Lo de Soto</v>
      </c>
      <c r="C2029" s="130">
        <f>VLOOKUP(A2029,[2]PROY_COVID!$1:$1048576,7,FALSE)</f>
        <v>2653</v>
      </c>
      <c r="D2029" s="43"/>
      <c r="E2029" s="43"/>
      <c r="F2029" s="6"/>
      <c r="G2029" s="44"/>
      <c r="H2029" s="44"/>
      <c r="I2029" s="14"/>
      <c r="J2029" s="49">
        <v>1</v>
      </c>
      <c r="K2029" s="49">
        <f>((J2029/($C2029/100000)))</f>
        <v>37.693177534866187</v>
      </c>
      <c r="L2029" s="50">
        <f>((J2029/$C2029)/(J$2257/$C$2257))</f>
        <v>6.8607193351702969E-2</v>
      </c>
      <c r="M2029" s="45">
        <v>1</v>
      </c>
      <c r="N2029" s="45">
        <f t="shared" si="831"/>
        <v>37.693177534866187</v>
      </c>
      <c r="O2029" s="18">
        <f t="shared" si="832"/>
        <v>5.7693611572317914E-2</v>
      </c>
      <c r="P2029" s="37">
        <f t="shared" si="828"/>
        <v>0</v>
      </c>
      <c r="Q2029" s="37">
        <f t="shared" si="829"/>
        <v>0</v>
      </c>
      <c r="R2029" s="37">
        <f t="shared" si="830"/>
        <v>-100</v>
      </c>
    </row>
    <row r="2030" spans="1:18" x14ac:dyDescent="0.25">
      <c r="A2030" s="1" t="s">
        <v>2513</v>
      </c>
      <c r="B2030" s="1" t="str">
        <f>VLOOKUP(A2030,[2]PROY_COVID!$1:$1048576,5,FALSE)</f>
        <v>Atolinga</v>
      </c>
      <c r="C2030" s="130">
        <f>VLOOKUP(A2030,[2]PROY_COVID!$1:$1048576,7,FALSE)</f>
        <v>2621</v>
      </c>
      <c r="D2030" s="43"/>
      <c r="E2030" s="43"/>
      <c r="F2030" s="6"/>
      <c r="G2030" s="44"/>
      <c r="H2030" s="44"/>
      <c r="I2030" s="14"/>
      <c r="J2030" s="49">
        <v>2</v>
      </c>
      <c r="K2030" s="49"/>
      <c r="L2030" s="50"/>
      <c r="M2030" s="45">
        <v>2</v>
      </c>
      <c r="N2030" s="45"/>
      <c r="O2030" s="18"/>
      <c r="P2030" s="37"/>
      <c r="Q2030" s="37"/>
      <c r="R2030" s="37"/>
    </row>
    <row r="2031" spans="1:18" x14ac:dyDescent="0.25">
      <c r="A2031" s="1" t="s">
        <v>56</v>
      </c>
      <c r="B2031" s="1" t="str">
        <f>VLOOKUP(A2031,[2]PROY_COVID!$1:$1048576,5,FALSE)</f>
        <v>Sacramento</v>
      </c>
      <c r="C2031" s="130">
        <f>VLOOKUP(A2031,[2]PROY_COVID!$1:$1048576,7,FALSE)</f>
        <v>2614</v>
      </c>
      <c r="D2031" s="43">
        <v>3</v>
      </c>
      <c r="E2031" s="43">
        <f>((D2031/($C2031/100000)))</f>
        <v>114.76664116296863</v>
      </c>
      <c r="F2031" s="6">
        <f>((D2031/$C2031)/(D$2257/$C$2257))</f>
        <v>1.7196800645784676</v>
      </c>
      <c r="G2031" s="44">
        <v>3</v>
      </c>
      <c r="H2031" s="44">
        <f>((G2031/($C2031/100000)))</f>
        <v>114.76664116296863</v>
      </c>
      <c r="I2031" s="14">
        <f>((G2031/$C2031)/(G$2257/$C$2257))</f>
        <v>3.0858862185194651</v>
      </c>
      <c r="J2031" s="49">
        <v>75</v>
      </c>
      <c r="K2031" s="49">
        <f>((J2031/($C2031/100000)))</f>
        <v>2869.1660290742157</v>
      </c>
      <c r="L2031" s="50">
        <f>((J2031/$C2031)/(J$2257/$C$2257))</f>
        <v>5.2223092184985074</v>
      </c>
      <c r="M2031" s="45">
        <v>81</v>
      </c>
      <c r="N2031" s="45">
        <f>((M2031/($C2031/100000)))</f>
        <v>3098.699311400153</v>
      </c>
      <c r="O2031" s="18">
        <f>((M2031/$C2031)/(M$2257/$C$2257))</f>
        <v>4.7429048475937696</v>
      </c>
      <c r="P2031" s="37">
        <f>D2031/M2031*100</f>
        <v>3.7037037037037033</v>
      </c>
      <c r="Q2031" s="37">
        <f>P2031/P$2257</f>
        <v>0.36257949923893518</v>
      </c>
      <c r="R2031" s="37">
        <f>(Q2031-1)*100</f>
        <v>-63.74205007610648</v>
      </c>
    </row>
    <row r="2032" spans="1:18" x14ac:dyDescent="0.25">
      <c r="A2032" s="1" t="s">
        <v>1035</v>
      </c>
      <c r="B2032" s="1" t="str">
        <f>VLOOKUP(A2032,[2]PROY_COVID!$1:$1048576,5,FALSE)</f>
        <v>San Baltazar Chichicápam</v>
      </c>
      <c r="C2032" s="130">
        <f>VLOOKUP(A2032,[2]PROY_COVID!$1:$1048576,7,FALSE)</f>
        <v>2610</v>
      </c>
      <c r="D2032" s="43">
        <v>1</v>
      </c>
      <c r="E2032" s="43">
        <f>((D2032/($C2032/100000)))</f>
        <v>38.314176245210724</v>
      </c>
      <c r="F2032" s="6">
        <f>((D2032/$C2032)/(D$2257/$C$2257))</f>
        <v>0.5741051965272177</v>
      </c>
      <c r="G2032" s="44"/>
      <c r="H2032" s="44"/>
      <c r="I2032" s="14"/>
      <c r="J2032" s="49">
        <v>13</v>
      </c>
      <c r="K2032" s="49">
        <f>((J2032/($C2032/100000)))</f>
        <v>498.08429118773944</v>
      </c>
      <c r="L2032" s="50">
        <f>((J2032/$C2032)/(J$2257/$C$2257))</f>
        <v>0.90658754463865276</v>
      </c>
      <c r="M2032" s="45">
        <v>14</v>
      </c>
      <c r="N2032" s="45">
        <f>((M2032/($C2032/100000)))</f>
        <v>536.39846743295016</v>
      </c>
      <c r="O2032" s="18">
        <f>((M2032/$C2032)/(M$2257/$C$2257))</f>
        <v>0.82101767088851796</v>
      </c>
      <c r="P2032" s="37">
        <f>D2032/M2032*100</f>
        <v>7.1428571428571423</v>
      </c>
      <c r="Q2032" s="37">
        <f>P2032/P$2257</f>
        <v>0.6992604628179464</v>
      </c>
      <c r="R2032" s="37">
        <f>(Q2032-1)*100</f>
        <v>-30.07395371820536</v>
      </c>
    </row>
    <row r="2033" spans="1:18" x14ac:dyDescent="0.25">
      <c r="A2033" s="1" t="s">
        <v>2100</v>
      </c>
      <c r="B2033" s="1" t="str">
        <f>VLOOKUP(A2033,[2]PROY_COVID!$1:$1048576,5,FALSE)</f>
        <v>Mezquital del Oro</v>
      </c>
      <c r="C2033" s="130">
        <f>VLOOKUP(A2033,[2]PROY_COVID!$1:$1048576,7,FALSE)</f>
        <v>2605</v>
      </c>
      <c r="D2033" s="43"/>
      <c r="E2033" s="43"/>
      <c r="F2033" s="6"/>
      <c r="G2033" s="44"/>
      <c r="H2033" s="44"/>
      <c r="I2033" s="14"/>
      <c r="J2033" s="49">
        <v>1</v>
      </c>
      <c r="K2033" s="49"/>
      <c r="L2033" s="50"/>
      <c r="M2033" s="45">
        <v>1</v>
      </c>
      <c r="N2033" s="45"/>
      <c r="O2033" s="18"/>
      <c r="P2033" s="37"/>
      <c r="Q2033" s="37"/>
      <c r="R2033" s="37"/>
    </row>
    <row r="2034" spans="1:18" x14ac:dyDescent="0.25">
      <c r="A2034" s="1" t="s">
        <v>2529</v>
      </c>
      <c r="B2034" s="1" t="str">
        <f>VLOOKUP(A2034,[2]PROY_COVID!$1:$1048576,5,FALSE)</f>
        <v>Sunuapa</v>
      </c>
      <c r="C2034" s="130">
        <f>VLOOKUP(A2034,[2]PROY_COVID!$1:$1048576,7,FALSE)</f>
        <v>2601</v>
      </c>
      <c r="D2034" s="43"/>
      <c r="E2034" s="43"/>
      <c r="F2034" s="6"/>
      <c r="G2034" s="44"/>
      <c r="H2034" s="44"/>
      <c r="I2034" s="14"/>
      <c r="J2034" s="49">
        <v>1</v>
      </c>
      <c r="K2034" s="49">
        <f>((J2034/($C2034/100000)))</f>
        <v>38.446751249519416</v>
      </c>
      <c r="L2034" s="50">
        <f>((J2034/$C2034)/(J$2257/$C$2257))</f>
        <v>6.997880967399768E-2</v>
      </c>
      <c r="M2034" s="45">
        <v>1</v>
      </c>
      <c r="N2034" s="45">
        <f>((M2034/($C2034/100000)))</f>
        <v>38.446751249519416</v>
      </c>
      <c r="O2034" s="18">
        <f>((M2034/$C2034)/(M$2257/$C$2257))</f>
        <v>5.8847040177377713E-2</v>
      </c>
      <c r="P2034" s="37">
        <f>D2034/M2034*100</f>
        <v>0</v>
      </c>
      <c r="Q2034" s="37">
        <f>P2034/P$2257</f>
        <v>0</v>
      </c>
      <c r="R2034" s="37">
        <f>(Q2034-1)*100</f>
        <v>-100</v>
      </c>
    </row>
    <row r="2035" spans="1:18" x14ac:dyDescent="0.25">
      <c r="A2035" s="1" t="s">
        <v>913</v>
      </c>
      <c r="B2035" s="1" t="str">
        <f>VLOOKUP(A2035,[2]PROY_COVID!$1:$1048576,5,FALSE)</f>
        <v>Agualeguas</v>
      </c>
      <c r="C2035" s="130">
        <f>VLOOKUP(A2035,[2]PROY_COVID!$1:$1048576,7,FALSE)</f>
        <v>2599</v>
      </c>
      <c r="D2035" s="43">
        <v>1</v>
      </c>
      <c r="E2035" s="43">
        <f>((D2035/($C2035/100000)))</f>
        <v>38.47633705271258</v>
      </c>
      <c r="F2035" s="6">
        <f>((D2035/$C2035)/(D$2257/$C$2257))</f>
        <v>0.57653503768220016</v>
      </c>
      <c r="G2035" s="44">
        <v>4</v>
      </c>
      <c r="H2035" s="44">
        <f>((G2035/($C2035/100000)))</f>
        <v>153.90534821085032</v>
      </c>
      <c r="I2035" s="14">
        <f>((G2035/$C2035)/(G$2257/$C$2257))</f>
        <v>4.1382616776759686</v>
      </c>
      <c r="J2035" s="49">
        <v>8</v>
      </c>
      <c r="K2035" s="49">
        <f>((J2035/($C2035/100000)))</f>
        <v>307.81069642170064</v>
      </c>
      <c r="L2035" s="50">
        <f>((J2035/$C2035)/(J$2257/$C$2257))</f>
        <v>0.56026128191479185</v>
      </c>
      <c r="M2035" s="45">
        <v>13</v>
      </c>
      <c r="N2035" s="45">
        <f>((M2035/($C2035/100000)))</f>
        <v>500.19238168526357</v>
      </c>
      <c r="O2035" s="18">
        <f>((M2035/$C2035)/(M$2257/$C$2257))</f>
        <v>0.76560021912953935</v>
      </c>
      <c r="P2035" s="37">
        <f>D2035/M2035*100</f>
        <v>7.6923076923076925</v>
      </c>
      <c r="Q2035" s="37">
        <f>P2035/P$2257</f>
        <v>0.75304972918855784</v>
      </c>
      <c r="R2035" s="37">
        <f>(Q2035-1)*100</f>
        <v>-24.695027081144218</v>
      </c>
    </row>
    <row r="2036" spans="1:18" x14ac:dyDescent="0.25">
      <c r="A2036" s="1" t="s">
        <v>2514</v>
      </c>
      <c r="B2036" s="1" t="str">
        <f>VLOOKUP(A2036,[2]PROY_COVID!$1:$1048576,5,FALSE)</f>
        <v>Zoquiapan</v>
      </c>
      <c r="C2036" s="130">
        <f>VLOOKUP(A2036,[2]PROY_COVID!$1:$1048576,7,FALSE)</f>
        <v>2583</v>
      </c>
      <c r="D2036" s="43"/>
      <c r="E2036" s="43"/>
      <c r="F2036" s="6"/>
      <c r="G2036" s="44"/>
      <c r="H2036" s="44"/>
      <c r="I2036" s="14"/>
      <c r="J2036" s="49">
        <v>1</v>
      </c>
      <c r="K2036" s="49">
        <f>((J2036/($C2036/100000)))</f>
        <v>38.714672861014328</v>
      </c>
      <c r="L2036" s="50">
        <f>((J2036/$C2036)/(J$2257/$C$2257))</f>
        <v>7.0466466884269441E-2</v>
      </c>
      <c r="M2036" s="45">
        <v>1</v>
      </c>
      <c r="N2036" s="45">
        <f>((M2036/($C2036/100000)))</f>
        <v>38.714672861014328</v>
      </c>
      <c r="O2036" s="18">
        <f>((M2036/$C2036)/(M$2257/$C$2257))</f>
        <v>5.9257124081052819E-2</v>
      </c>
      <c r="P2036" s="37">
        <f>D2036/M2036*100</f>
        <v>0</v>
      </c>
      <c r="Q2036" s="37">
        <f>P2036/P$2257</f>
        <v>0</v>
      </c>
      <c r="R2036" s="37">
        <f>(Q2036-1)*100</f>
        <v>-100</v>
      </c>
    </row>
    <row r="2037" spans="1:18" x14ac:dyDescent="0.25">
      <c r="A2037" s="1" t="s">
        <v>2517</v>
      </c>
      <c r="B2037" s="1" t="str">
        <f>VLOOKUP(A2037,[2]PROY_COVID!$1:$1048576,5,FALSE)</f>
        <v>Villa Tejúpam de la Unión</v>
      </c>
      <c r="C2037" s="130">
        <f>VLOOKUP(A2037,[2]PROY_COVID!$1:$1048576,7,FALSE)</f>
        <v>2557</v>
      </c>
      <c r="D2037" s="43"/>
      <c r="E2037" s="43"/>
      <c r="F2037" s="6"/>
      <c r="G2037" s="44"/>
      <c r="H2037" s="44"/>
      <c r="I2037" s="14"/>
      <c r="J2037" s="49">
        <v>5</v>
      </c>
      <c r="K2037" s="49">
        <f>((J2037/($C2037/100000)))</f>
        <v>195.54165037152913</v>
      </c>
      <c r="L2037" s="50">
        <f>((J2037/$C2037)/(J$2257/$C$2257))</f>
        <v>0.35591490802125142</v>
      </c>
      <c r="M2037" s="45">
        <v>5</v>
      </c>
      <c r="N2037" s="45">
        <f>((M2037/($C2037/100000)))</f>
        <v>195.54165037152913</v>
      </c>
      <c r="O2037" s="18">
        <f>((M2037/$C2037)/(M$2257/$C$2257))</f>
        <v>0.29929830172342475</v>
      </c>
      <c r="P2037" s="37">
        <f>D2037/M2037*100</f>
        <v>0</v>
      </c>
      <c r="Q2037" s="37">
        <f>P2037/P$2257</f>
        <v>0</v>
      </c>
      <c r="R2037" s="37">
        <f>(Q2037-1)*100</f>
        <v>-100</v>
      </c>
    </row>
    <row r="2038" spans="1:18" x14ac:dyDescent="0.25">
      <c r="A2038" s="1" t="s">
        <v>2102</v>
      </c>
      <c r="B2038" s="1" t="str">
        <f>VLOOKUP(A2038,[2]PROY_COVID!$1:$1048576,5,FALSE)</f>
        <v>Momax</v>
      </c>
      <c r="C2038" s="130">
        <f>VLOOKUP(A2038,[2]PROY_COVID!$1:$1048576,7,FALSE)</f>
        <v>2542</v>
      </c>
      <c r="D2038" s="43"/>
      <c r="E2038" s="43"/>
      <c r="F2038" s="6"/>
      <c r="G2038" s="44">
        <v>1</v>
      </c>
      <c r="H2038" s="44"/>
      <c r="I2038" s="14"/>
      <c r="J2038" s="49">
        <v>9</v>
      </c>
      <c r="K2038" s="49"/>
      <c r="L2038" s="50"/>
      <c r="M2038" s="45">
        <v>10</v>
      </c>
      <c r="N2038" s="45"/>
      <c r="O2038" s="18"/>
      <c r="P2038" s="37"/>
      <c r="Q2038" s="37"/>
      <c r="R2038" s="37"/>
    </row>
    <row r="2039" spans="1:18" x14ac:dyDescent="0.25">
      <c r="A2039" s="1" t="s">
        <v>1038</v>
      </c>
      <c r="B2039" s="1" t="str">
        <f>VLOOKUP(A2039,[2]PROY_COVID!$1:$1048576,5,FALSE)</f>
        <v>San Bartolomé Quialana</v>
      </c>
      <c r="C2039" s="130">
        <f>VLOOKUP(A2039,[2]PROY_COVID!$1:$1048576,7,FALSE)</f>
        <v>2541</v>
      </c>
      <c r="D2039" s="43"/>
      <c r="E2039" s="43"/>
      <c r="F2039" s="6"/>
      <c r="G2039" s="44">
        <v>1</v>
      </c>
      <c r="H2039" s="44">
        <f>((G2039/($C2039/100000)))</f>
        <v>39.354584809130266</v>
      </c>
      <c r="I2039" s="14">
        <f>((G2039/$C2039)/(G$2257/$C$2257))</f>
        <v>1.0581800570916806</v>
      </c>
      <c r="J2039" s="49">
        <v>3</v>
      </c>
      <c r="K2039" s="49">
        <f>((J2039/($C2039/100000)))</f>
        <v>118.06375442739079</v>
      </c>
      <c r="L2039" s="50">
        <f>((J2039/$C2039)/(J$2257/$C$2257))</f>
        <v>0.21489360562227625</v>
      </c>
      <c r="M2039" s="45">
        <v>4</v>
      </c>
      <c r="N2039" s="45">
        <f>((M2039/($C2039/100000)))</f>
        <v>157.41833923652106</v>
      </c>
      <c r="O2039" s="18">
        <f>((M2039/$C2039)/(M$2257/$C$2257))</f>
        <v>0.2409463227097354</v>
      </c>
      <c r="P2039" s="37">
        <f>D2039/M2039*100</f>
        <v>0</v>
      </c>
      <c r="Q2039" s="37">
        <f>P2039/P$2257</f>
        <v>0</v>
      </c>
      <c r="R2039" s="37">
        <f>(Q2039-1)*100</f>
        <v>-100</v>
      </c>
    </row>
    <row r="2040" spans="1:18" x14ac:dyDescent="0.25">
      <c r="A2040" s="1" t="s">
        <v>2112</v>
      </c>
      <c r="B2040" s="1" t="str">
        <f>VLOOKUP(A2040,[2]PROY_COVID!$1:$1048576,5,FALSE)</f>
        <v>El Salvador</v>
      </c>
      <c r="C2040" s="130">
        <f>VLOOKUP(A2040,[2]PROY_COVID!$1:$1048576,7,FALSE)</f>
        <v>2528</v>
      </c>
      <c r="D2040" s="43">
        <v>1</v>
      </c>
      <c r="E2040" s="43"/>
      <c r="F2040" s="6"/>
      <c r="G2040" s="44"/>
      <c r="H2040" s="44"/>
      <c r="I2040" s="14"/>
      <c r="J2040" s="49">
        <v>9</v>
      </c>
      <c r="K2040" s="49"/>
      <c r="L2040" s="50"/>
      <c r="M2040" s="45">
        <v>10</v>
      </c>
      <c r="N2040" s="45"/>
      <c r="O2040" s="18"/>
      <c r="P2040" s="37"/>
      <c r="Q2040" s="37"/>
      <c r="R2040" s="37"/>
    </row>
    <row r="2041" spans="1:18" x14ac:dyDescent="0.25">
      <c r="A2041" s="1" t="s">
        <v>1367</v>
      </c>
      <c r="B2041" s="1" t="str">
        <f>VLOOKUP(A2041,[2]PROY_COVID!$1:$1048576,5,FALSE)</f>
        <v>Mixtla</v>
      </c>
      <c r="C2041" s="130">
        <f>VLOOKUP(A2041,[2]PROY_COVID!$1:$1048576,7,FALSE)</f>
        <v>2501</v>
      </c>
      <c r="D2041" s="43"/>
      <c r="E2041" s="43"/>
      <c r="F2041" s="6"/>
      <c r="G2041" s="44"/>
      <c r="H2041" s="44"/>
      <c r="I2041" s="14"/>
      <c r="J2041" s="49">
        <v>2</v>
      </c>
      <c r="K2041" s="49">
        <f t="shared" ref="K2041:K2047" si="835">((J2041/($C2041/100000)))</f>
        <v>79.968012794882043</v>
      </c>
      <c r="L2041" s="50">
        <f t="shared" ref="L2041:L2047" si="836">((J2041/$C2041)/(J$2257/$C$2257))</f>
        <v>0.14555368569537624</v>
      </c>
      <c r="M2041" s="45">
        <v>2</v>
      </c>
      <c r="N2041" s="45">
        <f t="shared" ref="N2041:N2047" si="837">((M2041/($C2041/100000)))</f>
        <v>79.968012794882043</v>
      </c>
      <c r="O2041" s="18">
        <f t="shared" ref="O2041:O2047" si="838">((M2041/$C2041)/(M$2257/$C$2257))</f>
        <v>0.12239996121660089</v>
      </c>
      <c r="P2041" s="37">
        <f t="shared" ref="P2041:P2072" si="839">D2041/M2041*100</f>
        <v>0</v>
      </c>
      <c r="Q2041" s="37">
        <f t="shared" ref="Q2041:Q2072" si="840">P2041/P$2257</f>
        <v>0</v>
      </c>
      <c r="R2041" s="37">
        <f t="shared" ref="R2041:R2072" si="841">(Q2041-1)*100</f>
        <v>-100</v>
      </c>
    </row>
    <row r="2042" spans="1:18" x14ac:dyDescent="0.25">
      <c r="A2042" s="1" t="s">
        <v>1082</v>
      </c>
      <c r="B2042" s="1" t="str">
        <f>VLOOKUP(A2042,[2]PROY_COVID!$1:$1048576,5,FALSE)</f>
        <v>San Juan de los Cués</v>
      </c>
      <c r="C2042" s="130">
        <f>VLOOKUP(A2042,[2]PROY_COVID!$1:$1048576,7,FALSE)</f>
        <v>2497</v>
      </c>
      <c r="D2042" s="43">
        <v>1</v>
      </c>
      <c r="E2042" s="43">
        <f>((D2042/($C2042/100000)))</f>
        <v>40.048057669203047</v>
      </c>
      <c r="F2042" s="6">
        <f>((D2042/$C2042)/(D$2257/$C$2257))</f>
        <v>0.60008592828836127</v>
      </c>
      <c r="G2042" s="44"/>
      <c r="H2042" s="44"/>
      <c r="I2042" s="14"/>
      <c r="J2042" s="49">
        <v>3</v>
      </c>
      <c r="K2042" s="49">
        <f t="shared" si="835"/>
        <v>120.14417300760914</v>
      </c>
      <c r="L2042" s="50">
        <f t="shared" si="836"/>
        <v>0.21868027708698595</v>
      </c>
      <c r="M2042" s="45">
        <v>4</v>
      </c>
      <c r="N2042" s="45">
        <f t="shared" si="837"/>
        <v>160.19223067681219</v>
      </c>
      <c r="O2042" s="18">
        <f t="shared" si="838"/>
        <v>0.24519207288964265</v>
      </c>
      <c r="P2042" s="37">
        <f t="shared" si="839"/>
        <v>25</v>
      </c>
      <c r="Q2042" s="37">
        <f t="shared" si="840"/>
        <v>2.4474116198628129</v>
      </c>
      <c r="R2042" s="37">
        <f t="shared" si="841"/>
        <v>144.7411619862813</v>
      </c>
    </row>
    <row r="2043" spans="1:18" x14ac:dyDescent="0.25">
      <c r="A2043" s="1" t="s">
        <v>969</v>
      </c>
      <c r="B2043" s="1" t="str">
        <f>VLOOKUP(A2043,[2]PROY_COVID!$1:$1048576,5,FALSE)</f>
        <v>Asunción Ocotlán</v>
      </c>
      <c r="C2043" s="130">
        <f>VLOOKUP(A2043,[2]PROY_COVID!$1:$1048576,7,FALSE)</f>
        <v>2496</v>
      </c>
      <c r="D2043" s="43"/>
      <c r="E2043" s="43"/>
      <c r="F2043" s="6"/>
      <c r="G2043" s="44"/>
      <c r="H2043" s="44"/>
      <c r="I2043" s="14"/>
      <c r="J2043" s="49">
        <v>1</v>
      </c>
      <c r="K2043" s="49">
        <f t="shared" si="835"/>
        <v>40.064102564102562</v>
      </c>
      <c r="L2043" s="50">
        <f t="shared" si="836"/>
        <v>7.2922629792495183E-2</v>
      </c>
      <c r="M2043" s="45">
        <v>1</v>
      </c>
      <c r="N2043" s="45">
        <f t="shared" si="837"/>
        <v>40.064102564102562</v>
      </c>
      <c r="O2043" s="18">
        <f t="shared" si="838"/>
        <v>6.1322576723301048E-2</v>
      </c>
      <c r="P2043" s="37">
        <f t="shared" si="839"/>
        <v>0</v>
      </c>
      <c r="Q2043" s="37">
        <f t="shared" si="840"/>
        <v>0</v>
      </c>
      <c r="R2043" s="37">
        <f t="shared" si="841"/>
        <v>-100</v>
      </c>
    </row>
    <row r="2044" spans="1:18" x14ac:dyDescent="0.25">
      <c r="A2044" s="1" t="s">
        <v>1104</v>
      </c>
      <c r="B2044" s="1" t="str">
        <f>VLOOKUP(A2044,[2]PROY_COVID!$1:$1048576,5,FALSE)</f>
        <v>San Miguel Ahuehuetitlán</v>
      </c>
      <c r="C2044" s="130">
        <f>VLOOKUP(A2044,[2]PROY_COVID!$1:$1048576,7,FALSE)</f>
        <v>2485</v>
      </c>
      <c r="D2044" s="43">
        <v>1</v>
      </c>
      <c r="E2044" s="43">
        <f>((D2044/($C2044/100000)))</f>
        <v>40.241448692152915</v>
      </c>
      <c r="F2044" s="6">
        <f>((D2044/$C2044)/(D$2257/$C$2257))</f>
        <v>0.60298372753965312</v>
      </c>
      <c r="G2044" s="44"/>
      <c r="H2044" s="44"/>
      <c r="I2044" s="14"/>
      <c r="J2044" s="49">
        <v>1</v>
      </c>
      <c r="K2044" s="49">
        <f t="shared" si="835"/>
        <v>40.241448692152915</v>
      </c>
      <c r="L2044" s="50">
        <f t="shared" si="836"/>
        <v>7.3245426141677256E-2</v>
      </c>
      <c r="M2044" s="45">
        <v>2</v>
      </c>
      <c r="N2044" s="45">
        <f t="shared" si="837"/>
        <v>80.482897384305829</v>
      </c>
      <c r="O2044" s="18">
        <f t="shared" si="838"/>
        <v>0.12318804949807599</v>
      </c>
      <c r="P2044" s="37">
        <f t="shared" si="839"/>
        <v>50</v>
      </c>
      <c r="Q2044" s="37">
        <f t="shared" si="840"/>
        <v>4.8948232397256257</v>
      </c>
      <c r="R2044" s="37">
        <f t="shared" si="841"/>
        <v>389.4823239725626</v>
      </c>
    </row>
    <row r="2045" spans="1:18" x14ac:dyDescent="0.25">
      <c r="A2045" s="1" t="s">
        <v>1127</v>
      </c>
      <c r="B2045" s="1" t="str">
        <f>VLOOKUP(A2045,[2]PROY_COVID!$1:$1048576,5,FALSE)</f>
        <v>San Pablo Tijaltepec</v>
      </c>
      <c r="C2045" s="130">
        <f>VLOOKUP(A2045,[2]PROY_COVID!$1:$1048576,7,FALSE)</f>
        <v>2477</v>
      </c>
      <c r="D2045" s="43"/>
      <c r="E2045" s="43"/>
      <c r="F2045" s="6"/>
      <c r="G2045" s="44"/>
      <c r="H2045" s="44"/>
      <c r="I2045" s="14"/>
      <c r="J2045" s="49">
        <v>1</v>
      </c>
      <c r="K2045" s="49">
        <f t="shared" si="835"/>
        <v>40.371417036737988</v>
      </c>
      <c r="L2045" s="50">
        <f t="shared" si="836"/>
        <v>7.3481987873261184E-2</v>
      </c>
      <c r="M2045" s="45">
        <v>1</v>
      </c>
      <c r="N2045" s="45">
        <f t="shared" si="837"/>
        <v>40.371417036737988</v>
      </c>
      <c r="O2045" s="18">
        <f t="shared" si="838"/>
        <v>6.1792955793847158E-2</v>
      </c>
      <c r="P2045" s="37">
        <f t="shared" si="839"/>
        <v>0</v>
      </c>
      <c r="Q2045" s="37">
        <f t="shared" si="840"/>
        <v>0</v>
      </c>
      <c r="R2045" s="37">
        <f t="shared" si="841"/>
        <v>-100</v>
      </c>
    </row>
    <row r="2046" spans="1:18" x14ac:dyDescent="0.25">
      <c r="A2046" s="1" t="s">
        <v>1311</v>
      </c>
      <c r="B2046" s="1" t="str">
        <f>VLOOKUP(A2046,[2]PROY_COVID!$1:$1048576,5,FALSE)</f>
        <v>Coyotepec</v>
      </c>
      <c r="C2046" s="130">
        <f>VLOOKUP(A2046,[2]PROY_COVID!$1:$1048576,7,FALSE)</f>
        <v>2449</v>
      </c>
      <c r="D2046" s="43">
        <v>2</v>
      </c>
      <c r="E2046" s="43">
        <f>((D2046/($C2046/100000)))</f>
        <v>81.665986116782349</v>
      </c>
      <c r="F2046" s="6">
        <f>((D2046/$C2046)/(D$2257/$C$2257))</f>
        <v>1.2236950289391899</v>
      </c>
      <c r="G2046" s="44">
        <v>1</v>
      </c>
      <c r="H2046" s="44">
        <f>((G2046/($C2046/100000)))</f>
        <v>40.832993058391175</v>
      </c>
      <c r="I2046" s="14">
        <f>((G2046/$C2046)/(G$2257/$C$2257))</f>
        <v>1.0979320233033731</v>
      </c>
      <c r="J2046" s="49">
        <v>3</v>
      </c>
      <c r="K2046" s="49">
        <f t="shared" si="835"/>
        <v>122.49897917517353</v>
      </c>
      <c r="L2046" s="50">
        <f t="shared" si="836"/>
        <v>0.22296637480040996</v>
      </c>
      <c r="M2046" s="45">
        <v>6</v>
      </c>
      <c r="N2046" s="45">
        <f t="shared" si="837"/>
        <v>244.99795835034706</v>
      </c>
      <c r="O2046" s="18">
        <f t="shared" si="838"/>
        <v>0.37499669620586223</v>
      </c>
      <c r="P2046" s="37">
        <f t="shared" si="839"/>
        <v>33.333333333333329</v>
      </c>
      <c r="Q2046" s="37">
        <f t="shared" si="840"/>
        <v>3.2632154931504167</v>
      </c>
      <c r="R2046" s="37">
        <f t="shared" si="841"/>
        <v>226.32154931504166</v>
      </c>
    </row>
    <row r="2047" spans="1:18" x14ac:dyDescent="0.25">
      <c r="A2047" s="1" t="s">
        <v>2535</v>
      </c>
      <c r="B2047" s="1" t="str">
        <f>VLOOKUP(A2047,[2]PROY_COVID!$1:$1048576,5,FALSE)</f>
        <v>San Francisco de Borja</v>
      </c>
      <c r="C2047" s="130">
        <f>VLOOKUP(A2047,[2]PROY_COVID!$1:$1048576,7,FALSE)</f>
        <v>2445</v>
      </c>
      <c r="D2047" s="43"/>
      <c r="E2047" s="43"/>
      <c r="F2047" s="6"/>
      <c r="G2047" s="44">
        <v>1</v>
      </c>
      <c r="H2047" s="44">
        <f>((G2047/($C2047/100000)))</f>
        <v>40.899795501022496</v>
      </c>
      <c r="I2047" s="14">
        <f>((G2047/$C2047)/(G$2257/$C$2257))</f>
        <v>1.0997282311124583</v>
      </c>
      <c r="J2047" s="49">
        <v>2</v>
      </c>
      <c r="K2047" s="49">
        <f t="shared" si="835"/>
        <v>81.799591002044991</v>
      </c>
      <c r="L2047" s="50">
        <f t="shared" si="836"/>
        <v>0.1488874306438184</v>
      </c>
      <c r="M2047" s="45">
        <v>3</v>
      </c>
      <c r="N2047" s="45">
        <f t="shared" si="837"/>
        <v>122.69938650306749</v>
      </c>
      <c r="O2047" s="18">
        <f t="shared" si="838"/>
        <v>0.18780509386669869</v>
      </c>
      <c r="P2047" s="37">
        <f t="shared" si="839"/>
        <v>0</v>
      </c>
      <c r="Q2047" s="37">
        <f t="shared" si="840"/>
        <v>0</v>
      </c>
      <c r="R2047" s="37">
        <f t="shared" si="841"/>
        <v>-100</v>
      </c>
    </row>
    <row r="2048" spans="1:18" x14ac:dyDescent="0.25">
      <c r="A2048" s="1" t="s">
        <v>2074</v>
      </c>
      <c r="B2048" s="1" t="str">
        <f>VLOOKUP(A2048,[2]PROY_COVID!$1:$1048576,5,FALSE)</f>
        <v>Yobaín</v>
      </c>
      <c r="C2048" s="130">
        <f>VLOOKUP(A2048,[2]PROY_COVID!$1:$1048576,7,FALSE)</f>
        <v>2426</v>
      </c>
      <c r="D2048" s="43"/>
      <c r="E2048" s="43"/>
      <c r="F2048" s="6"/>
      <c r="G2048" s="44"/>
      <c r="H2048" s="44"/>
      <c r="I2048" s="14"/>
      <c r="J2048" s="49">
        <v>8</v>
      </c>
      <c r="K2048" s="49"/>
      <c r="L2048" s="50"/>
      <c r="M2048" s="45">
        <v>8</v>
      </c>
      <c r="N2048" s="45"/>
      <c r="O2048" s="18"/>
      <c r="P2048" s="37">
        <f t="shared" si="839"/>
        <v>0</v>
      </c>
      <c r="Q2048" s="37">
        <f t="shared" si="840"/>
        <v>0</v>
      </c>
      <c r="R2048" s="37">
        <f t="shared" si="841"/>
        <v>-100</v>
      </c>
    </row>
    <row r="2049" spans="1:18" x14ac:dyDescent="0.25">
      <c r="A2049" s="1" t="s">
        <v>985</v>
      </c>
      <c r="B2049" s="1" t="str">
        <f>VLOOKUP(A2049,[2]PROY_COVID!$1:$1048576,5,FALSE)</f>
        <v>Chiquihuitlán de Benito Juárez</v>
      </c>
      <c r="C2049" s="130">
        <f>VLOOKUP(A2049,[2]PROY_COVID!$1:$1048576,7,FALSE)</f>
        <v>2418</v>
      </c>
      <c r="D2049" s="43"/>
      <c r="E2049" s="43"/>
      <c r="F2049" s="6"/>
      <c r="G2049" s="44"/>
      <c r="H2049" s="44"/>
      <c r="I2049" s="14"/>
      <c r="J2049" s="49">
        <v>2</v>
      </c>
      <c r="K2049" s="49">
        <f>((J2049/($C2049/100000)))</f>
        <v>82.712985938792386</v>
      </c>
      <c r="L2049" s="50">
        <f>((J2049/$C2049)/(J$2257/$C$2257))</f>
        <v>0.15054994537805458</v>
      </c>
      <c r="M2049" s="45">
        <v>2</v>
      </c>
      <c r="N2049" s="45">
        <f t="shared" ref="N2049:N2080" si="842">((M2049/($C2049/100000)))</f>
        <v>82.712985938792386</v>
      </c>
      <c r="O2049" s="18">
        <f t="shared" ref="O2049:O2080" si="843">((M2049/$C2049)/(M$2257/$C$2257))</f>
        <v>0.12660144871907314</v>
      </c>
      <c r="P2049" s="37">
        <f t="shared" si="839"/>
        <v>0</v>
      </c>
      <c r="Q2049" s="37">
        <f t="shared" si="840"/>
        <v>0</v>
      </c>
      <c r="R2049" s="37">
        <f t="shared" si="841"/>
        <v>-100</v>
      </c>
    </row>
    <row r="2050" spans="1:18" x14ac:dyDescent="0.25">
      <c r="A2050" s="1" t="s">
        <v>1331</v>
      </c>
      <c r="B2050" s="1" t="str">
        <f>VLOOKUP(A2050,[2]PROY_COVID!$1:$1048576,5,FALSE)</f>
        <v>Chinantla</v>
      </c>
      <c r="C2050" s="130">
        <f>VLOOKUP(A2050,[2]PROY_COVID!$1:$1048576,7,FALSE)</f>
        <v>2408</v>
      </c>
      <c r="D2050" s="43"/>
      <c r="E2050" s="43"/>
      <c r="F2050" s="6"/>
      <c r="G2050" s="44">
        <v>1</v>
      </c>
      <c r="H2050" s="44">
        <f>((G2050/($C2050/100000)))</f>
        <v>41.528239202657808</v>
      </c>
      <c r="I2050" s="14">
        <f>((G2050/$C2050)/(G$2257/$C$2257))</f>
        <v>1.1166260486170931</v>
      </c>
      <c r="J2050" s="49">
        <v>5</v>
      </c>
      <c r="K2050" s="49">
        <f>((J2050/($C2050/100000)))</f>
        <v>207.64119601328903</v>
      </c>
      <c r="L2050" s="50">
        <f>((J2050/$C2050)/(J$2257/$C$2257))</f>
        <v>0.37793788198103817</v>
      </c>
      <c r="M2050" s="45">
        <v>6</v>
      </c>
      <c r="N2050" s="45">
        <f t="shared" si="842"/>
        <v>249.16943521594683</v>
      </c>
      <c r="O2050" s="18">
        <f t="shared" si="843"/>
        <v>0.381381606730962</v>
      </c>
      <c r="P2050" s="37">
        <f t="shared" si="839"/>
        <v>0</v>
      </c>
      <c r="Q2050" s="37">
        <f t="shared" si="840"/>
        <v>0</v>
      </c>
      <c r="R2050" s="37">
        <f t="shared" si="841"/>
        <v>-100</v>
      </c>
    </row>
    <row r="2051" spans="1:18" x14ac:dyDescent="0.25">
      <c r="A2051" s="1" t="s">
        <v>1812</v>
      </c>
      <c r="B2051" s="1" t="str">
        <f>VLOOKUP(A2051,[2]PROY_COVID!$1:$1048576,5,FALSE)</f>
        <v>Coetzala</v>
      </c>
      <c r="C2051" s="130">
        <f>VLOOKUP(A2051,[2]PROY_COVID!$1:$1048576,7,FALSE)</f>
        <v>2373</v>
      </c>
      <c r="D2051" s="43"/>
      <c r="E2051" s="43"/>
      <c r="F2051" s="6"/>
      <c r="G2051" s="44"/>
      <c r="H2051" s="44"/>
      <c r="I2051" s="14"/>
      <c r="J2051" s="49">
        <v>3</v>
      </c>
      <c r="K2051" s="49">
        <f>((J2051/($C2051/100000)))</f>
        <v>126.42225031605562</v>
      </c>
      <c r="L2051" s="50">
        <f>((J2051/$C2051)/(J$2257/$C$2257))</f>
        <v>0.23010731221500377</v>
      </c>
      <c r="M2051" s="45">
        <v>3</v>
      </c>
      <c r="N2051" s="45">
        <f t="shared" si="842"/>
        <v>126.42225031605562</v>
      </c>
      <c r="O2051" s="18">
        <f t="shared" si="843"/>
        <v>0.19350335208768576</v>
      </c>
      <c r="P2051" s="37">
        <f t="shared" si="839"/>
        <v>0</v>
      </c>
      <c r="Q2051" s="37">
        <f t="shared" si="840"/>
        <v>0</v>
      </c>
      <c r="R2051" s="37">
        <f t="shared" si="841"/>
        <v>-100</v>
      </c>
    </row>
    <row r="2052" spans="1:18" x14ac:dyDescent="0.25">
      <c r="A2052" s="1" t="s">
        <v>2054</v>
      </c>
      <c r="B2052" s="1" t="str">
        <f>VLOOKUP(A2052,[2]PROY_COVID!$1:$1048576,5,FALSE)</f>
        <v>Tepakán</v>
      </c>
      <c r="C2052" s="130">
        <f>VLOOKUP(A2052,[2]PROY_COVID!$1:$1048576,7,FALSE)</f>
        <v>2372</v>
      </c>
      <c r="D2052" s="43">
        <v>1</v>
      </c>
      <c r="E2052" s="43">
        <f>((D2052/($C2052/100000)))</f>
        <v>42.158516020236085</v>
      </c>
      <c r="F2052" s="6">
        <f>((D2052/$C2052)/(D$2257/$C$2257))</f>
        <v>0.63170934356494013</v>
      </c>
      <c r="G2052" s="44"/>
      <c r="H2052" s="44"/>
      <c r="I2052" s="14"/>
      <c r="J2052" s="49">
        <v>2</v>
      </c>
      <c r="K2052" s="49">
        <f>((J2052/($C2052/100000)))</f>
        <v>84.317032040472171</v>
      </c>
      <c r="L2052" s="50">
        <f>((J2052/$C2052)/(J$2257/$C$2257))</f>
        <v>0.15346954802872509</v>
      </c>
      <c r="M2052" s="45">
        <v>3</v>
      </c>
      <c r="N2052" s="45">
        <f t="shared" si="842"/>
        <v>126.47554806070825</v>
      </c>
      <c r="O2052" s="18">
        <f t="shared" si="843"/>
        <v>0.19358493022937531</v>
      </c>
      <c r="P2052" s="37">
        <f t="shared" si="839"/>
        <v>33.333333333333329</v>
      </c>
      <c r="Q2052" s="37">
        <f t="shared" si="840"/>
        <v>3.2632154931504167</v>
      </c>
      <c r="R2052" s="37">
        <f t="shared" si="841"/>
        <v>226.32154931504166</v>
      </c>
    </row>
    <row r="2053" spans="1:18" x14ac:dyDescent="0.25">
      <c r="A2053" s="1" t="s">
        <v>199</v>
      </c>
      <c r="B2053" s="1" t="str">
        <f>VLOOKUP(A2053,[2]PROY_COVID!$1:$1048576,5,FALSE)</f>
        <v>Coronado</v>
      </c>
      <c r="C2053" s="130">
        <f>VLOOKUP(A2053,[2]PROY_COVID!$1:$1048576,7,FALSE)</f>
        <v>2364</v>
      </c>
      <c r="D2053" s="43">
        <v>3</v>
      </c>
      <c r="E2053" s="43">
        <f>((D2053/($C2053/100000)))</f>
        <v>126.90355329949237</v>
      </c>
      <c r="F2053" s="6">
        <f>((D2053/$C2053)/(D$2257/$C$2257))</f>
        <v>1.9015413235228908</v>
      </c>
      <c r="G2053" s="44"/>
      <c r="H2053" s="44"/>
      <c r="I2053" s="14"/>
      <c r="J2053" s="49"/>
      <c r="K2053" s="49"/>
      <c r="L2053" s="50"/>
      <c r="M2053" s="45">
        <v>3</v>
      </c>
      <c r="N2053" s="45">
        <f t="shared" si="842"/>
        <v>126.90355329949237</v>
      </c>
      <c r="O2053" s="18">
        <f t="shared" si="843"/>
        <v>0.19424003997634443</v>
      </c>
      <c r="P2053" s="37">
        <f t="shared" si="839"/>
        <v>100</v>
      </c>
      <c r="Q2053" s="37">
        <f t="shared" si="840"/>
        <v>9.7896464794512514</v>
      </c>
      <c r="R2053" s="37">
        <f t="shared" si="841"/>
        <v>878.96464794512519</v>
      </c>
    </row>
    <row r="2054" spans="1:18" x14ac:dyDescent="0.25">
      <c r="A2054" s="1" t="s">
        <v>1952</v>
      </c>
      <c r="B2054" s="1" t="str">
        <f>VLOOKUP(A2054,[2]PROY_COVID!$1:$1048576,5,FALSE)</f>
        <v>Tuxtilla</v>
      </c>
      <c r="C2054" s="130">
        <f>VLOOKUP(A2054,[2]PROY_COVID!$1:$1048576,7,FALSE)</f>
        <v>2358</v>
      </c>
      <c r="D2054" s="43"/>
      <c r="E2054" s="43"/>
      <c r="F2054" s="6"/>
      <c r="G2054" s="44">
        <v>1</v>
      </c>
      <c r="H2054" s="44">
        <f>((G2054/($C2054/100000)))</f>
        <v>42.408821034775229</v>
      </c>
      <c r="I2054" s="14">
        <f>((G2054/$C2054)/(G$2257/$C$2257))</f>
        <v>1.1403034457463785</v>
      </c>
      <c r="J2054" s="49">
        <v>7</v>
      </c>
      <c r="K2054" s="49">
        <f>((J2054/($C2054/100000)))</f>
        <v>296.86174724342663</v>
      </c>
      <c r="L2054" s="50">
        <f>((J2054/$C2054)/(J$2257/$C$2257))</f>
        <v>0.54033256477289049</v>
      </c>
      <c r="M2054" s="45">
        <v>8</v>
      </c>
      <c r="N2054" s="45">
        <f t="shared" si="842"/>
        <v>339.27056827820184</v>
      </c>
      <c r="O2054" s="18">
        <f t="shared" si="843"/>
        <v>0.51929143851182158</v>
      </c>
      <c r="P2054" s="37">
        <f t="shared" si="839"/>
        <v>0</v>
      </c>
      <c r="Q2054" s="37">
        <f t="shared" si="840"/>
        <v>0</v>
      </c>
      <c r="R2054" s="37">
        <f t="shared" si="841"/>
        <v>-100</v>
      </c>
    </row>
    <row r="2055" spans="1:18" x14ac:dyDescent="0.25">
      <c r="A2055" s="1" t="s">
        <v>2546</v>
      </c>
      <c r="B2055" s="1" t="str">
        <f>VLOOKUP(A2055,[2]PROY_COVID!$1:$1048576,5,FALSE)</f>
        <v>San Francisco Tlapancingo</v>
      </c>
      <c r="C2055" s="130">
        <f>VLOOKUP(A2055,[2]PROY_COVID!$1:$1048576,7,FALSE)</f>
        <v>2357</v>
      </c>
      <c r="D2055" s="43"/>
      <c r="E2055" s="43"/>
      <c r="F2055" s="6"/>
      <c r="G2055" s="44"/>
      <c r="H2055" s="44"/>
      <c r="I2055" s="14"/>
      <c r="J2055" s="49">
        <v>1</v>
      </c>
      <c r="K2055" s="49">
        <f>((J2055/($C2055/100000)))</f>
        <v>42.42681374628765</v>
      </c>
      <c r="L2055" s="50">
        <f>((J2055/$C2055)/(J$2257/$C$2257))</f>
        <v>7.7223115809108178E-2</v>
      </c>
      <c r="M2055" s="45">
        <v>1</v>
      </c>
      <c r="N2055" s="45">
        <f t="shared" si="842"/>
        <v>42.42681374628765</v>
      </c>
      <c r="O2055" s="18">
        <f t="shared" si="843"/>
        <v>6.4938969665404925E-2</v>
      </c>
      <c r="P2055" s="37">
        <f t="shared" si="839"/>
        <v>0</v>
      </c>
      <c r="Q2055" s="37">
        <f t="shared" si="840"/>
        <v>0</v>
      </c>
      <c r="R2055" s="37">
        <f t="shared" si="841"/>
        <v>-100</v>
      </c>
    </row>
    <row r="2056" spans="1:18" x14ac:dyDescent="0.25">
      <c r="A2056" s="1" t="s">
        <v>1976</v>
      </c>
      <c r="B2056" s="1" t="str">
        <f>VLOOKUP(A2056,[2]PROY_COVID!$1:$1048576,5,FALSE)</f>
        <v>Bokobá</v>
      </c>
      <c r="C2056" s="130">
        <f>VLOOKUP(A2056,[2]PROY_COVID!$1:$1048576,7,FALSE)</f>
        <v>2349</v>
      </c>
      <c r="D2056" s="43">
        <v>1</v>
      </c>
      <c r="E2056" s="43">
        <f>((D2056/($C2056/100000)))</f>
        <v>42.571306939123033</v>
      </c>
      <c r="F2056" s="6">
        <f>((D2056/$C2056)/(D$2257/$C$2257))</f>
        <v>0.63789466280801965</v>
      </c>
      <c r="G2056" s="44"/>
      <c r="H2056" s="44"/>
      <c r="I2056" s="14"/>
      <c r="J2056" s="49">
        <v>22</v>
      </c>
      <c r="K2056" s="49">
        <f>((J2056/($C2056/100000)))</f>
        <v>936.56875266070665</v>
      </c>
      <c r="L2056" s="50">
        <f>((J2056/$C2056)/(J$2257/$C$2257))</f>
        <v>1.7046945283803727</v>
      </c>
      <c r="M2056" s="45">
        <v>23</v>
      </c>
      <c r="N2056" s="45">
        <f t="shared" si="842"/>
        <v>979.14005959982967</v>
      </c>
      <c r="O2056" s="18">
        <f t="shared" si="843"/>
        <v>1.4986830500345962</v>
      </c>
      <c r="P2056" s="37">
        <f t="shared" si="839"/>
        <v>4.3478260869565215</v>
      </c>
      <c r="Q2056" s="37">
        <f t="shared" si="840"/>
        <v>0.42563680345440219</v>
      </c>
      <c r="R2056" s="37">
        <f t="shared" si="841"/>
        <v>-57.436319654559775</v>
      </c>
    </row>
    <row r="2057" spans="1:18" x14ac:dyDescent="0.25">
      <c r="A2057" s="1" t="s">
        <v>1255</v>
      </c>
      <c r="B2057" s="1" t="str">
        <f>VLOOKUP(A2057,[2]PROY_COVID!$1:$1048576,5,FALSE)</f>
        <v>Santo Tomás Tamazulapan</v>
      </c>
      <c r="C2057" s="130">
        <f>VLOOKUP(A2057,[2]PROY_COVID!$1:$1048576,7,FALSE)</f>
        <v>2329</v>
      </c>
      <c r="D2057" s="43"/>
      <c r="E2057" s="43"/>
      <c r="F2057" s="6"/>
      <c r="G2057" s="44"/>
      <c r="H2057" s="44"/>
      <c r="I2057" s="14"/>
      <c r="J2057" s="49">
        <v>2</v>
      </c>
      <c r="K2057" s="49">
        <f>((J2057/($C2057/100000)))</f>
        <v>85.873765564620001</v>
      </c>
      <c r="L2057" s="50">
        <f>((J2057/$C2057)/(J$2257/$C$2257))</f>
        <v>0.15630303474630142</v>
      </c>
      <c r="M2057" s="45">
        <v>2</v>
      </c>
      <c r="N2057" s="45">
        <f t="shared" si="842"/>
        <v>85.873765564620001</v>
      </c>
      <c r="O2057" s="18">
        <f t="shared" si="843"/>
        <v>0.13143937441078526</v>
      </c>
      <c r="P2057" s="37">
        <f t="shared" si="839"/>
        <v>0</v>
      </c>
      <c r="Q2057" s="37">
        <f t="shared" si="840"/>
        <v>0</v>
      </c>
      <c r="R2057" s="37">
        <f t="shared" si="841"/>
        <v>-100</v>
      </c>
    </row>
    <row r="2058" spans="1:18" x14ac:dyDescent="0.25">
      <c r="A2058" s="1" t="s">
        <v>2555</v>
      </c>
      <c r="B2058" s="1" t="str">
        <f>VLOOKUP(A2058,[2]PROY_COVID!$1:$1048576,5,FALSE)</f>
        <v>San Martín Itunyoso</v>
      </c>
      <c r="C2058" s="130">
        <f>VLOOKUP(A2058,[2]PROY_COVID!$1:$1048576,7,FALSE)</f>
        <v>2320</v>
      </c>
      <c r="D2058" s="43"/>
      <c r="E2058" s="43"/>
      <c r="F2058" s="6"/>
      <c r="G2058" s="44">
        <v>1</v>
      </c>
      <c r="H2058" s="44">
        <f>((G2058/($C2058/100000)))</f>
        <v>43.103448275862071</v>
      </c>
      <c r="I2058" s="14">
        <f>((G2058/$C2058)/(G$2257/$C$2257))</f>
        <v>1.1589808297715347</v>
      </c>
      <c r="J2058" s="49"/>
      <c r="K2058" s="49"/>
      <c r="L2058" s="50"/>
      <c r="M2058" s="45">
        <v>1</v>
      </c>
      <c r="N2058" s="45">
        <f t="shared" si="842"/>
        <v>43.103448275862071</v>
      </c>
      <c r="O2058" s="18">
        <f t="shared" si="843"/>
        <v>6.5974634267827334E-2</v>
      </c>
      <c r="P2058" s="37">
        <f t="shared" si="839"/>
        <v>0</v>
      </c>
      <c r="Q2058" s="37">
        <f t="shared" si="840"/>
        <v>0</v>
      </c>
      <c r="R2058" s="37">
        <f t="shared" si="841"/>
        <v>-100</v>
      </c>
    </row>
    <row r="2059" spans="1:18" x14ac:dyDescent="0.25">
      <c r="A2059" s="1" t="s">
        <v>527</v>
      </c>
      <c r="B2059" s="1" t="str">
        <f>VLOOKUP(A2059,[2]PROY_COVID!$1:$1048576,5,FALSE)</f>
        <v>Cuautla</v>
      </c>
      <c r="C2059" s="130">
        <f>VLOOKUP(A2059,[2]PROY_COVID!$1:$1048576,7,FALSE)</f>
        <v>2302</v>
      </c>
      <c r="D2059" s="43">
        <v>1</v>
      </c>
      <c r="E2059" s="43">
        <f>((D2059/($C2059/100000)))</f>
        <v>43.440486533449175</v>
      </c>
      <c r="F2059" s="6">
        <f>((D2059/$C2059)/(D$2257/$C$2257))</f>
        <v>0.65091857642747086</v>
      </c>
      <c r="G2059" s="44">
        <v>1</v>
      </c>
      <c r="H2059" s="44">
        <f>((G2059/($C2059/100000)))</f>
        <v>43.440486533449175</v>
      </c>
      <c r="I2059" s="14">
        <f>((G2059/$C2059)/(G$2257/$C$2257))</f>
        <v>1.1680432341746134</v>
      </c>
      <c r="J2059" s="49">
        <v>13</v>
      </c>
      <c r="K2059" s="49">
        <f t="shared" ref="K2059:K2066" si="844">((J2059/($C2059/100000)))</f>
        <v>564.72632493483934</v>
      </c>
      <c r="L2059" s="50">
        <f t="shared" ref="L2059:L2066" si="845">((J2059/$C2059)/(J$2257/$C$2257))</f>
        <v>1.0278859650333987</v>
      </c>
      <c r="M2059" s="45">
        <v>15</v>
      </c>
      <c r="N2059" s="45">
        <f t="shared" si="842"/>
        <v>651.6072980017376</v>
      </c>
      <c r="O2059" s="18">
        <f t="shared" si="843"/>
        <v>0.99735763358835416</v>
      </c>
      <c r="P2059" s="37">
        <f t="shared" si="839"/>
        <v>6.666666666666667</v>
      </c>
      <c r="Q2059" s="37">
        <f t="shared" si="840"/>
        <v>0.65264309863008341</v>
      </c>
      <c r="R2059" s="37">
        <f t="shared" si="841"/>
        <v>-34.735690136991657</v>
      </c>
    </row>
    <row r="2060" spans="1:18" x14ac:dyDescent="0.25">
      <c r="A2060" s="1" t="s">
        <v>2516</v>
      </c>
      <c r="B2060" s="1" t="str">
        <f>VLOOKUP(A2060,[2]PROY_COVID!$1:$1048576,5,FALSE)</f>
        <v>San Miguel Aloápam</v>
      </c>
      <c r="C2060" s="130">
        <f>VLOOKUP(A2060,[2]PROY_COVID!$1:$1048576,7,FALSE)</f>
        <v>2291</v>
      </c>
      <c r="D2060" s="43"/>
      <c r="E2060" s="43"/>
      <c r="F2060" s="6"/>
      <c r="G2060" s="44"/>
      <c r="H2060" s="44"/>
      <c r="I2060" s="14"/>
      <c r="J2060" s="49">
        <v>1</v>
      </c>
      <c r="K2060" s="49">
        <f t="shared" si="844"/>
        <v>43.649061545176778</v>
      </c>
      <c r="L2060" s="50">
        <f t="shared" si="845"/>
        <v>7.9447788721985144E-2</v>
      </c>
      <c r="M2060" s="45">
        <v>1</v>
      </c>
      <c r="N2060" s="45">
        <f t="shared" si="842"/>
        <v>43.649061545176778</v>
      </c>
      <c r="O2060" s="18">
        <f t="shared" si="843"/>
        <v>6.6809756220584646E-2</v>
      </c>
      <c r="P2060" s="37">
        <f t="shared" si="839"/>
        <v>0</v>
      </c>
      <c r="Q2060" s="37">
        <f t="shared" si="840"/>
        <v>0</v>
      </c>
      <c r="R2060" s="37">
        <f t="shared" si="841"/>
        <v>-100</v>
      </c>
    </row>
    <row r="2061" spans="1:18" x14ac:dyDescent="0.25">
      <c r="A2061" s="1" t="s">
        <v>1055</v>
      </c>
      <c r="B2061" s="1" t="str">
        <f>VLOOKUP(A2061,[2]PROY_COVID!$1:$1048576,5,FALSE)</f>
        <v>San Jacinto Tlacotepec</v>
      </c>
      <c r="C2061" s="130">
        <f>VLOOKUP(A2061,[2]PROY_COVID!$1:$1048576,7,FALSE)</f>
        <v>2260</v>
      </c>
      <c r="D2061" s="43"/>
      <c r="E2061" s="43"/>
      <c r="F2061" s="6"/>
      <c r="G2061" s="44"/>
      <c r="H2061" s="44"/>
      <c r="I2061" s="14"/>
      <c r="J2061" s="49">
        <v>5</v>
      </c>
      <c r="K2061" s="49">
        <f t="shared" si="844"/>
        <v>221.23893805309737</v>
      </c>
      <c r="L2061" s="50">
        <f t="shared" si="845"/>
        <v>0.40268779637625657</v>
      </c>
      <c r="M2061" s="45">
        <v>5</v>
      </c>
      <c r="N2061" s="45">
        <f t="shared" si="842"/>
        <v>221.23893805309737</v>
      </c>
      <c r="O2061" s="18">
        <f t="shared" si="843"/>
        <v>0.33863086615345006</v>
      </c>
      <c r="P2061" s="37">
        <f t="shared" si="839"/>
        <v>0</v>
      </c>
      <c r="Q2061" s="37">
        <f t="shared" si="840"/>
        <v>0</v>
      </c>
      <c r="R2061" s="37">
        <f t="shared" si="841"/>
        <v>-100</v>
      </c>
    </row>
    <row r="2062" spans="1:18" x14ac:dyDescent="0.25">
      <c r="A2062" s="1" t="s">
        <v>1164</v>
      </c>
      <c r="B2062" s="1" t="str">
        <f>VLOOKUP(A2062,[2]PROY_COVID!$1:$1048576,5,FALSE)</f>
        <v>Santa Ana</v>
      </c>
      <c r="C2062" s="130">
        <f>VLOOKUP(A2062,[2]PROY_COVID!$1:$1048576,7,FALSE)</f>
        <v>2259</v>
      </c>
      <c r="D2062" s="43"/>
      <c r="E2062" s="43"/>
      <c r="F2062" s="6"/>
      <c r="G2062" s="44"/>
      <c r="H2062" s="44"/>
      <c r="I2062" s="14"/>
      <c r="J2062" s="49">
        <v>3</v>
      </c>
      <c r="K2062" s="49">
        <f t="shared" si="844"/>
        <v>132.80212483399734</v>
      </c>
      <c r="L2062" s="50">
        <f t="shared" si="845"/>
        <v>0.24171963341576091</v>
      </c>
      <c r="M2062" s="45">
        <v>3</v>
      </c>
      <c r="N2062" s="45">
        <f t="shared" si="842"/>
        <v>132.80212483399734</v>
      </c>
      <c r="O2062" s="18">
        <f t="shared" si="843"/>
        <v>0.20326846148918912</v>
      </c>
      <c r="P2062" s="37">
        <f t="shared" si="839"/>
        <v>0</v>
      </c>
      <c r="Q2062" s="37">
        <f t="shared" si="840"/>
        <v>0</v>
      </c>
      <c r="R2062" s="37">
        <f t="shared" si="841"/>
        <v>-100</v>
      </c>
    </row>
    <row r="2063" spans="1:18" x14ac:dyDescent="0.25">
      <c r="A2063" s="1" t="s">
        <v>281</v>
      </c>
      <c r="B2063" s="1" t="str">
        <f>VLOOKUP(A2063,[2]PROY_COVID!$1:$1048576,5,FALSE)</f>
        <v>San Luis del Cordero</v>
      </c>
      <c r="C2063" s="130">
        <f>VLOOKUP(A2063,[2]PROY_COVID!$1:$1048576,7,FALSE)</f>
        <v>2258</v>
      </c>
      <c r="D2063" s="43">
        <v>1</v>
      </c>
      <c r="E2063" s="43">
        <f>((D2063/($C2063/100000)))</f>
        <v>44.286979627989375</v>
      </c>
      <c r="F2063" s="6">
        <f>((D2063/$C2063)/(D$2257/$C$2257))</f>
        <v>0.66360255223030917</v>
      </c>
      <c r="G2063" s="44"/>
      <c r="H2063" s="44"/>
      <c r="I2063" s="14"/>
      <c r="J2063" s="49">
        <v>6</v>
      </c>
      <c r="K2063" s="49">
        <f t="shared" si="844"/>
        <v>265.72187776793623</v>
      </c>
      <c r="L2063" s="50">
        <f t="shared" si="845"/>
        <v>0.48365336748113719</v>
      </c>
      <c r="M2063" s="45">
        <v>7</v>
      </c>
      <c r="N2063" s="45">
        <f t="shared" si="842"/>
        <v>310.00885739592559</v>
      </c>
      <c r="O2063" s="18">
        <f t="shared" si="843"/>
        <v>0.47450312688641094</v>
      </c>
      <c r="P2063" s="37">
        <f t="shared" si="839"/>
        <v>14.285714285714285</v>
      </c>
      <c r="Q2063" s="37">
        <f t="shared" si="840"/>
        <v>1.3985209256358928</v>
      </c>
      <c r="R2063" s="37">
        <f t="shared" si="841"/>
        <v>39.852092563589281</v>
      </c>
    </row>
    <row r="2064" spans="1:18" x14ac:dyDescent="0.25">
      <c r="A2064" s="1" t="s">
        <v>2550</v>
      </c>
      <c r="B2064" s="1" t="str">
        <f>VLOOKUP(A2064,[2]PROY_COVID!$1:$1048576,5,FALSE)</f>
        <v>San Juan Bautista Tlacoatzintepec</v>
      </c>
      <c r="C2064" s="130">
        <f>VLOOKUP(A2064,[2]PROY_COVID!$1:$1048576,7,FALSE)</f>
        <v>2248</v>
      </c>
      <c r="D2064" s="43"/>
      <c r="E2064" s="43"/>
      <c r="F2064" s="6"/>
      <c r="G2064" s="44"/>
      <c r="H2064" s="44"/>
      <c r="I2064" s="14"/>
      <c r="J2064" s="49">
        <v>1</v>
      </c>
      <c r="K2064" s="49">
        <f t="shared" si="844"/>
        <v>44.483985765124558</v>
      </c>
      <c r="L2064" s="50">
        <f t="shared" si="845"/>
        <v>8.0967475072094286E-2</v>
      </c>
      <c r="M2064" s="45">
        <v>1</v>
      </c>
      <c r="N2064" s="45">
        <f t="shared" si="842"/>
        <v>44.483985765124558</v>
      </c>
      <c r="O2064" s="18">
        <f t="shared" si="843"/>
        <v>6.8087700845800445E-2</v>
      </c>
      <c r="P2064" s="37">
        <f t="shared" si="839"/>
        <v>0</v>
      </c>
      <c r="Q2064" s="37">
        <f t="shared" si="840"/>
        <v>0</v>
      </c>
      <c r="R2064" s="37">
        <f t="shared" si="841"/>
        <v>-100</v>
      </c>
    </row>
    <row r="2065" spans="1:18" x14ac:dyDescent="0.25">
      <c r="A2065" s="1" t="s">
        <v>1179</v>
      </c>
      <c r="B2065" s="1" t="str">
        <f>VLOOKUP(A2065,[2]PROY_COVID!$1:$1048576,5,FALSE)</f>
        <v>Santa Cruz Papalutla</v>
      </c>
      <c r="C2065" s="130">
        <f>VLOOKUP(A2065,[2]PROY_COVID!$1:$1048576,7,FALSE)</f>
        <v>2233</v>
      </c>
      <c r="D2065" s="43"/>
      <c r="E2065" s="43"/>
      <c r="F2065" s="6"/>
      <c r="G2065" s="44">
        <v>3</v>
      </c>
      <c r="H2065" s="44">
        <f>((G2065/($C2065/100000)))</f>
        <v>134.34841021047919</v>
      </c>
      <c r="I2065" s="14">
        <f>((G2065/$C2065)/(G$2257/$C$2257))</f>
        <v>3.6124077811060817</v>
      </c>
      <c r="J2065" s="49">
        <v>10</v>
      </c>
      <c r="K2065" s="49">
        <f t="shared" si="844"/>
        <v>447.82803403493062</v>
      </c>
      <c r="L2065" s="50">
        <f t="shared" si="845"/>
        <v>0.81511367649828914</v>
      </c>
      <c r="M2065" s="45">
        <v>13</v>
      </c>
      <c r="N2065" s="45">
        <f t="shared" si="842"/>
        <v>582.17644424540981</v>
      </c>
      <c r="O2065" s="18">
        <f t="shared" si="843"/>
        <v>0.89108596933169393</v>
      </c>
      <c r="P2065" s="37">
        <f t="shared" si="839"/>
        <v>0</v>
      </c>
      <c r="Q2065" s="37">
        <f t="shared" si="840"/>
        <v>0</v>
      </c>
      <c r="R2065" s="37">
        <f t="shared" si="841"/>
        <v>-100</v>
      </c>
    </row>
    <row r="2066" spans="1:18" x14ac:dyDescent="0.25">
      <c r="A2066" s="1" t="s">
        <v>2556</v>
      </c>
      <c r="B2066" s="1" t="str">
        <f>VLOOKUP(A2066,[2]PROY_COVID!$1:$1048576,5,FALSE)</f>
        <v>San Mateo Peñasco</v>
      </c>
      <c r="C2066" s="130">
        <f>VLOOKUP(A2066,[2]PROY_COVID!$1:$1048576,7,FALSE)</f>
        <v>2216</v>
      </c>
      <c r="D2066" s="43"/>
      <c r="E2066" s="43"/>
      <c r="F2066" s="6"/>
      <c r="G2066" s="44"/>
      <c r="H2066" s="44"/>
      <c r="I2066" s="14"/>
      <c r="J2066" s="49">
        <v>1</v>
      </c>
      <c r="K2066" s="49">
        <f t="shared" si="844"/>
        <v>45.12635379061372</v>
      </c>
      <c r="L2066" s="50">
        <f t="shared" si="845"/>
        <v>8.2136680488297822E-2</v>
      </c>
      <c r="M2066" s="45">
        <v>1</v>
      </c>
      <c r="N2066" s="45">
        <f t="shared" si="842"/>
        <v>45.12635379061372</v>
      </c>
      <c r="O2066" s="18">
        <f t="shared" si="843"/>
        <v>6.9070916742490718E-2</v>
      </c>
      <c r="P2066" s="37">
        <f t="shared" si="839"/>
        <v>0</v>
      </c>
      <c r="Q2066" s="37">
        <f t="shared" si="840"/>
        <v>0</v>
      </c>
      <c r="R2066" s="37">
        <f t="shared" si="841"/>
        <v>-100</v>
      </c>
    </row>
    <row r="2067" spans="1:18" x14ac:dyDescent="0.25">
      <c r="A2067" s="1" t="s">
        <v>2566</v>
      </c>
      <c r="B2067" s="1" t="str">
        <f>VLOOKUP(A2067,[2]PROY_COVID!$1:$1048576,5,FALSE)</f>
        <v>Villa de Chilapa de Díaz</v>
      </c>
      <c r="C2067" s="130">
        <f>VLOOKUP(A2067,[2]PROY_COVID!$1:$1048576,7,FALSE)</f>
        <v>2213</v>
      </c>
      <c r="D2067" s="43"/>
      <c r="E2067" s="43"/>
      <c r="F2067" s="6"/>
      <c r="G2067" s="44">
        <v>1</v>
      </c>
      <c r="H2067" s="44">
        <f>((G2067/($C2067/100000)))</f>
        <v>45.187528242205154</v>
      </c>
      <c r="I2067" s="14">
        <f>((G2067/$C2067)/(G$2257/$C$2257))</f>
        <v>1.2150183122774336</v>
      </c>
      <c r="J2067" s="49"/>
      <c r="K2067" s="49"/>
      <c r="L2067" s="50"/>
      <c r="M2067" s="45">
        <v>1</v>
      </c>
      <c r="N2067" s="45">
        <f t="shared" si="842"/>
        <v>45.187528242205154</v>
      </c>
      <c r="O2067" s="18">
        <f t="shared" si="843"/>
        <v>6.9164551062521201E-2</v>
      </c>
      <c r="P2067" s="37">
        <f t="shared" si="839"/>
        <v>0</v>
      </c>
      <c r="Q2067" s="37">
        <f t="shared" si="840"/>
        <v>0</v>
      </c>
      <c r="R2067" s="37">
        <f t="shared" si="841"/>
        <v>-100</v>
      </c>
    </row>
    <row r="2068" spans="1:18" x14ac:dyDescent="0.25">
      <c r="A2068" s="1" t="s">
        <v>1238</v>
      </c>
      <c r="B2068" s="1" t="str">
        <f>VLOOKUP(A2068,[2]PROY_COVID!$1:$1048576,5,FALSE)</f>
        <v>Santiago Yolomécatl</v>
      </c>
      <c r="C2068" s="130">
        <f>VLOOKUP(A2068,[2]PROY_COVID!$1:$1048576,7,FALSE)</f>
        <v>2211</v>
      </c>
      <c r="D2068" s="43"/>
      <c r="E2068" s="43"/>
      <c r="F2068" s="6"/>
      <c r="G2068" s="44"/>
      <c r="H2068" s="44"/>
      <c r="I2068" s="14"/>
      <c r="J2068" s="49">
        <v>2</v>
      </c>
      <c r="K2068" s="49">
        <f t="shared" ref="K2068:K2076" si="846">((J2068/($C2068/100000)))</f>
        <v>90.456806874717316</v>
      </c>
      <c r="L2068" s="50">
        <f t="shared" ref="L2068:L2076" si="847">((J2068/$C2068)/(J$2257/$C$2257))</f>
        <v>0.16464485206880866</v>
      </c>
      <c r="M2068" s="45">
        <v>2</v>
      </c>
      <c r="N2068" s="45">
        <f t="shared" si="842"/>
        <v>90.456806874717316</v>
      </c>
      <c r="O2068" s="18">
        <f t="shared" si="843"/>
        <v>0.13845423021380318</v>
      </c>
      <c r="P2068" s="37">
        <f t="shared" si="839"/>
        <v>0</v>
      </c>
      <c r="Q2068" s="37">
        <f t="shared" si="840"/>
        <v>0</v>
      </c>
      <c r="R2068" s="37">
        <f t="shared" si="841"/>
        <v>-100</v>
      </c>
    </row>
    <row r="2069" spans="1:18" x14ac:dyDescent="0.25">
      <c r="A2069" s="1" t="s">
        <v>1145</v>
      </c>
      <c r="B2069" s="1" t="str">
        <f>VLOOKUP(A2069,[2]PROY_COVID!$1:$1048576,5,FALSE)</f>
        <v>San Pedro Ocotepec</v>
      </c>
      <c r="C2069" s="130">
        <f>VLOOKUP(A2069,[2]PROY_COVID!$1:$1048576,7,FALSE)</f>
        <v>2203</v>
      </c>
      <c r="D2069" s="43"/>
      <c r="E2069" s="43"/>
      <c r="F2069" s="6"/>
      <c r="G2069" s="44">
        <v>1</v>
      </c>
      <c r="H2069" s="44">
        <f>((G2069/($C2069/100000)))</f>
        <v>45.392646391284607</v>
      </c>
      <c r="I2069" s="14">
        <f>((G2069/$C2069)/(G$2257/$C$2257))</f>
        <v>1.220533601938248</v>
      </c>
      <c r="J2069" s="49">
        <v>1</v>
      </c>
      <c r="K2069" s="49">
        <f t="shared" si="846"/>
        <v>45.392646391284607</v>
      </c>
      <c r="L2069" s="50">
        <f t="shared" si="847"/>
        <v>8.2621372656408523E-2</v>
      </c>
      <c r="M2069" s="45">
        <v>2</v>
      </c>
      <c r="N2069" s="45">
        <f t="shared" si="842"/>
        <v>90.785292782569215</v>
      </c>
      <c r="O2069" s="18">
        <f t="shared" si="843"/>
        <v>0.138957014526881</v>
      </c>
      <c r="P2069" s="37">
        <f t="shared" si="839"/>
        <v>0</v>
      </c>
      <c r="Q2069" s="37">
        <f t="shared" si="840"/>
        <v>0</v>
      </c>
      <c r="R2069" s="37">
        <f t="shared" si="841"/>
        <v>-100</v>
      </c>
    </row>
    <row r="2070" spans="1:18" x14ac:dyDescent="0.25">
      <c r="A2070" s="1" t="s">
        <v>1206</v>
      </c>
      <c r="B2070" s="1" t="str">
        <f>VLOOKUP(A2070,[2]PROY_COVID!$1:$1048576,5,FALSE)</f>
        <v>Santa María Pápalo</v>
      </c>
      <c r="C2070" s="130">
        <f>VLOOKUP(A2070,[2]PROY_COVID!$1:$1048576,7,FALSE)</f>
        <v>2202</v>
      </c>
      <c r="D2070" s="43"/>
      <c r="E2070" s="43"/>
      <c r="F2070" s="6"/>
      <c r="G2070" s="44"/>
      <c r="H2070" s="44"/>
      <c r="I2070" s="14"/>
      <c r="J2070" s="49">
        <v>2</v>
      </c>
      <c r="K2070" s="49">
        <f t="shared" si="846"/>
        <v>90.826521344232503</v>
      </c>
      <c r="L2070" s="50">
        <f t="shared" si="847"/>
        <v>0.1653177874314877</v>
      </c>
      <c r="M2070" s="45">
        <v>2</v>
      </c>
      <c r="N2070" s="45">
        <f t="shared" si="842"/>
        <v>90.826521344232503</v>
      </c>
      <c r="O2070" s="18">
        <f t="shared" si="843"/>
        <v>0.13902011943811027</v>
      </c>
      <c r="P2070" s="37">
        <f t="shared" si="839"/>
        <v>0</v>
      </c>
      <c r="Q2070" s="37">
        <f t="shared" si="840"/>
        <v>0</v>
      </c>
      <c r="R2070" s="37">
        <f t="shared" si="841"/>
        <v>-100</v>
      </c>
    </row>
    <row r="2071" spans="1:18" x14ac:dyDescent="0.25">
      <c r="A2071" s="1" t="s">
        <v>2542</v>
      </c>
      <c r="B2071" s="1" t="str">
        <f>VLOOKUP(A2071,[2]PROY_COVID!$1:$1048576,5,FALSE)</f>
        <v>San Andrés Dinicuiti</v>
      </c>
      <c r="C2071" s="130">
        <f>VLOOKUP(A2071,[2]PROY_COVID!$1:$1048576,7,FALSE)</f>
        <v>2199</v>
      </c>
      <c r="D2071" s="43"/>
      <c r="E2071" s="43"/>
      <c r="F2071" s="6"/>
      <c r="G2071" s="44"/>
      <c r="H2071" s="44"/>
      <c r="I2071" s="14"/>
      <c r="J2071" s="49">
        <v>2</v>
      </c>
      <c r="K2071" s="49">
        <f t="shared" si="846"/>
        <v>90.950432014552078</v>
      </c>
      <c r="L2071" s="50">
        <f t="shared" si="847"/>
        <v>0.16554332329428648</v>
      </c>
      <c r="M2071" s="45">
        <v>2</v>
      </c>
      <c r="N2071" s="45">
        <f t="shared" si="842"/>
        <v>90.950432014552078</v>
      </c>
      <c r="O2071" s="18">
        <f t="shared" si="843"/>
        <v>0.13920977853693445</v>
      </c>
      <c r="P2071" s="37">
        <f t="shared" si="839"/>
        <v>0</v>
      </c>
      <c r="Q2071" s="37">
        <f t="shared" si="840"/>
        <v>0</v>
      </c>
      <c r="R2071" s="37">
        <f t="shared" si="841"/>
        <v>-100</v>
      </c>
    </row>
    <row r="2072" spans="1:18" x14ac:dyDescent="0.25">
      <c r="A2072" s="1" t="s">
        <v>965</v>
      </c>
      <c r="B2072" s="1" t="str">
        <f>VLOOKUP(A2072,[2]PROY_COVID!$1:$1048576,5,FALSE)</f>
        <v>Asunción Cacalotepec</v>
      </c>
      <c r="C2072" s="130">
        <f>VLOOKUP(A2072,[2]PROY_COVID!$1:$1048576,7,FALSE)</f>
        <v>2176</v>
      </c>
      <c r="D2072" s="43"/>
      <c r="E2072" s="43"/>
      <c r="F2072" s="6"/>
      <c r="G2072" s="44"/>
      <c r="H2072" s="44"/>
      <c r="I2072" s="14"/>
      <c r="J2072" s="49">
        <v>1</v>
      </c>
      <c r="K2072" s="49">
        <f t="shared" si="846"/>
        <v>45.955882352941174</v>
      </c>
      <c r="L2072" s="50">
        <f t="shared" si="847"/>
        <v>8.3646545938450362E-2</v>
      </c>
      <c r="M2072" s="45">
        <v>1</v>
      </c>
      <c r="N2072" s="45">
        <f t="shared" si="842"/>
        <v>45.955882352941174</v>
      </c>
      <c r="O2072" s="18">
        <f t="shared" si="843"/>
        <v>7.0340602712021791E-2</v>
      </c>
      <c r="P2072" s="37">
        <f t="shared" si="839"/>
        <v>0</v>
      </c>
      <c r="Q2072" s="37">
        <f t="shared" si="840"/>
        <v>0</v>
      </c>
      <c r="R2072" s="37">
        <f t="shared" si="841"/>
        <v>-100</v>
      </c>
    </row>
    <row r="2073" spans="1:18" x14ac:dyDescent="0.25">
      <c r="A2073" s="1" t="s">
        <v>1623</v>
      </c>
      <c r="B2073" s="1" t="str">
        <f>VLOOKUP(A2073,[2]PROY_COVID!$1:$1048576,5,FALSE)</f>
        <v>Nácori Chico</v>
      </c>
      <c r="C2073" s="130">
        <f>VLOOKUP(A2073,[2]PROY_COVID!$1:$1048576,7,FALSE)</f>
        <v>2172</v>
      </c>
      <c r="D2073" s="43"/>
      <c r="E2073" s="43"/>
      <c r="F2073" s="6"/>
      <c r="G2073" s="44"/>
      <c r="H2073" s="44"/>
      <c r="I2073" s="14"/>
      <c r="J2073" s="49">
        <v>6</v>
      </c>
      <c r="K2073" s="49">
        <f t="shared" si="846"/>
        <v>276.24309392265195</v>
      </c>
      <c r="L2073" s="50">
        <f t="shared" si="847"/>
        <v>0.50280354685654138</v>
      </c>
      <c r="M2073" s="45">
        <v>6</v>
      </c>
      <c r="N2073" s="45">
        <f t="shared" si="842"/>
        <v>276.24309392265195</v>
      </c>
      <c r="O2073" s="18">
        <f t="shared" si="843"/>
        <v>0.42282086050099288</v>
      </c>
      <c r="P2073" s="37">
        <f t="shared" ref="P2073:P2104" si="848">D2073/M2073*100</f>
        <v>0</v>
      </c>
      <c r="Q2073" s="37">
        <f t="shared" ref="Q2073:Q2104" si="849">P2073/P$2257</f>
        <v>0</v>
      </c>
      <c r="R2073" s="37">
        <f t="shared" ref="R2073:R2104" si="850">(Q2073-1)*100</f>
        <v>-100</v>
      </c>
    </row>
    <row r="2074" spans="1:18" x14ac:dyDescent="0.25">
      <c r="A2074" s="1" t="s">
        <v>2518</v>
      </c>
      <c r="B2074" s="1" t="str">
        <f>VLOOKUP(A2074,[2]PROY_COVID!$1:$1048576,5,FALSE)</f>
        <v>Santiago Xiacuí</v>
      </c>
      <c r="C2074" s="130">
        <f>VLOOKUP(A2074,[2]PROY_COVID!$1:$1048576,7,FALSE)</f>
        <v>2153</v>
      </c>
      <c r="D2074" s="43"/>
      <c r="E2074" s="43"/>
      <c r="F2074" s="6"/>
      <c r="G2074" s="44"/>
      <c r="H2074" s="44"/>
      <c r="I2074" s="14"/>
      <c r="J2074" s="49">
        <v>1</v>
      </c>
      <c r="K2074" s="49">
        <f t="shared" si="846"/>
        <v>46.446818392940081</v>
      </c>
      <c r="L2074" s="50">
        <f t="shared" si="847"/>
        <v>8.4540122601982334E-2</v>
      </c>
      <c r="M2074" s="45">
        <v>1</v>
      </c>
      <c r="N2074" s="45">
        <f t="shared" si="842"/>
        <v>46.446818392940081</v>
      </c>
      <c r="O2074" s="18">
        <f t="shared" si="843"/>
        <v>7.1092035067979301E-2</v>
      </c>
      <c r="P2074" s="37">
        <f t="shared" si="848"/>
        <v>0</v>
      </c>
      <c r="Q2074" s="37">
        <f t="shared" si="849"/>
        <v>0</v>
      </c>
      <c r="R2074" s="37">
        <f t="shared" si="850"/>
        <v>-100</v>
      </c>
    </row>
    <row r="2075" spans="1:18" x14ac:dyDescent="0.25">
      <c r="A2075" s="1" t="s">
        <v>1165</v>
      </c>
      <c r="B2075" s="1" t="str">
        <f>VLOOKUP(A2075,[2]PROY_COVID!$1:$1048576,5,FALSE)</f>
        <v>Santa Ana del Valle</v>
      </c>
      <c r="C2075" s="130">
        <f>VLOOKUP(A2075,[2]PROY_COVID!$1:$1048576,7,FALSE)</f>
        <v>2148</v>
      </c>
      <c r="D2075" s="43"/>
      <c r="E2075" s="43"/>
      <c r="F2075" s="6"/>
      <c r="G2075" s="44"/>
      <c r="H2075" s="44"/>
      <c r="I2075" s="14"/>
      <c r="J2075" s="49">
        <v>1</v>
      </c>
      <c r="K2075" s="49">
        <f t="shared" si="846"/>
        <v>46.554934823091251</v>
      </c>
      <c r="L2075" s="50">
        <f t="shared" si="847"/>
        <v>8.4736910596865916E-2</v>
      </c>
      <c r="M2075" s="45">
        <v>1</v>
      </c>
      <c r="N2075" s="45">
        <f t="shared" si="842"/>
        <v>46.554934823091251</v>
      </c>
      <c r="O2075" s="18">
        <f t="shared" si="843"/>
        <v>7.1257519320930829E-2</v>
      </c>
      <c r="P2075" s="37">
        <f t="shared" si="848"/>
        <v>0</v>
      </c>
      <c r="Q2075" s="37">
        <f t="shared" si="849"/>
        <v>0</v>
      </c>
      <c r="R2075" s="37">
        <f t="shared" si="850"/>
        <v>-100</v>
      </c>
    </row>
    <row r="2076" spans="1:18" x14ac:dyDescent="0.25">
      <c r="A2076" s="1" t="s">
        <v>2544</v>
      </c>
      <c r="B2076" s="1" t="str">
        <f>VLOOKUP(A2076,[2]PROY_COVID!$1:$1048576,5,FALSE)</f>
        <v>San Francisco Chapulapa</v>
      </c>
      <c r="C2076" s="130">
        <f>VLOOKUP(A2076,[2]PROY_COVID!$1:$1048576,7,FALSE)</f>
        <v>2140</v>
      </c>
      <c r="D2076" s="43"/>
      <c r="E2076" s="43"/>
      <c r="F2076" s="6"/>
      <c r="G2076" s="44"/>
      <c r="H2076" s="44"/>
      <c r="I2076" s="14"/>
      <c r="J2076" s="49">
        <v>2</v>
      </c>
      <c r="K2076" s="49">
        <f t="shared" si="846"/>
        <v>93.45794392523365</v>
      </c>
      <c r="L2076" s="50">
        <f t="shared" si="847"/>
        <v>0.17010736818884858</v>
      </c>
      <c r="M2076" s="45">
        <v>2</v>
      </c>
      <c r="N2076" s="45">
        <f t="shared" si="842"/>
        <v>93.45794392523365</v>
      </c>
      <c r="O2076" s="18">
        <f t="shared" si="843"/>
        <v>0.1430478051414574</v>
      </c>
      <c r="P2076" s="37">
        <f t="shared" si="848"/>
        <v>0</v>
      </c>
      <c r="Q2076" s="37">
        <f t="shared" si="849"/>
        <v>0</v>
      </c>
      <c r="R2076" s="37">
        <f t="shared" si="850"/>
        <v>-100</v>
      </c>
    </row>
    <row r="2077" spans="1:18" x14ac:dyDescent="0.25">
      <c r="A2077" s="1" t="s">
        <v>2552</v>
      </c>
      <c r="B2077" s="1" t="str">
        <f>VLOOKUP(A2077,[2]PROY_COVID!$1:$1048576,5,FALSE)</f>
        <v>San Juan Quiotepec</v>
      </c>
      <c r="C2077" s="130">
        <f>VLOOKUP(A2077,[2]PROY_COVID!$1:$1048576,7,FALSE)</f>
        <v>2135</v>
      </c>
      <c r="D2077" s="43"/>
      <c r="E2077" s="43"/>
      <c r="F2077" s="6"/>
      <c r="G2077" s="44">
        <v>1</v>
      </c>
      <c r="H2077" s="44">
        <f>((G2077/($C2077/100000)))</f>
        <v>46.838407494145194</v>
      </c>
      <c r="I2077" s="14">
        <f>((G2077/$C2077)/(G$2257/$C$2257))</f>
        <v>1.2594077400796067</v>
      </c>
      <c r="J2077" s="49"/>
      <c r="K2077" s="49"/>
      <c r="L2077" s="50"/>
      <c r="M2077" s="45">
        <v>1</v>
      </c>
      <c r="N2077" s="45">
        <f t="shared" si="842"/>
        <v>46.838407494145194</v>
      </c>
      <c r="O2077" s="18">
        <f t="shared" si="843"/>
        <v>7.1691405855437665E-2</v>
      </c>
      <c r="P2077" s="37">
        <f t="shared" si="848"/>
        <v>0</v>
      </c>
      <c r="Q2077" s="37">
        <f t="shared" si="849"/>
        <v>0</v>
      </c>
      <c r="R2077" s="37">
        <f t="shared" si="850"/>
        <v>-100</v>
      </c>
    </row>
    <row r="2078" spans="1:18" x14ac:dyDescent="0.25">
      <c r="A2078" s="1" t="s">
        <v>1604</v>
      </c>
      <c r="B2078" s="1" t="str">
        <f>VLOOKUP(A2078,[2]PROY_COVID!$1:$1048576,5,FALSE)</f>
        <v>La Colorada</v>
      </c>
      <c r="C2078" s="130">
        <f>VLOOKUP(A2078,[2]PROY_COVID!$1:$1048576,7,FALSE)</f>
        <v>2122</v>
      </c>
      <c r="D2078" s="43"/>
      <c r="E2078" s="43"/>
      <c r="F2078" s="6"/>
      <c r="G2078" s="44"/>
      <c r="H2078" s="44"/>
      <c r="I2078" s="14"/>
      <c r="J2078" s="49">
        <v>2</v>
      </c>
      <c r="K2078" s="49">
        <f t="shared" ref="K2078:K2100" si="851">((J2078/($C2078/100000)))</f>
        <v>94.250706880301607</v>
      </c>
      <c r="L2078" s="50">
        <f t="shared" ref="L2078:L2100" si="852">((J2078/$C2078)/(J$2257/$C$2257))</f>
        <v>0.17155031476160978</v>
      </c>
      <c r="M2078" s="45">
        <v>2</v>
      </c>
      <c r="N2078" s="45">
        <f t="shared" si="842"/>
        <v>94.250706880301607</v>
      </c>
      <c r="O2078" s="18">
        <f t="shared" si="843"/>
        <v>0.14426121724916063</v>
      </c>
      <c r="P2078" s="37">
        <f t="shared" si="848"/>
        <v>0</v>
      </c>
      <c r="Q2078" s="37">
        <f t="shared" si="849"/>
        <v>0</v>
      </c>
      <c r="R2078" s="37">
        <f t="shared" si="850"/>
        <v>-100</v>
      </c>
    </row>
    <row r="2079" spans="1:18" x14ac:dyDescent="0.25">
      <c r="A2079" s="1" t="s">
        <v>2520</v>
      </c>
      <c r="B2079" s="1" t="str">
        <f>VLOOKUP(A2079,[2]PROY_COVID!$1:$1048576,5,FALSE)</f>
        <v>Santiago Tenango</v>
      </c>
      <c r="C2079" s="130">
        <f>VLOOKUP(A2079,[2]PROY_COVID!$1:$1048576,7,FALSE)</f>
        <v>2116</v>
      </c>
      <c r="D2079" s="43"/>
      <c r="E2079" s="43"/>
      <c r="F2079" s="6"/>
      <c r="G2079" s="44"/>
      <c r="H2079" s="44"/>
      <c r="I2079" s="14"/>
      <c r="J2079" s="49">
        <v>2</v>
      </c>
      <c r="K2079" s="49">
        <f t="shared" si="851"/>
        <v>94.517958412098295</v>
      </c>
      <c r="L2079" s="50">
        <f t="shared" si="852"/>
        <v>0.17203675232709639</v>
      </c>
      <c r="M2079" s="45">
        <v>2</v>
      </c>
      <c r="N2079" s="45">
        <f t="shared" si="842"/>
        <v>94.517958412098295</v>
      </c>
      <c r="O2079" s="18">
        <f t="shared" si="843"/>
        <v>0.14467027552113368</v>
      </c>
      <c r="P2079" s="37">
        <f t="shared" si="848"/>
        <v>0</v>
      </c>
      <c r="Q2079" s="37">
        <f t="shared" si="849"/>
        <v>0</v>
      </c>
      <c r="R2079" s="37">
        <f t="shared" si="850"/>
        <v>-100</v>
      </c>
    </row>
    <row r="2080" spans="1:18" x14ac:dyDescent="0.25">
      <c r="A2080" s="1" t="s">
        <v>2056</v>
      </c>
      <c r="B2080" s="1" t="str">
        <f>VLOOKUP(A2080,[2]PROY_COVID!$1:$1048576,5,FALSE)</f>
        <v>Teya</v>
      </c>
      <c r="C2080" s="130">
        <f>VLOOKUP(A2080,[2]PROY_COVID!$1:$1048576,7,FALSE)</f>
        <v>2091</v>
      </c>
      <c r="D2080" s="43"/>
      <c r="E2080" s="43"/>
      <c r="F2080" s="6"/>
      <c r="G2080" s="44"/>
      <c r="H2080" s="44"/>
      <c r="I2080" s="14"/>
      <c r="J2080" s="49">
        <v>14</v>
      </c>
      <c r="K2080" s="49">
        <f t="shared" si="851"/>
        <v>669.53610712577711</v>
      </c>
      <c r="L2080" s="50">
        <f t="shared" si="852"/>
        <v>1.2186553684691306</v>
      </c>
      <c r="M2080" s="45">
        <v>14</v>
      </c>
      <c r="N2080" s="45">
        <f t="shared" si="842"/>
        <v>669.53610712577711</v>
      </c>
      <c r="O2080" s="18">
        <f t="shared" si="843"/>
        <v>1.02479967528409</v>
      </c>
      <c r="P2080" s="37">
        <f t="shared" si="848"/>
        <v>0</v>
      </c>
      <c r="Q2080" s="37">
        <f t="shared" si="849"/>
        <v>0</v>
      </c>
      <c r="R2080" s="37">
        <f t="shared" si="850"/>
        <v>-100</v>
      </c>
    </row>
    <row r="2081" spans="1:18" x14ac:dyDescent="0.25">
      <c r="A2081" s="1" t="s">
        <v>2034</v>
      </c>
      <c r="B2081" s="1" t="str">
        <f>VLOOKUP(A2081,[2]PROY_COVID!$1:$1048576,5,FALSE)</f>
        <v>San Felipe</v>
      </c>
      <c r="C2081" s="130">
        <f>VLOOKUP(A2081,[2]PROY_COVID!$1:$1048576,7,FALSE)</f>
        <v>2072</v>
      </c>
      <c r="D2081" s="43">
        <v>2</v>
      </c>
      <c r="E2081" s="43">
        <f>((D2081/($C2081/100000)))</f>
        <v>96.525096525096529</v>
      </c>
      <c r="F2081" s="6">
        <f>((D2081/$C2081)/(D$2257/$C$2257))</f>
        <v>1.4463461032201139</v>
      </c>
      <c r="G2081" s="44">
        <v>1</v>
      </c>
      <c r="H2081" s="44">
        <f>((G2081/($C2081/100000)))</f>
        <v>48.262548262548265</v>
      </c>
      <c r="I2081" s="14">
        <f>((G2081/$C2081)/(G$2257/$C$2257))</f>
        <v>1.2977005429874326</v>
      </c>
      <c r="J2081" s="49">
        <v>59</v>
      </c>
      <c r="K2081" s="49">
        <f t="shared" si="851"/>
        <v>2847.4903474903476</v>
      </c>
      <c r="L2081" s="50">
        <f t="shared" si="852"/>
        <v>5.1828562518156422</v>
      </c>
      <c r="M2081" s="45">
        <v>62</v>
      </c>
      <c r="N2081" s="45">
        <f t="shared" ref="N2081:N2112" si="853">((M2081/($C2081/100000)))</f>
        <v>2992.2779922779923</v>
      </c>
      <c r="O2081" s="18">
        <f t="shared" ref="O2081:O2112" si="854">((M2081/$C2081)/(M$2257/$C$2257))</f>
        <v>4.5800151511024536</v>
      </c>
      <c r="P2081" s="37">
        <f t="shared" si="848"/>
        <v>3.225806451612903</v>
      </c>
      <c r="Q2081" s="37">
        <f t="shared" si="849"/>
        <v>0.31579504772423389</v>
      </c>
      <c r="R2081" s="37">
        <f t="shared" si="850"/>
        <v>-68.420495227576609</v>
      </c>
    </row>
    <row r="2082" spans="1:18" x14ac:dyDescent="0.25">
      <c r="A2082" s="1" t="s">
        <v>1166</v>
      </c>
      <c r="B2082" s="1" t="str">
        <f>VLOOKUP(A2082,[2]PROY_COVID!$1:$1048576,5,FALSE)</f>
        <v>Santa Ana Tlapacoyan</v>
      </c>
      <c r="C2082" s="130">
        <f>VLOOKUP(A2082,[2]PROY_COVID!$1:$1048576,7,FALSE)</f>
        <v>2060</v>
      </c>
      <c r="D2082" s="43">
        <v>1</v>
      </c>
      <c r="E2082" s="43">
        <f>((D2082/($C2082/100000)))</f>
        <v>48.543689320388346</v>
      </c>
      <c r="F2082" s="6">
        <f>((D2082/$C2082)/(D$2257/$C$2257))</f>
        <v>0.72738571016312525</v>
      </c>
      <c r="G2082" s="44"/>
      <c r="H2082" s="44"/>
      <c r="I2082" s="14"/>
      <c r="J2082" s="49">
        <v>2</v>
      </c>
      <c r="K2082" s="49">
        <f t="shared" si="851"/>
        <v>97.087378640776691</v>
      </c>
      <c r="L2082" s="50">
        <f t="shared" si="852"/>
        <v>0.17671347957482328</v>
      </c>
      <c r="M2082" s="45">
        <v>3</v>
      </c>
      <c r="N2082" s="45">
        <f t="shared" si="853"/>
        <v>145.63106796116506</v>
      </c>
      <c r="O2082" s="18">
        <f t="shared" si="854"/>
        <v>0.22290458956508655</v>
      </c>
      <c r="P2082" s="37">
        <f t="shared" si="848"/>
        <v>33.333333333333329</v>
      </c>
      <c r="Q2082" s="37">
        <f t="shared" si="849"/>
        <v>3.2632154931504167</v>
      </c>
      <c r="R2082" s="37">
        <f t="shared" si="850"/>
        <v>226.32154931504166</v>
      </c>
    </row>
    <row r="2083" spans="1:18" x14ac:dyDescent="0.25">
      <c r="A2083" s="1" t="s">
        <v>2519</v>
      </c>
      <c r="B2083" s="1" t="str">
        <f>VLOOKUP(A2083,[2]PROY_COVID!$1:$1048576,5,FALSE)</f>
        <v>Ejutla</v>
      </c>
      <c r="C2083" s="130">
        <f>VLOOKUP(A2083,[2]PROY_COVID!$1:$1048576,7,FALSE)</f>
        <v>2058</v>
      </c>
      <c r="D2083" s="43"/>
      <c r="E2083" s="43"/>
      <c r="F2083" s="6"/>
      <c r="G2083" s="44"/>
      <c r="H2083" s="44"/>
      <c r="I2083" s="14"/>
      <c r="J2083" s="49">
        <v>1</v>
      </c>
      <c r="K2083" s="49">
        <f t="shared" si="851"/>
        <v>48.590864917395528</v>
      </c>
      <c r="L2083" s="50">
        <f t="shared" si="852"/>
        <v>8.8442606395562673E-2</v>
      </c>
      <c r="M2083" s="45">
        <v>1</v>
      </c>
      <c r="N2083" s="45">
        <f t="shared" si="853"/>
        <v>48.590864917395528</v>
      </c>
      <c r="O2083" s="18">
        <f t="shared" si="854"/>
        <v>7.4373737367035675E-2</v>
      </c>
      <c r="P2083" s="37">
        <f t="shared" si="848"/>
        <v>0</v>
      </c>
      <c r="Q2083" s="37">
        <f t="shared" si="849"/>
        <v>0</v>
      </c>
      <c r="R2083" s="37">
        <f t="shared" si="850"/>
        <v>-100</v>
      </c>
    </row>
    <row r="2084" spans="1:18" x14ac:dyDescent="0.25">
      <c r="A2084" s="1" t="s">
        <v>1161</v>
      </c>
      <c r="B2084" s="1" t="str">
        <f>VLOOKUP(A2084,[2]PROY_COVID!$1:$1048576,5,FALSE)</f>
        <v>San Sebastián Teitipac</v>
      </c>
      <c r="C2084" s="130">
        <f>VLOOKUP(A2084,[2]PROY_COVID!$1:$1048576,7,FALSE)</f>
        <v>2036</v>
      </c>
      <c r="D2084" s="43"/>
      <c r="E2084" s="43"/>
      <c r="F2084" s="6"/>
      <c r="G2084" s="44"/>
      <c r="H2084" s="44"/>
      <c r="I2084" s="14"/>
      <c r="J2084" s="49">
        <v>2</v>
      </c>
      <c r="K2084" s="49">
        <f t="shared" si="851"/>
        <v>98.231827111984288</v>
      </c>
      <c r="L2084" s="50">
        <f t="shared" si="852"/>
        <v>0.1787965461316974</v>
      </c>
      <c r="M2084" s="45">
        <v>2</v>
      </c>
      <c r="N2084" s="45">
        <f t="shared" si="853"/>
        <v>98.231827111984288</v>
      </c>
      <c r="O2084" s="18">
        <f t="shared" si="854"/>
        <v>0.15035476571842771</v>
      </c>
      <c r="P2084" s="37">
        <f t="shared" si="848"/>
        <v>0</v>
      </c>
      <c r="Q2084" s="37">
        <f t="shared" si="849"/>
        <v>0</v>
      </c>
      <c r="R2084" s="37">
        <f t="shared" si="850"/>
        <v>-100</v>
      </c>
    </row>
    <row r="2085" spans="1:18" x14ac:dyDescent="0.25">
      <c r="A2085" s="1" t="s">
        <v>1641</v>
      </c>
      <c r="B2085" s="1" t="str">
        <f>VLOOKUP(A2085,[2]PROY_COVID!$1:$1048576,5,FALSE)</f>
        <v>Santa Cruz</v>
      </c>
      <c r="C2085" s="130">
        <f>VLOOKUP(A2085,[2]PROY_COVID!$1:$1048576,7,FALSE)</f>
        <v>2031</v>
      </c>
      <c r="D2085" s="43"/>
      <c r="E2085" s="43"/>
      <c r="F2085" s="6"/>
      <c r="G2085" s="44"/>
      <c r="H2085" s="44"/>
      <c r="I2085" s="14"/>
      <c r="J2085" s="49">
        <v>2</v>
      </c>
      <c r="K2085" s="49">
        <f t="shared" si="851"/>
        <v>98.473658296405702</v>
      </c>
      <c r="L2085" s="50">
        <f t="shared" si="852"/>
        <v>0.17923671488140619</v>
      </c>
      <c r="M2085" s="45">
        <v>2</v>
      </c>
      <c r="N2085" s="45">
        <f t="shared" si="853"/>
        <v>98.473658296405702</v>
      </c>
      <c r="O2085" s="18">
        <f t="shared" si="854"/>
        <v>0.15072491531399254</v>
      </c>
      <c r="P2085" s="37">
        <f t="shared" si="848"/>
        <v>0</v>
      </c>
      <c r="Q2085" s="37">
        <f t="shared" si="849"/>
        <v>0</v>
      </c>
      <c r="R2085" s="37">
        <f t="shared" si="850"/>
        <v>-100</v>
      </c>
    </row>
    <row r="2086" spans="1:18" x14ac:dyDescent="0.25">
      <c r="A2086" s="1" t="s">
        <v>2537</v>
      </c>
      <c r="B2086" s="1" t="str">
        <f>VLOOKUP(A2086,[2]PROY_COVID!$1:$1048576,5,FALSE)</f>
        <v>Villa Hidalgo</v>
      </c>
      <c r="C2086" s="130">
        <f>VLOOKUP(A2086,[2]PROY_COVID!$1:$1048576,7,FALSE)</f>
        <v>2021</v>
      </c>
      <c r="D2086" s="43"/>
      <c r="E2086" s="43"/>
      <c r="F2086" s="6"/>
      <c r="G2086" s="44"/>
      <c r="H2086" s="44"/>
      <c r="I2086" s="14"/>
      <c r="J2086" s="49">
        <v>1</v>
      </c>
      <c r="K2086" s="49">
        <f t="shared" si="851"/>
        <v>49.480455220188027</v>
      </c>
      <c r="L2086" s="50">
        <f t="shared" si="852"/>
        <v>9.0061793152928254E-2</v>
      </c>
      <c r="M2086" s="45">
        <v>1</v>
      </c>
      <c r="N2086" s="45">
        <f t="shared" si="853"/>
        <v>49.480455220188027</v>
      </c>
      <c r="O2086" s="18">
        <f t="shared" si="854"/>
        <v>7.5735354528134305E-2</v>
      </c>
      <c r="P2086" s="37">
        <f t="shared" si="848"/>
        <v>0</v>
      </c>
      <c r="Q2086" s="37">
        <f t="shared" si="849"/>
        <v>0</v>
      </c>
      <c r="R2086" s="37">
        <f t="shared" si="850"/>
        <v>-100</v>
      </c>
    </row>
    <row r="2087" spans="1:18" x14ac:dyDescent="0.25">
      <c r="A2087" s="1" t="s">
        <v>1174</v>
      </c>
      <c r="B2087" s="1" t="str">
        <f>VLOOKUP(A2087,[2]PROY_COVID!$1:$1048576,5,FALSE)</f>
        <v>Santa Catarina Minas</v>
      </c>
      <c r="C2087" s="130">
        <f>VLOOKUP(A2087,[2]PROY_COVID!$1:$1048576,7,FALSE)</f>
        <v>2017</v>
      </c>
      <c r="D2087" s="43"/>
      <c r="E2087" s="43"/>
      <c r="F2087" s="6"/>
      <c r="G2087" s="44"/>
      <c r="H2087" s="44"/>
      <c r="I2087" s="14"/>
      <c r="J2087" s="49">
        <v>4</v>
      </c>
      <c r="K2087" s="49">
        <f t="shared" si="851"/>
        <v>198.31432821021318</v>
      </c>
      <c r="L2087" s="50">
        <f t="shared" si="852"/>
        <v>0.36096159437197417</v>
      </c>
      <c r="M2087" s="45">
        <v>4</v>
      </c>
      <c r="N2087" s="45">
        <f t="shared" si="853"/>
        <v>198.31432821021318</v>
      </c>
      <c r="O2087" s="18">
        <f t="shared" si="854"/>
        <v>0.30354219435073754</v>
      </c>
      <c r="P2087" s="37">
        <f t="shared" si="848"/>
        <v>0</v>
      </c>
      <c r="Q2087" s="37">
        <f t="shared" si="849"/>
        <v>0</v>
      </c>
      <c r="R2087" s="37">
        <f t="shared" si="850"/>
        <v>-100</v>
      </c>
    </row>
    <row r="2088" spans="1:18" x14ac:dyDescent="0.25">
      <c r="A2088" s="1" t="s">
        <v>1204</v>
      </c>
      <c r="B2088" s="1" t="str">
        <f>VLOOKUP(A2088,[2]PROY_COVID!$1:$1048576,5,FALSE)</f>
        <v>Santa María Lachixío</v>
      </c>
      <c r="C2088" s="130">
        <f>VLOOKUP(A2088,[2]PROY_COVID!$1:$1048576,7,FALSE)</f>
        <v>2010</v>
      </c>
      <c r="D2088" s="43">
        <v>1</v>
      </c>
      <c r="E2088" s="43">
        <f>((D2088/($C2088/100000)))</f>
        <v>49.75124378109453</v>
      </c>
      <c r="F2088" s="6">
        <f>((D2088/$C2088)/(D$2257/$C$2257))</f>
        <v>0.7454798820577303</v>
      </c>
      <c r="G2088" s="44"/>
      <c r="H2088" s="44"/>
      <c r="I2088" s="14"/>
      <c r="J2088" s="49">
        <v>1</v>
      </c>
      <c r="K2088" s="49">
        <f t="shared" si="851"/>
        <v>49.75124378109453</v>
      </c>
      <c r="L2088" s="50">
        <f t="shared" si="852"/>
        <v>9.0554668637844754E-2</v>
      </c>
      <c r="M2088" s="45">
        <v>2</v>
      </c>
      <c r="N2088" s="45">
        <f t="shared" si="853"/>
        <v>99.50248756218906</v>
      </c>
      <c r="O2088" s="18">
        <f t="shared" si="854"/>
        <v>0.15229965323518349</v>
      </c>
      <c r="P2088" s="37">
        <f t="shared" si="848"/>
        <v>50</v>
      </c>
      <c r="Q2088" s="37">
        <f t="shared" si="849"/>
        <v>4.8948232397256257</v>
      </c>
      <c r="R2088" s="37">
        <f t="shared" si="850"/>
        <v>389.4823239725626</v>
      </c>
    </row>
    <row r="2089" spans="1:18" x14ac:dyDescent="0.25">
      <c r="A2089" s="1" t="s">
        <v>1175</v>
      </c>
      <c r="B2089" s="1" t="str">
        <f>VLOOKUP(A2089,[2]PROY_COVID!$1:$1048576,5,FALSE)</f>
        <v>Santa Catarina Quiané</v>
      </c>
      <c r="C2089" s="130">
        <f>VLOOKUP(A2089,[2]PROY_COVID!$1:$1048576,7,FALSE)</f>
        <v>2006</v>
      </c>
      <c r="D2089" s="43">
        <v>1</v>
      </c>
      <c r="E2089" s="43">
        <f>((D2089/($C2089/100000)))</f>
        <v>49.850448654037884</v>
      </c>
      <c r="F2089" s="6">
        <f>((D2089/$C2089)/(D$2257/$C$2257))</f>
        <v>0.74696638232105583</v>
      </c>
      <c r="G2089" s="44"/>
      <c r="H2089" s="44"/>
      <c r="I2089" s="14"/>
      <c r="J2089" s="49">
        <v>4</v>
      </c>
      <c r="K2089" s="49">
        <f t="shared" si="851"/>
        <v>199.40179461615153</v>
      </c>
      <c r="L2089" s="50">
        <f t="shared" si="852"/>
        <v>0.36294094508886932</v>
      </c>
      <c r="M2089" s="45">
        <v>5</v>
      </c>
      <c r="N2089" s="45">
        <f t="shared" si="853"/>
        <v>249.25224327018941</v>
      </c>
      <c r="O2089" s="18">
        <f t="shared" si="854"/>
        <v>0.38150835369232161</v>
      </c>
      <c r="P2089" s="37">
        <f t="shared" si="848"/>
        <v>20</v>
      </c>
      <c r="Q2089" s="37">
        <f t="shared" si="849"/>
        <v>1.9579292958902501</v>
      </c>
      <c r="R2089" s="37">
        <f t="shared" si="850"/>
        <v>95.792929589025007</v>
      </c>
    </row>
    <row r="2090" spans="1:18" x14ac:dyDescent="0.25">
      <c r="A2090" s="1" t="s">
        <v>938</v>
      </c>
      <c r="B2090" s="1" t="str">
        <f>VLOOKUP(A2090,[2]PROY_COVID!$1:$1048576,5,FALSE)</f>
        <v>Los Herreras</v>
      </c>
      <c r="C2090" s="130">
        <f>VLOOKUP(A2090,[2]PROY_COVID!$1:$1048576,7,FALSE)</f>
        <v>1998</v>
      </c>
      <c r="D2090" s="43">
        <v>1</v>
      </c>
      <c r="E2090" s="43">
        <f>((D2090/($C2090/100000)))</f>
        <v>50.050050050050046</v>
      </c>
      <c r="F2090" s="6">
        <f>((D2090/$C2090)/(D$2257/$C$2257))</f>
        <v>0.7499572387067257</v>
      </c>
      <c r="G2090" s="44"/>
      <c r="H2090" s="44"/>
      <c r="I2090" s="14"/>
      <c r="J2090" s="49">
        <v>13</v>
      </c>
      <c r="K2090" s="49">
        <f t="shared" si="851"/>
        <v>650.65065065065062</v>
      </c>
      <c r="L2090" s="50">
        <f t="shared" si="852"/>
        <v>1.1842810267802222</v>
      </c>
      <c r="M2090" s="45">
        <v>14</v>
      </c>
      <c r="N2090" s="45">
        <f t="shared" si="853"/>
        <v>700.70070070070062</v>
      </c>
      <c r="O2090" s="18">
        <f t="shared" si="854"/>
        <v>1.0725005610705864</v>
      </c>
      <c r="P2090" s="37">
        <f t="shared" si="848"/>
        <v>7.1428571428571423</v>
      </c>
      <c r="Q2090" s="37">
        <f t="shared" si="849"/>
        <v>0.6992604628179464</v>
      </c>
      <c r="R2090" s="37">
        <f t="shared" si="850"/>
        <v>-30.07395371820536</v>
      </c>
    </row>
    <row r="2091" spans="1:18" x14ac:dyDescent="0.25">
      <c r="A2091" s="1" t="s">
        <v>1681</v>
      </c>
      <c r="B2091" s="1" t="str">
        <f>VLOOKUP(A2091,[2]PROY_COVID!$1:$1048576,5,FALSE)</f>
        <v>Cruillas</v>
      </c>
      <c r="C2091" s="130">
        <f>VLOOKUP(A2091,[2]PROY_COVID!$1:$1048576,7,FALSE)</f>
        <v>1998</v>
      </c>
      <c r="D2091" s="43"/>
      <c r="E2091" s="43"/>
      <c r="F2091" s="6"/>
      <c r="G2091" s="44"/>
      <c r="H2091" s="44"/>
      <c r="I2091" s="14"/>
      <c r="J2091" s="49">
        <v>2</v>
      </c>
      <c r="K2091" s="49">
        <f t="shared" si="851"/>
        <v>100.10010010010009</v>
      </c>
      <c r="L2091" s="50">
        <f t="shared" si="852"/>
        <v>0.18219708104311108</v>
      </c>
      <c r="M2091" s="45">
        <v>2</v>
      </c>
      <c r="N2091" s="45">
        <f t="shared" si="853"/>
        <v>100.10010010010009</v>
      </c>
      <c r="O2091" s="18">
        <f t="shared" si="854"/>
        <v>0.15321436586722664</v>
      </c>
      <c r="P2091" s="37">
        <f t="shared" si="848"/>
        <v>0</v>
      </c>
      <c r="Q2091" s="37">
        <f t="shared" si="849"/>
        <v>0</v>
      </c>
      <c r="R2091" s="37">
        <f t="shared" si="850"/>
        <v>-100</v>
      </c>
    </row>
    <row r="2092" spans="1:18" x14ac:dyDescent="0.25">
      <c r="A2092" s="1" t="s">
        <v>1157</v>
      </c>
      <c r="B2092" s="1" t="str">
        <f>VLOOKUP(A2092,[2]PROY_COVID!$1:$1048576,5,FALSE)</f>
        <v>San Sebastián Abasolo</v>
      </c>
      <c r="C2092" s="130">
        <f>VLOOKUP(A2092,[2]PROY_COVID!$1:$1048576,7,FALSE)</f>
        <v>1988</v>
      </c>
      <c r="D2092" s="43"/>
      <c r="E2092" s="43"/>
      <c r="F2092" s="6"/>
      <c r="G2092" s="44">
        <v>3</v>
      </c>
      <c r="H2092" s="44">
        <f>((G2092/($C2092/100000)))</f>
        <v>150.90543259557344</v>
      </c>
      <c r="I2092" s="14">
        <f>((G2092/$C2092)/(G$2257/$C$2257))</f>
        <v>4.0575988808902821</v>
      </c>
      <c r="J2092" s="49">
        <v>5</v>
      </c>
      <c r="K2092" s="49">
        <f t="shared" si="851"/>
        <v>251.50905432595576</v>
      </c>
      <c r="L2092" s="50">
        <f t="shared" si="852"/>
        <v>0.45778391338548285</v>
      </c>
      <c r="M2092" s="45">
        <v>8</v>
      </c>
      <c r="N2092" s="45">
        <f t="shared" si="853"/>
        <v>402.4144869215292</v>
      </c>
      <c r="O2092" s="18">
        <f t="shared" si="854"/>
        <v>0.61594024749038001</v>
      </c>
      <c r="P2092" s="37">
        <f t="shared" si="848"/>
        <v>0</v>
      </c>
      <c r="Q2092" s="37">
        <f t="shared" si="849"/>
        <v>0</v>
      </c>
      <c r="R2092" s="37">
        <f t="shared" si="850"/>
        <v>-100</v>
      </c>
    </row>
    <row r="2093" spans="1:18" x14ac:dyDescent="0.25">
      <c r="A2093" s="1" t="s">
        <v>43</v>
      </c>
      <c r="B2093" s="1" t="str">
        <f>VLOOKUP(A2093,[2]PROY_COVID!$1:$1048576,5,FALSE)</f>
        <v>Lamadrid</v>
      </c>
      <c r="C2093" s="130">
        <f>VLOOKUP(A2093,[2]PROY_COVID!$1:$1048576,7,FALSE)</f>
        <v>1984</v>
      </c>
      <c r="D2093" s="43">
        <v>2</v>
      </c>
      <c r="E2093" s="43">
        <f>((D2093/($C2093/100000)))</f>
        <v>100.80645161290323</v>
      </c>
      <c r="F2093" s="6">
        <f>((D2093/$C2093)/(D$2257/$C$2257))</f>
        <v>1.5104985513468125</v>
      </c>
      <c r="G2093" s="44">
        <v>6</v>
      </c>
      <c r="H2093" s="44">
        <f>((G2093/($C2093/100000)))</f>
        <v>302.41935483870969</v>
      </c>
      <c r="I2093" s="14">
        <f>((G2093/$C2093)/(G$2257/$C$2257))</f>
        <v>8.1315590475906063</v>
      </c>
      <c r="J2093" s="49">
        <v>25</v>
      </c>
      <c r="K2093" s="49">
        <f t="shared" si="851"/>
        <v>1260.0806451612902</v>
      </c>
      <c r="L2093" s="50">
        <f t="shared" si="852"/>
        <v>2.2935343241188</v>
      </c>
      <c r="M2093" s="45">
        <v>33</v>
      </c>
      <c r="N2093" s="45">
        <f t="shared" si="853"/>
        <v>1663.3064516129032</v>
      </c>
      <c r="O2093" s="18">
        <f t="shared" si="854"/>
        <v>2.545876007835111</v>
      </c>
      <c r="P2093" s="37">
        <f t="shared" si="848"/>
        <v>6.0606060606060606</v>
      </c>
      <c r="Q2093" s="37">
        <f t="shared" si="849"/>
        <v>0.59331190784553034</v>
      </c>
      <c r="R2093" s="37">
        <f t="shared" si="850"/>
        <v>-40.668809215446963</v>
      </c>
    </row>
    <row r="2094" spans="1:18" x14ac:dyDescent="0.25">
      <c r="A2094" s="1" t="s">
        <v>1790</v>
      </c>
      <c r="B2094" s="1" t="str">
        <f>VLOOKUP(A2094,[2]PROY_COVID!$1:$1048576,5,FALSE)</f>
        <v>Aquila</v>
      </c>
      <c r="C2094" s="130">
        <f>VLOOKUP(A2094,[2]PROY_COVID!$1:$1048576,7,FALSE)</f>
        <v>1969</v>
      </c>
      <c r="D2094" s="43"/>
      <c r="E2094" s="43"/>
      <c r="F2094" s="6"/>
      <c r="G2094" s="44"/>
      <c r="H2094" s="44"/>
      <c r="I2094" s="14"/>
      <c r="J2094" s="49">
        <v>1</v>
      </c>
      <c r="K2094" s="49">
        <f t="shared" si="851"/>
        <v>50.787201625190455</v>
      </c>
      <c r="L2094" s="50">
        <f t="shared" si="852"/>
        <v>9.2440266105671895E-2</v>
      </c>
      <c r="M2094" s="45">
        <v>1</v>
      </c>
      <c r="N2094" s="45">
        <f t="shared" si="853"/>
        <v>50.787201625190455</v>
      </c>
      <c r="O2094" s="18">
        <f t="shared" si="854"/>
        <v>7.773547562283363E-2</v>
      </c>
      <c r="P2094" s="37">
        <f t="shared" si="848"/>
        <v>0</v>
      </c>
      <c r="Q2094" s="37">
        <f t="shared" si="849"/>
        <v>0</v>
      </c>
      <c r="R2094" s="37">
        <f t="shared" si="850"/>
        <v>-100</v>
      </c>
    </row>
    <row r="2095" spans="1:18" x14ac:dyDescent="0.25">
      <c r="A2095" s="1" t="s">
        <v>40</v>
      </c>
      <c r="B2095" s="1" t="str">
        <f>VLOOKUP(A2095,[2]PROY_COVID!$1:$1048576,5,FALSE)</f>
        <v>Guerrero</v>
      </c>
      <c r="C2095" s="130">
        <f>VLOOKUP(A2095,[2]PROY_COVID!$1:$1048576,7,FALSE)</f>
        <v>1964</v>
      </c>
      <c r="D2095" s="43">
        <v>1</v>
      </c>
      <c r="E2095" s="43">
        <f>((D2095/($C2095/100000)))</f>
        <v>50.916496945010181</v>
      </c>
      <c r="F2095" s="6">
        <f>((D2095/$C2095)/(D$2257/$C$2257))</f>
        <v>0.76294020516091543</v>
      </c>
      <c r="G2095" s="44">
        <v>2</v>
      </c>
      <c r="H2095" s="44">
        <f>((G2095/($C2095/100000)))</f>
        <v>101.83299389002036</v>
      </c>
      <c r="I2095" s="14">
        <f>((G2095/$C2095)/(G$2257/$C$2257))</f>
        <v>2.7381217159571896</v>
      </c>
      <c r="J2095" s="49">
        <v>12</v>
      </c>
      <c r="K2095" s="49">
        <f t="shared" si="851"/>
        <v>610.99796334012217</v>
      </c>
      <c r="L2095" s="50">
        <f t="shared" si="852"/>
        <v>1.112107233984122</v>
      </c>
      <c r="M2095" s="45">
        <v>15</v>
      </c>
      <c r="N2095" s="45">
        <f t="shared" si="853"/>
        <v>763.74745417515271</v>
      </c>
      <c r="O2095" s="18">
        <f t="shared" si="854"/>
        <v>1.1690006479228061</v>
      </c>
      <c r="P2095" s="37">
        <f t="shared" si="848"/>
        <v>6.666666666666667</v>
      </c>
      <c r="Q2095" s="37">
        <f t="shared" si="849"/>
        <v>0.65264309863008341</v>
      </c>
      <c r="R2095" s="37">
        <f t="shared" si="850"/>
        <v>-34.735690136991657</v>
      </c>
    </row>
    <row r="2096" spans="1:18" x14ac:dyDescent="0.25">
      <c r="A2096" s="1" t="s">
        <v>2041</v>
      </c>
      <c r="B2096" s="1" t="str">
        <f>VLOOKUP(A2096,[2]PROY_COVID!$1:$1048576,5,FALSE)</f>
        <v>Suma</v>
      </c>
      <c r="C2096" s="130">
        <f>VLOOKUP(A2096,[2]PROY_COVID!$1:$1048576,7,FALSE)</f>
        <v>1963</v>
      </c>
      <c r="D2096" s="43">
        <v>5</v>
      </c>
      <c r="E2096" s="43">
        <f>((D2096/($C2096/100000)))</f>
        <v>254.71217524197655</v>
      </c>
      <c r="F2096" s="6">
        <f>((D2096/$C2096)/(D$2257/$C$2257))</f>
        <v>3.8166443273969386</v>
      </c>
      <c r="G2096" s="44"/>
      <c r="H2096" s="44"/>
      <c r="I2096" s="14"/>
      <c r="J2096" s="49">
        <v>7</v>
      </c>
      <c r="K2096" s="49">
        <f t="shared" si="851"/>
        <v>356.59704533876715</v>
      </c>
      <c r="L2096" s="50">
        <f t="shared" si="852"/>
        <v>0.64905969828552001</v>
      </c>
      <c r="M2096" s="45">
        <v>12</v>
      </c>
      <c r="N2096" s="45">
        <f t="shared" si="853"/>
        <v>611.30922058074373</v>
      </c>
      <c r="O2096" s="18">
        <f t="shared" si="854"/>
        <v>0.9356769322548717</v>
      </c>
      <c r="P2096" s="37">
        <f t="shared" si="848"/>
        <v>41.666666666666671</v>
      </c>
      <c r="Q2096" s="37">
        <f t="shared" si="849"/>
        <v>4.0790193664380219</v>
      </c>
      <c r="R2096" s="37">
        <f t="shared" si="850"/>
        <v>307.90193664380217</v>
      </c>
    </row>
    <row r="2097" spans="1:18" x14ac:dyDescent="0.25">
      <c r="A2097" s="1" t="s">
        <v>33</v>
      </c>
      <c r="B2097" s="1" t="str">
        <f>VLOOKUP(A2097,[2]PROY_COVID!$1:$1048576,5,FALSE)</f>
        <v>Candela</v>
      </c>
      <c r="C2097" s="130">
        <f>VLOOKUP(A2097,[2]PROY_COVID!$1:$1048576,7,FALSE)</f>
        <v>1945</v>
      </c>
      <c r="D2097" s="43">
        <v>1</v>
      </c>
      <c r="E2097" s="43">
        <f>((D2097/($C2097/100000)))</f>
        <v>51.413881748071987</v>
      </c>
      <c r="F2097" s="6">
        <f>((D2097/$C2097)/(D$2257/$C$2257))</f>
        <v>0.77039309148382418</v>
      </c>
      <c r="G2097" s="44"/>
      <c r="H2097" s="44"/>
      <c r="I2097" s="14"/>
      <c r="J2097" s="49">
        <v>1</v>
      </c>
      <c r="K2097" s="49">
        <f t="shared" si="851"/>
        <v>51.413881748071987</v>
      </c>
      <c r="L2097" s="50">
        <f t="shared" si="852"/>
        <v>9.3580917204148059E-2</v>
      </c>
      <c r="M2097" s="45">
        <v>2</v>
      </c>
      <c r="N2097" s="45">
        <f t="shared" si="853"/>
        <v>102.82776349614397</v>
      </c>
      <c r="O2097" s="18">
        <f t="shared" si="854"/>
        <v>0.15738935887029246</v>
      </c>
      <c r="P2097" s="37">
        <f t="shared" si="848"/>
        <v>50</v>
      </c>
      <c r="Q2097" s="37">
        <f t="shared" si="849"/>
        <v>4.8948232397256257</v>
      </c>
      <c r="R2097" s="37">
        <f t="shared" si="850"/>
        <v>389.4823239725626</v>
      </c>
    </row>
    <row r="2098" spans="1:18" x14ac:dyDescent="0.25">
      <c r="A2098" s="1" t="s">
        <v>961</v>
      </c>
      <c r="B2098" s="1" t="str">
        <f>VLOOKUP(A2098,[2]PROY_COVID!$1:$1048576,5,FALSE)</f>
        <v>Vallecillo</v>
      </c>
      <c r="C2098" s="130">
        <f>VLOOKUP(A2098,[2]PROY_COVID!$1:$1048576,7,FALSE)</f>
        <v>1942</v>
      </c>
      <c r="D2098" s="43"/>
      <c r="E2098" s="43"/>
      <c r="F2098" s="6"/>
      <c r="G2098" s="44"/>
      <c r="H2098" s="44"/>
      <c r="I2098" s="14"/>
      <c r="J2098" s="49">
        <v>4</v>
      </c>
      <c r="K2098" s="49">
        <f t="shared" si="851"/>
        <v>205.97322348094747</v>
      </c>
      <c r="L2098" s="50">
        <f t="shared" si="852"/>
        <v>0.3749019237117775</v>
      </c>
      <c r="M2098" s="45">
        <v>4</v>
      </c>
      <c r="N2098" s="45">
        <f t="shared" si="853"/>
        <v>205.97322348094747</v>
      </c>
      <c r="O2098" s="18">
        <f t="shared" si="854"/>
        <v>0.31526498764440664</v>
      </c>
      <c r="P2098" s="37">
        <f t="shared" si="848"/>
        <v>0</v>
      </c>
      <c r="Q2098" s="37">
        <f t="shared" si="849"/>
        <v>0</v>
      </c>
      <c r="R2098" s="37">
        <f t="shared" si="850"/>
        <v>-100</v>
      </c>
    </row>
    <row r="2099" spans="1:18" x14ac:dyDescent="0.25">
      <c r="A2099" s="1" t="s">
        <v>2051</v>
      </c>
      <c r="B2099" s="1" t="str">
        <f>VLOOKUP(A2099,[2]PROY_COVID!$1:$1048576,5,FALSE)</f>
        <v>Telchac Puerto</v>
      </c>
      <c r="C2099" s="130">
        <f>VLOOKUP(A2099,[2]PROY_COVID!$1:$1048576,7,FALSE)</f>
        <v>1912</v>
      </c>
      <c r="D2099" s="43"/>
      <c r="E2099" s="43"/>
      <c r="F2099" s="6"/>
      <c r="G2099" s="44"/>
      <c r="H2099" s="44"/>
      <c r="I2099" s="14"/>
      <c r="J2099" s="49">
        <v>5</v>
      </c>
      <c r="K2099" s="49">
        <f t="shared" si="851"/>
        <v>261.50627615062757</v>
      </c>
      <c r="L2099" s="50">
        <f t="shared" si="852"/>
        <v>0.47598034508908987</v>
      </c>
      <c r="M2099" s="45">
        <v>5</v>
      </c>
      <c r="N2099" s="45">
        <f t="shared" si="853"/>
        <v>261.50627615062757</v>
      </c>
      <c r="O2099" s="18">
        <f t="shared" si="854"/>
        <v>0.40026451752447545</v>
      </c>
      <c r="P2099" s="37">
        <f t="shared" si="848"/>
        <v>0</v>
      </c>
      <c r="Q2099" s="37">
        <f t="shared" si="849"/>
        <v>0</v>
      </c>
      <c r="R2099" s="37">
        <f t="shared" si="850"/>
        <v>-100</v>
      </c>
    </row>
    <row r="2100" spans="1:18" x14ac:dyDescent="0.25">
      <c r="A2100" s="1" t="s">
        <v>1290</v>
      </c>
      <c r="B2100" s="1" t="str">
        <f>VLOOKUP(A2100,[2]PROY_COVID!$1:$1048576,5,FALSE)</f>
        <v>Albino Zertuche</v>
      </c>
      <c r="C2100" s="130">
        <f>VLOOKUP(A2100,[2]PROY_COVID!$1:$1048576,7,FALSE)</f>
        <v>1907</v>
      </c>
      <c r="D2100" s="43"/>
      <c r="E2100" s="43"/>
      <c r="F2100" s="6"/>
      <c r="G2100" s="44">
        <v>2</v>
      </c>
      <c r="H2100" s="44">
        <f>((G2100/($C2100/100000)))</f>
        <v>104.8767697954903</v>
      </c>
      <c r="I2100" s="14">
        <f>((G2100/$C2100)/(G$2257/$C$2257))</f>
        <v>2.8199638438069852</v>
      </c>
      <c r="J2100" s="49">
        <v>6</v>
      </c>
      <c r="K2100" s="49">
        <f t="shared" si="851"/>
        <v>314.63030938647091</v>
      </c>
      <c r="L2100" s="50">
        <f t="shared" si="852"/>
        <v>0.57267399253928053</v>
      </c>
      <c r="M2100" s="45">
        <v>8</v>
      </c>
      <c r="N2100" s="45">
        <f t="shared" si="853"/>
        <v>419.50707918196122</v>
      </c>
      <c r="O2100" s="18">
        <f t="shared" si="854"/>
        <v>0.64210236602562942</v>
      </c>
      <c r="P2100" s="37">
        <f t="shared" si="848"/>
        <v>0</v>
      </c>
      <c r="Q2100" s="37">
        <f t="shared" si="849"/>
        <v>0</v>
      </c>
      <c r="R2100" s="37">
        <f t="shared" si="850"/>
        <v>-100</v>
      </c>
    </row>
    <row r="2101" spans="1:18" x14ac:dyDescent="0.25">
      <c r="A2101" s="1" t="s">
        <v>1288</v>
      </c>
      <c r="B2101" s="1" t="str">
        <f>VLOOKUP(A2101,[2]PROY_COVID!$1:$1048576,5,FALSE)</f>
        <v>Ahuehuetitla</v>
      </c>
      <c r="C2101" s="130">
        <f>VLOOKUP(A2101,[2]PROY_COVID!$1:$1048576,7,FALSE)</f>
        <v>1893</v>
      </c>
      <c r="D2101" s="43">
        <v>1</v>
      </c>
      <c r="E2101" s="43">
        <f>((D2101/($C2101/100000)))</f>
        <v>52.826201796090864</v>
      </c>
      <c r="F2101" s="6">
        <f>((D2101/$C2101)/(D$2257/$C$2257))</f>
        <v>0.79155550075860437</v>
      </c>
      <c r="G2101" s="44">
        <v>1</v>
      </c>
      <c r="H2101" s="44">
        <f>((G2101/($C2101/100000)))</f>
        <v>52.826201796090864</v>
      </c>
      <c r="I2101" s="14">
        <f>((G2101/$C2101)/(G$2257/$C$2257))</f>
        <v>1.4204096804384365</v>
      </c>
      <c r="J2101" s="49"/>
      <c r="K2101" s="49"/>
      <c r="L2101" s="50"/>
      <c r="M2101" s="45">
        <v>2</v>
      </c>
      <c r="N2101" s="45">
        <f t="shared" si="853"/>
        <v>105.65240359218173</v>
      </c>
      <c r="O2101" s="18">
        <f t="shared" si="854"/>
        <v>0.16171278552705698</v>
      </c>
      <c r="P2101" s="37">
        <f t="shared" si="848"/>
        <v>50</v>
      </c>
      <c r="Q2101" s="37">
        <f t="shared" si="849"/>
        <v>4.8948232397256257</v>
      </c>
      <c r="R2101" s="37">
        <f t="shared" si="850"/>
        <v>389.4823239725626</v>
      </c>
    </row>
    <row r="2102" spans="1:18" x14ac:dyDescent="0.25">
      <c r="A2102" s="1" t="s">
        <v>2521</v>
      </c>
      <c r="B2102" s="1" t="str">
        <f>VLOOKUP(A2102,[2]PROY_COVID!$1:$1048576,5,FALSE)</f>
        <v>Hidalgo</v>
      </c>
      <c r="C2102" s="130">
        <f>VLOOKUP(A2102,[2]PROY_COVID!$1:$1048576,7,FALSE)</f>
        <v>1888</v>
      </c>
      <c r="D2102" s="43"/>
      <c r="E2102" s="43"/>
      <c r="F2102" s="6"/>
      <c r="G2102" s="44">
        <v>2</v>
      </c>
      <c r="H2102" s="44">
        <f>((G2102/($C2102/100000)))</f>
        <v>105.93220338983051</v>
      </c>
      <c r="I2102" s="14">
        <f>((G2102/$C2102)/(G$2257/$C$2257))</f>
        <v>2.8483427172351274</v>
      </c>
      <c r="J2102" s="49">
        <v>4</v>
      </c>
      <c r="K2102" s="49">
        <f>((J2102/($C2102/100000)))</f>
        <v>211.86440677966101</v>
      </c>
      <c r="L2102" s="50">
        <f>((J2102/$C2102)/(J$2257/$C$2257))</f>
        <v>0.38562475415692365</v>
      </c>
      <c r="M2102" s="45">
        <v>6</v>
      </c>
      <c r="N2102" s="45">
        <f t="shared" si="853"/>
        <v>317.79661016949149</v>
      </c>
      <c r="O2102" s="18">
        <f t="shared" si="854"/>
        <v>0.48642315095771005</v>
      </c>
      <c r="P2102" s="37">
        <f t="shared" si="848"/>
        <v>0</v>
      </c>
      <c r="Q2102" s="37">
        <f t="shared" si="849"/>
        <v>0</v>
      </c>
      <c r="R2102" s="37">
        <f t="shared" si="850"/>
        <v>-100</v>
      </c>
    </row>
    <row r="2103" spans="1:18" x14ac:dyDescent="0.25">
      <c r="A2103" s="1" t="s">
        <v>1097</v>
      </c>
      <c r="B2103" s="1" t="str">
        <f>VLOOKUP(A2103,[2]PROY_COVID!$1:$1048576,5,FALSE)</f>
        <v>San Martín Tilcajete</v>
      </c>
      <c r="C2103" s="130">
        <f>VLOOKUP(A2103,[2]PROY_COVID!$1:$1048576,7,FALSE)</f>
        <v>1885</v>
      </c>
      <c r="D2103" s="43"/>
      <c r="E2103" s="43"/>
      <c r="F2103" s="6"/>
      <c r="G2103" s="44"/>
      <c r="H2103" s="44"/>
      <c r="I2103" s="14"/>
      <c r="J2103" s="49">
        <v>4</v>
      </c>
      <c r="K2103" s="49">
        <f>((J2103/($C2103/100000)))</f>
        <v>212.20159151193636</v>
      </c>
      <c r="L2103" s="50">
        <f>((J2103/$C2103)/(J$2257/$C$2257))</f>
        <v>0.38623848055611237</v>
      </c>
      <c r="M2103" s="45">
        <v>4</v>
      </c>
      <c r="N2103" s="45">
        <f t="shared" si="853"/>
        <v>212.20159151193636</v>
      </c>
      <c r="O2103" s="18">
        <f t="shared" si="854"/>
        <v>0.3247981994723807</v>
      </c>
      <c r="P2103" s="37">
        <f t="shared" si="848"/>
        <v>0</v>
      </c>
      <c r="Q2103" s="37">
        <f t="shared" si="849"/>
        <v>0</v>
      </c>
      <c r="R2103" s="37">
        <f t="shared" si="850"/>
        <v>-100</v>
      </c>
    </row>
    <row r="2104" spans="1:18" x14ac:dyDescent="0.25">
      <c r="A2104" s="1" t="s">
        <v>926</v>
      </c>
      <c r="B2104" s="1" t="str">
        <f>VLOOKUP(A2104,[2]PROY_COVID!$1:$1048576,5,FALSE)</f>
        <v>Dr. Coss</v>
      </c>
      <c r="C2104" s="130">
        <f>VLOOKUP(A2104,[2]PROY_COVID!$1:$1048576,7,FALSE)</f>
        <v>1845</v>
      </c>
      <c r="D2104" s="43"/>
      <c r="E2104" s="43"/>
      <c r="F2104" s="6"/>
      <c r="G2104" s="44"/>
      <c r="H2104" s="44"/>
      <c r="I2104" s="14"/>
      <c r="J2104" s="49">
        <v>5</v>
      </c>
      <c r="K2104" s="49">
        <f>((J2104/($C2104/100000)))</f>
        <v>271.00271002710025</v>
      </c>
      <c r="L2104" s="50">
        <f>((J2104/$C2104)/(J$2257/$C$2257))</f>
        <v>0.49326526818988614</v>
      </c>
      <c r="M2104" s="45">
        <v>5</v>
      </c>
      <c r="N2104" s="45">
        <f t="shared" si="853"/>
        <v>271.00271002710025</v>
      </c>
      <c r="O2104" s="18">
        <f t="shared" si="854"/>
        <v>0.41479986856736972</v>
      </c>
      <c r="P2104" s="37">
        <f t="shared" si="848"/>
        <v>0</v>
      </c>
      <c r="Q2104" s="37">
        <f t="shared" si="849"/>
        <v>0</v>
      </c>
      <c r="R2104" s="37">
        <f t="shared" si="850"/>
        <v>-100</v>
      </c>
    </row>
    <row r="2105" spans="1:18" x14ac:dyDescent="0.25">
      <c r="A2105" s="1" t="s">
        <v>2536</v>
      </c>
      <c r="B2105" s="1" t="str">
        <f>VLOOKUP(A2105,[2]PROY_COVID!$1:$1048576,5,FALSE)</f>
        <v>El Tule</v>
      </c>
      <c r="C2105" s="130">
        <f>VLOOKUP(A2105,[2]PROY_COVID!$1:$1048576,7,FALSE)</f>
        <v>1830</v>
      </c>
      <c r="D2105" s="43"/>
      <c r="E2105" s="43"/>
      <c r="F2105" s="6"/>
      <c r="G2105" s="44">
        <v>1</v>
      </c>
      <c r="H2105" s="44">
        <f>((G2105/($C2105/100000)))</f>
        <v>54.644808743169399</v>
      </c>
      <c r="I2105" s="14">
        <f>((G2105/$C2105)/(G$2257/$C$2257))</f>
        <v>1.4693090300928746</v>
      </c>
      <c r="J2105" s="49"/>
      <c r="K2105" s="49"/>
      <c r="L2105" s="50"/>
      <c r="M2105" s="45">
        <v>1</v>
      </c>
      <c r="N2105" s="45">
        <f t="shared" si="853"/>
        <v>54.644808743169399</v>
      </c>
      <c r="O2105" s="18">
        <f t="shared" si="854"/>
        <v>8.3639973498010611E-2</v>
      </c>
      <c r="P2105" s="37">
        <f t="shared" ref="P2105:P2136" si="855">D2105/M2105*100</f>
        <v>0</v>
      </c>
      <c r="Q2105" s="37">
        <f t="shared" ref="Q2105:Q2136" si="856">P2105/P$2257</f>
        <v>0</v>
      </c>
      <c r="R2105" s="37">
        <f t="shared" ref="R2105:R2136" si="857">(Q2105-1)*100</f>
        <v>-100</v>
      </c>
    </row>
    <row r="2106" spans="1:18" x14ac:dyDescent="0.25">
      <c r="A2106" s="1" t="s">
        <v>2033</v>
      </c>
      <c r="B2106" s="1" t="str">
        <f>VLOOKUP(A2106,[2]PROY_COVID!$1:$1048576,5,FALSE)</f>
        <v>Sanahcat</v>
      </c>
      <c r="C2106" s="130">
        <f>VLOOKUP(A2106,[2]PROY_COVID!$1:$1048576,7,FALSE)</f>
        <v>1829</v>
      </c>
      <c r="D2106" s="43">
        <v>4</v>
      </c>
      <c r="E2106" s="43">
        <f>((D2106/($C2106/100000)))</f>
        <v>218.69874248223073</v>
      </c>
      <c r="F2106" s="6">
        <f>((D2106/$C2106)/(D$2257/$C$2257))</f>
        <v>3.2770138063117287</v>
      </c>
      <c r="G2106" s="44">
        <v>1</v>
      </c>
      <c r="H2106" s="44">
        <f>((G2106/($C2106/100000)))</f>
        <v>54.674685620557682</v>
      </c>
      <c r="I2106" s="14">
        <f>((G2106/$C2106)/(G$2257/$C$2257))</f>
        <v>1.4701123701858723</v>
      </c>
      <c r="J2106" s="49">
        <v>1</v>
      </c>
      <c r="K2106" s="49">
        <f t="shared" ref="K2106:K2124" si="858">((J2106/($C2106/100000)))</f>
        <v>54.674685620557682</v>
      </c>
      <c r="L2106" s="50">
        <f t="shared" ref="L2106:L2124" si="859">((J2106/$C2106)/(J$2257/$C$2257))</f>
        <v>9.9516065588883526E-2</v>
      </c>
      <c r="M2106" s="45">
        <v>6</v>
      </c>
      <c r="N2106" s="45">
        <f t="shared" si="853"/>
        <v>328.04811372334609</v>
      </c>
      <c r="O2106" s="18">
        <f t="shared" si="854"/>
        <v>0.50211422034344255</v>
      </c>
      <c r="P2106" s="37">
        <f t="shared" si="855"/>
        <v>66.666666666666657</v>
      </c>
      <c r="Q2106" s="37">
        <f t="shared" si="856"/>
        <v>6.5264309863008334</v>
      </c>
      <c r="R2106" s="37">
        <f t="shared" si="857"/>
        <v>552.64309863008339</v>
      </c>
    </row>
    <row r="2107" spans="1:18" x14ac:dyDescent="0.25">
      <c r="A2107" s="1" t="s">
        <v>2040</v>
      </c>
      <c r="B2107" s="1" t="str">
        <f>VLOOKUP(A2107,[2]PROY_COVID!$1:$1048576,5,FALSE)</f>
        <v>Sudzal</v>
      </c>
      <c r="C2107" s="130">
        <f>VLOOKUP(A2107,[2]PROY_COVID!$1:$1048576,7,FALSE)</f>
        <v>1825</v>
      </c>
      <c r="D2107" s="43">
        <v>2</v>
      </c>
      <c r="E2107" s="43">
        <f>((D2107/($C2107/100000)))</f>
        <v>109.58904109589042</v>
      </c>
      <c r="F2107" s="6">
        <f>((D2107/$C2107)/(D$2257/$C$2257))</f>
        <v>1.6420981511627812</v>
      </c>
      <c r="G2107" s="44">
        <v>1</v>
      </c>
      <c r="H2107" s="44">
        <f>((G2107/($C2107/100000)))</f>
        <v>54.794520547945211</v>
      </c>
      <c r="I2107" s="14">
        <f>((G2107/$C2107)/(G$2257/$C$2257))</f>
        <v>1.4733345342849098</v>
      </c>
      <c r="J2107" s="49">
        <v>7</v>
      </c>
      <c r="K2107" s="49">
        <f t="shared" si="858"/>
        <v>383.56164383561645</v>
      </c>
      <c r="L2107" s="50">
        <f t="shared" si="859"/>
        <v>0.69813928095039768</v>
      </c>
      <c r="M2107" s="45">
        <v>10</v>
      </c>
      <c r="N2107" s="45">
        <f t="shared" si="853"/>
        <v>547.94520547945206</v>
      </c>
      <c r="O2107" s="18">
        <f t="shared" si="854"/>
        <v>0.83869124110333926</v>
      </c>
      <c r="P2107" s="37">
        <f t="shared" si="855"/>
        <v>20</v>
      </c>
      <c r="Q2107" s="37">
        <f t="shared" si="856"/>
        <v>1.9579292958902501</v>
      </c>
      <c r="R2107" s="37">
        <f t="shared" si="857"/>
        <v>95.792929589025007</v>
      </c>
    </row>
    <row r="2108" spans="1:18" x14ac:dyDescent="0.25">
      <c r="A2108" s="1" t="s">
        <v>1029</v>
      </c>
      <c r="B2108" s="1" t="str">
        <f>VLOOKUP(A2108,[2]PROY_COVID!$1:$1048576,5,FALSE)</f>
        <v>San Andrés Nuxiño</v>
      </c>
      <c r="C2108" s="130">
        <f>VLOOKUP(A2108,[2]PROY_COVID!$1:$1048576,7,FALSE)</f>
        <v>1814</v>
      </c>
      <c r="D2108" s="43"/>
      <c r="E2108" s="43"/>
      <c r="F2108" s="6"/>
      <c r="G2108" s="44"/>
      <c r="H2108" s="44"/>
      <c r="I2108" s="14"/>
      <c r="J2108" s="49">
        <v>1</v>
      </c>
      <c r="K2108" s="49">
        <f t="shared" si="858"/>
        <v>55.126791620727673</v>
      </c>
      <c r="L2108" s="50">
        <f t="shared" si="859"/>
        <v>0.10033896580047849</v>
      </c>
      <c r="M2108" s="45">
        <v>1</v>
      </c>
      <c r="N2108" s="45">
        <f t="shared" si="853"/>
        <v>55.126791620727673</v>
      </c>
      <c r="O2108" s="18">
        <f t="shared" si="854"/>
        <v>8.4377702040440691E-2</v>
      </c>
      <c r="P2108" s="37">
        <f t="shared" si="855"/>
        <v>0</v>
      </c>
      <c r="Q2108" s="37">
        <f t="shared" si="856"/>
        <v>0</v>
      </c>
      <c r="R2108" s="37">
        <f t="shared" si="857"/>
        <v>-100</v>
      </c>
    </row>
    <row r="2109" spans="1:18" x14ac:dyDescent="0.25">
      <c r="A2109" s="1" t="s">
        <v>1596</v>
      </c>
      <c r="B2109" s="1" t="str">
        <f>VLOOKUP(A2109,[2]PROY_COVID!$1:$1048576,5,FALSE)</f>
        <v>Banámichi</v>
      </c>
      <c r="C2109" s="130">
        <f>VLOOKUP(A2109,[2]PROY_COVID!$1:$1048576,7,FALSE)</f>
        <v>1797</v>
      </c>
      <c r="D2109" s="43"/>
      <c r="E2109" s="43"/>
      <c r="F2109" s="6"/>
      <c r="G2109" s="44">
        <v>1</v>
      </c>
      <c r="H2109" s="44">
        <f>((G2109/($C2109/100000)))</f>
        <v>55.648302726766836</v>
      </c>
      <c r="I2109" s="14">
        <f>((G2109/$C2109)/(G$2257/$C$2257))</f>
        <v>1.4962913328157821</v>
      </c>
      <c r="J2109" s="49">
        <v>2</v>
      </c>
      <c r="K2109" s="49">
        <f t="shared" si="858"/>
        <v>111.29660545353367</v>
      </c>
      <c r="L2109" s="50">
        <f t="shared" si="859"/>
        <v>0.20257638726996993</v>
      </c>
      <c r="M2109" s="45">
        <v>3</v>
      </c>
      <c r="N2109" s="45">
        <f t="shared" si="853"/>
        <v>166.9449081803005</v>
      </c>
      <c r="O2109" s="18">
        <f t="shared" si="854"/>
        <v>0.25552779883365512</v>
      </c>
      <c r="P2109" s="37">
        <f t="shared" si="855"/>
        <v>0</v>
      </c>
      <c r="Q2109" s="37">
        <f t="shared" si="856"/>
        <v>0</v>
      </c>
      <c r="R2109" s="37">
        <f t="shared" si="857"/>
        <v>-100</v>
      </c>
    </row>
    <row r="2110" spans="1:18" x14ac:dyDescent="0.25">
      <c r="A2110" s="1" t="s">
        <v>1155</v>
      </c>
      <c r="B2110" s="1" t="str">
        <f>VLOOKUP(A2110,[2]PROY_COVID!$1:$1048576,5,FALSE)</f>
        <v>San Pedro y San Pablo Tequixtepec</v>
      </c>
      <c r="C2110" s="130">
        <f>VLOOKUP(A2110,[2]PROY_COVID!$1:$1048576,7,FALSE)</f>
        <v>1778</v>
      </c>
      <c r="D2110" s="43">
        <v>2</v>
      </c>
      <c r="E2110" s="43">
        <f>((D2110/($C2110/100000)))</f>
        <v>112.48593925759279</v>
      </c>
      <c r="F2110" s="6">
        <f>((D2110/$C2110)/(D$2257/$C$2257))</f>
        <v>1.6855056950911564</v>
      </c>
      <c r="G2110" s="44"/>
      <c r="H2110" s="44"/>
      <c r="I2110" s="14"/>
      <c r="J2110" s="49">
        <v>3</v>
      </c>
      <c r="K2110" s="49">
        <f t="shared" si="858"/>
        <v>168.72890888638921</v>
      </c>
      <c r="L2110" s="50">
        <f t="shared" si="859"/>
        <v>0.30711172772002471</v>
      </c>
      <c r="M2110" s="45">
        <v>5</v>
      </c>
      <c r="N2110" s="45">
        <f t="shared" si="853"/>
        <v>281.21484814398201</v>
      </c>
      <c r="O2110" s="18">
        <f t="shared" si="854"/>
        <v>0.4304306847619781</v>
      </c>
      <c r="P2110" s="37">
        <f t="shared" si="855"/>
        <v>40</v>
      </c>
      <c r="Q2110" s="37">
        <f t="shared" si="856"/>
        <v>3.9158585917805002</v>
      </c>
      <c r="R2110" s="37">
        <f t="shared" si="857"/>
        <v>291.58585917805004</v>
      </c>
    </row>
    <row r="2111" spans="1:18" x14ac:dyDescent="0.25">
      <c r="A2111" s="1" t="s">
        <v>1051</v>
      </c>
      <c r="B2111" s="1" t="str">
        <f>VLOOKUP(A2111,[2]PROY_COVID!$1:$1048576,5,FALSE)</f>
        <v>San Francisco Sola</v>
      </c>
      <c r="C2111" s="130">
        <f>VLOOKUP(A2111,[2]PROY_COVID!$1:$1048576,7,FALSE)</f>
        <v>1773</v>
      </c>
      <c r="D2111" s="43">
        <v>1</v>
      </c>
      <c r="E2111" s="43">
        <f>((D2111/($C2111/100000)))</f>
        <v>56.401579244218837</v>
      </c>
      <c r="F2111" s="6">
        <f>((D2111/$C2111)/(D$2257/$C$2257))</f>
        <v>0.84512947712128494</v>
      </c>
      <c r="G2111" s="44"/>
      <c r="H2111" s="44"/>
      <c r="I2111" s="14"/>
      <c r="J2111" s="49">
        <v>2</v>
      </c>
      <c r="K2111" s="49">
        <f t="shared" si="858"/>
        <v>112.80315848843767</v>
      </c>
      <c r="L2111" s="50">
        <f t="shared" si="859"/>
        <v>0.20531853802827749</v>
      </c>
      <c r="M2111" s="45">
        <v>3</v>
      </c>
      <c r="N2111" s="45">
        <f t="shared" si="853"/>
        <v>169.20473773265653</v>
      </c>
      <c r="O2111" s="18">
        <f t="shared" si="854"/>
        <v>0.25898671996845923</v>
      </c>
      <c r="P2111" s="37">
        <f t="shared" si="855"/>
        <v>33.333333333333329</v>
      </c>
      <c r="Q2111" s="37">
        <f t="shared" si="856"/>
        <v>3.2632154931504167</v>
      </c>
      <c r="R2111" s="37">
        <f t="shared" si="857"/>
        <v>226.32154931504166</v>
      </c>
    </row>
    <row r="2112" spans="1:18" x14ac:dyDescent="0.25">
      <c r="A2112" s="1" t="s">
        <v>1645</v>
      </c>
      <c r="B2112" s="1" t="str">
        <f>VLOOKUP(A2112,[2]PROY_COVID!$1:$1048576,5,FALSE)</f>
        <v>Trincheras</v>
      </c>
      <c r="C2112" s="130">
        <f>VLOOKUP(A2112,[2]PROY_COVID!$1:$1048576,7,FALSE)</f>
        <v>1763</v>
      </c>
      <c r="D2112" s="43"/>
      <c r="E2112" s="43"/>
      <c r="F2112" s="6"/>
      <c r="G2112" s="44"/>
      <c r="H2112" s="44"/>
      <c r="I2112" s="14"/>
      <c r="J2112" s="49">
        <v>11</v>
      </c>
      <c r="K2112" s="49">
        <f t="shared" si="858"/>
        <v>623.9364719228588</v>
      </c>
      <c r="L2112" s="50">
        <f t="shared" si="859"/>
        <v>1.1356572453674123</v>
      </c>
      <c r="M2112" s="45">
        <v>11</v>
      </c>
      <c r="N2112" s="45">
        <f t="shared" si="853"/>
        <v>623.9364719228588</v>
      </c>
      <c r="O2112" s="18">
        <f t="shared" si="854"/>
        <v>0.95500434856208383</v>
      </c>
      <c r="P2112" s="37">
        <f t="shared" si="855"/>
        <v>0</v>
      </c>
      <c r="Q2112" s="37">
        <f t="shared" si="856"/>
        <v>0</v>
      </c>
      <c r="R2112" s="37">
        <f t="shared" si="857"/>
        <v>-100</v>
      </c>
    </row>
    <row r="2113" spans="1:18" x14ac:dyDescent="0.25">
      <c r="A2113" s="1" t="s">
        <v>1208</v>
      </c>
      <c r="B2113" s="1" t="str">
        <f>VLOOKUP(A2113,[2]PROY_COVID!$1:$1048576,5,FALSE)</f>
        <v>Santa María Tecomavaca</v>
      </c>
      <c r="C2113" s="130">
        <f>VLOOKUP(A2113,[2]PROY_COVID!$1:$1048576,7,FALSE)</f>
        <v>1744</v>
      </c>
      <c r="D2113" s="43">
        <v>1</v>
      </c>
      <c r="E2113" s="43">
        <f>((D2113/($C2113/100000)))</f>
        <v>57.339449541284402</v>
      </c>
      <c r="F2113" s="6">
        <f>((D2113/$C2113)/(D$2257/$C$2257))</f>
        <v>0.85918266223396678</v>
      </c>
      <c r="G2113" s="44"/>
      <c r="H2113" s="44"/>
      <c r="I2113" s="14"/>
      <c r="J2113" s="49">
        <v>3</v>
      </c>
      <c r="K2113" s="49">
        <f t="shared" si="858"/>
        <v>172.0183486238532</v>
      </c>
      <c r="L2113" s="50">
        <f t="shared" si="859"/>
        <v>0.31309899764117199</v>
      </c>
      <c r="M2113" s="45">
        <v>4</v>
      </c>
      <c r="N2113" s="45">
        <f t="shared" ref="N2113:N2144" si="860">((M2113/($C2113/100000)))</f>
        <v>229.35779816513761</v>
      </c>
      <c r="O2113" s="18">
        <f t="shared" ref="O2113:O2144" si="861">((M2113/$C2113)/(M$2257/$C$2257))</f>
        <v>0.35105768692972344</v>
      </c>
      <c r="P2113" s="37">
        <f t="shared" si="855"/>
        <v>25</v>
      </c>
      <c r="Q2113" s="37">
        <f t="shared" si="856"/>
        <v>2.4474116198628129</v>
      </c>
      <c r="R2113" s="37">
        <f t="shared" si="857"/>
        <v>144.7411619862813</v>
      </c>
    </row>
    <row r="2114" spans="1:18" x14ac:dyDescent="0.25">
      <c r="A2114" s="1" t="s">
        <v>1594</v>
      </c>
      <c r="B2114" s="1" t="str">
        <f>VLOOKUP(A2114,[2]PROY_COVID!$1:$1048576,5,FALSE)</f>
        <v>Bacoachi</v>
      </c>
      <c r="C2114" s="130">
        <f>VLOOKUP(A2114,[2]PROY_COVID!$1:$1048576,7,FALSE)</f>
        <v>1736</v>
      </c>
      <c r="D2114" s="43">
        <v>3</v>
      </c>
      <c r="E2114" s="43">
        <f>((D2114/($C2114/100000)))</f>
        <v>172.81105990783411</v>
      </c>
      <c r="F2114" s="6">
        <f>((D2114/$C2114)/(D$2257/$C$2257))</f>
        <v>2.5894260880231075</v>
      </c>
      <c r="G2114" s="44"/>
      <c r="H2114" s="44"/>
      <c r="I2114" s="14"/>
      <c r="J2114" s="49">
        <v>17</v>
      </c>
      <c r="K2114" s="49">
        <f t="shared" si="858"/>
        <v>979.26267281105993</v>
      </c>
      <c r="L2114" s="50">
        <f t="shared" si="859"/>
        <v>1.7824038176008961</v>
      </c>
      <c r="M2114" s="45">
        <v>20</v>
      </c>
      <c r="N2114" s="45">
        <f t="shared" si="860"/>
        <v>1152.073732718894</v>
      </c>
      <c r="O2114" s="18">
        <f t="shared" si="861"/>
        <v>1.763377321444233</v>
      </c>
      <c r="P2114" s="37">
        <f t="shared" si="855"/>
        <v>15</v>
      </c>
      <c r="Q2114" s="37">
        <f t="shared" si="856"/>
        <v>1.4684469719176876</v>
      </c>
      <c r="R2114" s="37">
        <f t="shared" si="857"/>
        <v>46.844697191768759</v>
      </c>
    </row>
    <row r="2115" spans="1:18" x14ac:dyDescent="0.25">
      <c r="A2115" s="1" t="s">
        <v>1642</v>
      </c>
      <c r="B2115" s="1" t="str">
        <f>VLOOKUP(A2115,[2]PROY_COVID!$1:$1048576,5,FALSE)</f>
        <v>Sáric</v>
      </c>
      <c r="C2115" s="130">
        <f>VLOOKUP(A2115,[2]PROY_COVID!$1:$1048576,7,FALSE)</f>
        <v>1736</v>
      </c>
      <c r="D2115" s="43">
        <v>1</v>
      </c>
      <c r="E2115" s="43">
        <f>((D2115/($C2115/100000)))</f>
        <v>57.603686635944698</v>
      </c>
      <c r="F2115" s="6">
        <f>((D2115/$C2115)/(D$2257/$C$2257))</f>
        <v>0.86314202934103568</v>
      </c>
      <c r="G2115" s="44"/>
      <c r="H2115" s="44"/>
      <c r="I2115" s="14"/>
      <c r="J2115" s="49">
        <v>4</v>
      </c>
      <c r="K2115" s="49">
        <f t="shared" si="858"/>
        <v>230.41474654377879</v>
      </c>
      <c r="L2115" s="50">
        <f t="shared" si="859"/>
        <v>0.41938913355315205</v>
      </c>
      <c r="M2115" s="45">
        <v>5</v>
      </c>
      <c r="N2115" s="45">
        <f t="shared" si="860"/>
        <v>288.0184331797235</v>
      </c>
      <c r="O2115" s="18">
        <f t="shared" si="861"/>
        <v>0.44084433036105825</v>
      </c>
      <c r="P2115" s="37">
        <f t="shared" si="855"/>
        <v>20</v>
      </c>
      <c r="Q2115" s="37">
        <f t="shared" si="856"/>
        <v>1.9579292958902501</v>
      </c>
      <c r="R2115" s="37">
        <f t="shared" si="857"/>
        <v>95.792929589025007</v>
      </c>
    </row>
    <row r="2116" spans="1:18" x14ac:dyDescent="0.25">
      <c r="A2116" s="1" t="s">
        <v>2532</v>
      </c>
      <c r="B2116" s="1" t="str">
        <f>VLOOKUP(A2116,[2]PROY_COVID!$1:$1048576,5,FALSE)</f>
        <v>Maguarichi</v>
      </c>
      <c r="C2116" s="130">
        <f>VLOOKUP(A2116,[2]PROY_COVID!$1:$1048576,7,FALSE)</f>
        <v>1731</v>
      </c>
      <c r="D2116" s="43"/>
      <c r="E2116" s="43"/>
      <c r="F2116" s="6"/>
      <c r="G2116" s="44"/>
      <c r="H2116" s="44"/>
      <c r="I2116" s="14"/>
      <c r="J2116" s="49">
        <v>1</v>
      </c>
      <c r="K2116" s="49">
        <f t="shared" si="858"/>
        <v>57.770075101097632</v>
      </c>
      <c r="L2116" s="50">
        <f t="shared" si="859"/>
        <v>0.10515013516006237</v>
      </c>
      <c r="M2116" s="45">
        <v>1</v>
      </c>
      <c r="N2116" s="45">
        <f t="shared" si="860"/>
        <v>57.770075101097632</v>
      </c>
      <c r="O2116" s="18">
        <f t="shared" si="861"/>
        <v>8.8423542172940156E-2</v>
      </c>
      <c r="P2116" s="37">
        <f t="shared" si="855"/>
        <v>0</v>
      </c>
      <c r="Q2116" s="37">
        <f t="shared" si="856"/>
        <v>0</v>
      </c>
      <c r="R2116" s="37">
        <f t="shared" si="857"/>
        <v>-100</v>
      </c>
    </row>
    <row r="2117" spans="1:18" x14ac:dyDescent="0.25">
      <c r="A2117" s="1" t="s">
        <v>1142</v>
      </c>
      <c r="B2117" s="1" t="str">
        <f>VLOOKUP(A2117,[2]PROY_COVID!$1:$1048576,5,FALSE)</f>
        <v>San Pedro Mártir</v>
      </c>
      <c r="C2117" s="130">
        <f>VLOOKUP(A2117,[2]PROY_COVID!$1:$1048576,7,FALSE)</f>
        <v>1727</v>
      </c>
      <c r="D2117" s="43"/>
      <c r="E2117" s="43"/>
      <c r="F2117" s="6"/>
      <c r="G2117" s="44"/>
      <c r="H2117" s="44"/>
      <c r="I2117" s="14"/>
      <c r="J2117" s="49">
        <v>9</v>
      </c>
      <c r="K2117" s="49">
        <f t="shared" si="858"/>
        <v>521.13491603937462</v>
      </c>
      <c r="L2117" s="50">
        <f t="shared" si="859"/>
        <v>0.94854311271488811</v>
      </c>
      <c r="M2117" s="45">
        <v>9</v>
      </c>
      <c r="N2117" s="45">
        <f t="shared" si="860"/>
        <v>521.13491603937462</v>
      </c>
      <c r="O2117" s="18">
        <f t="shared" si="861"/>
        <v>0.79765510336550949</v>
      </c>
      <c r="P2117" s="37">
        <f t="shared" si="855"/>
        <v>0</v>
      </c>
      <c r="Q2117" s="37">
        <f t="shared" si="856"/>
        <v>0</v>
      </c>
      <c r="R2117" s="37">
        <f t="shared" si="857"/>
        <v>-100</v>
      </c>
    </row>
    <row r="2118" spans="1:18" x14ac:dyDescent="0.25">
      <c r="A2118" s="1" t="s">
        <v>1984</v>
      </c>
      <c r="B2118" s="1" t="str">
        <f>VLOOKUP(A2118,[2]PROY_COVID!$1:$1048576,5,FALSE)</f>
        <v>Cuncunul</v>
      </c>
      <c r="C2118" s="130">
        <f>VLOOKUP(A2118,[2]PROY_COVID!$1:$1048576,7,FALSE)</f>
        <v>1724</v>
      </c>
      <c r="D2118" s="43">
        <v>1</v>
      </c>
      <c r="E2118" s="43">
        <f>((D2118/($C2118/100000)))</f>
        <v>58.004640371229705</v>
      </c>
      <c r="F2118" s="6">
        <f>((D2118/$C2118)/(D$2257/$C$2257))</f>
        <v>0.86914997850118214</v>
      </c>
      <c r="G2118" s="44"/>
      <c r="H2118" s="44"/>
      <c r="I2118" s="14"/>
      <c r="J2118" s="49">
        <v>17</v>
      </c>
      <c r="K2118" s="49">
        <f t="shared" si="858"/>
        <v>986.07888631090498</v>
      </c>
      <c r="L2118" s="50">
        <f t="shared" si="859"/>
        <v>1.7948103406932456</v>
      </c>
      <c r="M2118" s="45">
        <v>18</v>
      </c>
      <c r="N2118" s="45">
        <f t="shared" si="860"/>
        <v>1044.0835266821346</v>
      </c>
      <c r="O2118" s="18">
        <f t="shared" si="861"/>
        <v>1.5980862685756783</v>
      </c>
      <c r="P2118" s="37">
        <f t="shared" si="855"/>
        <v>5.5555555555555554</v>
      </c>
      <c r="Q2118" s="37">
        <f t="shared" si="856"/>
        <v>0.54386924885840282</v>
      </c>
      <c r="R2118" s="37">
        <f t="shared" si="857"/>
        <v>-45.61307511415972</v>
      </c>
    </row>
    <row r="2119" spans="1:18" x14ac:dyDescent="0.25">
      <c r="A2119" s="1" t="s">
        <v>42</v>
      </c>
      <c r="B2119" s="1" t="str">
        <f>VLOOKUP(A2119,[2]PROY_COVID!$1:$1048576,5,FALSE)</f>
        <v>Juárez</v>
      </c>
      <c r="C2119" s="130">
        <f>VLOOKUP(A2119,[2]PROY_COVID!$1:$1048576,7,FALSE)</f>
        <v>1722</v>
      </c>
      <c r="D2119" s="43">
        <v>1</v>
      </c>
      <c r="E2119" s="43">
        <f>((D2119/($C2119/100000)))</f>
        <v>58.072009291521489</v>
      </c>
      <c r="F2119" s="6">
        <f>((D2119/$C2119)/(D$2257/$C$2257))</f>
        <v>0.87015944421372704</v>
      </c>
      <c r="G2119" s="44"/>
      <c r="H2119" s="44"/>
      <c r="I2119" s="14"/>
      <c r="J2119" s="49">
        <v>2</v>
      </c>
      <c r="K2119" s="49">
        <f t="shared" si="858"/>
        <v>116.14401858304298</v>
      </c>
      <c r="L2119" s="50">
        <f t="shared" si="859"/>
        <v>0.21139940065280835</v>
      </c>
      <c r="M2119" s="45">
        <v>3</v>
      </c>
      <c r="N2119" s="45">
        <f t="shared" si="860"/>
        <v>174.21602787456447</v>
      </c>
      <c r="O2119" s="18">
        <f t="shared" si="861"/>
        <v>0.26665705836473769</v>
      </c>
      <c r="P2119" s="37">
        <f t="shared" si="855"/>
        <v>33.333333333333329</v>
      </c>
      <c r="Q2119" s="37">
        <f t="shared" si="856"/>
        <v>3.2632154931504167</v>
      </c>
      <c r="R2119" s="37">
        <f t="shared" si="857"/>
        <v>226.32154931504166</v>
      </c>
    </row>
    <row r="2120" spans="1:18" x14ac:dyDescent="0.25">
      <c r="A2120" s="1" t="s">
        <v>939</v>
      </c>
      <c r="B2120" s="1" t="str">
        <f>VLOOKUP(A2120,[2]PROY_COVID!$1:$1048576,5,FALSE)</f>
        <v>Higueras</v>
      </c>
      <c r="C2120" s="130">
        <f>VLOOKUP(A2120,[2]PROY_COVID!$1:$1048576,7,FALSE)</f>
        <v>1712</v>
      </c>
      <c r="D2120" s="43">
        <v>2</v>
      </c>
      <c r="E2120" s="43">
        <f>((D2120/($C2120/100000)))</f>
        <v>116.82242990654206</v>
      </c>
      <c r="F2120" s="6">
        <f>((D2120/$C2120)/(D$2257/$C$2257))</f>
        <v>1.7504843024953713</v>
      </c>
      <c r="G2120" s="44">
        <v>1</v>
      </c>
      <c r="H2120" s="44">
        <f>((G2120/($C2120/100000)))</f>
        <v>58.411214953271028</v>
      </c>
      <c r="I2120" s="14">
        <f>((G2120/$C2120)/(G$2257/$C$2257))</f>
        <v>1.5705814982885282</v>
      </c>
      <c r="J2120" s="49">
        <v>1</v>
      </c>
      <c r="K2120" s="49">
        <f t="shared" si="858"/>
        <v>58.411214953271028</v>
      </c>
      <c r="L2120" s="50">
        <f t="shared" si="859"/>
        <v>0.10631710511803036</v>
      </c>
      <c r="M2120" s="45">
        <v>4</v>
      </c>
      <c r="N2120" s="45">
        <f t="shared" si="860"/>
        <v>233.64485981308411</v>
      </c>
      <c r="O2120" s="18">
        <f t="shared" si="861"/>
        <v>0.35761951285364346</v>
      </c>
      <c r="P2120" s="37">
        <f t="shared" si="855"/>
        <v>50</v>
      </c>
      <c r="Q2120" s="37">
        <f t="shared" si="856"/>
        <v>4.8948232397256257</v>
      </c>
      <c r="R2120" s="37">
        <f t="shared" si="857"/>
        <v>389.4823239725626</v>
      </c>
    </row>
    <row r="2121" spans="1:18" x14ac:dyDescent="0.25">
      <c r="A2121" s="1" t="s">
        <v>1265</v>
      </c>
      <c r="B2121" s="1" t="str">
        <f>VLOOKUP(A2121,[2]PROY_COVID!$1:$1048576,5,FALSE)</f>
        <v>Tepelmeme Villa de Morelos</v>
      </c>
      <c r="C2121" s="130">
        <f>VLOOKUP(A2121,[2]PROY_COVID!$1:$1048576,7,FALSE)</f>
        <v>1700</v>
      </c>
      <c r="D2121" s="43">
        <v>1</v>
      </c>
      <c r="E2121" s="43">
        <f>((D2121/($C2121/100000)))</f>
        <v>58.823529411764703</v>
      </c>
      <c r="F2121" s="6">
        <f>((D2121/$C2121)/(D$2257/$C$2257))</f>
        <v>0.88142033113884577</v>
      </c>
      <c r="G2121" s="44"/>
      <c r="H2121" s="44"/>
      <c r="I2121" s="14"/>
      <c r="J2121" s="49">
        <v>12</v>
      </c>
      <c r="K2121" s="49">
        <f t="shared" si="858"/>
        <v>705.88235294117646</v>
      </c>
      <c r="L2121" s="50">
        <f t="shared" si="859"/>
        <v>1.2848109456145975</v>
      </c>
      <c r="M2121" s="45">
        <v>13</v>
      </c>
      <c r="N2121" s="45">
        <f t="shared" si="860"/>
        <v>764.7058823529411</v>
      </c>
      <c r="O2121" s="18">
        <f t="shared" si="861"/>
        <v>1.1704676291280427</v>
      </c>
      <c r="P2121" s="37">
        <f t="shared" si="855"/>
        <v>7.6923076923076925</v>
      </c>
      <c r="Q2121" s="37">
        <f t="shared" si="856"/>
        <v>0.75304972918855784</v>
      </c>
      <c r="R2121" s="37">
        <f t="shared" si="857"/>
        <v>-24.695027081144218</v>
      </c>
    </row>
    <row r="2122" spans="1:18" x14ac:dyDescent="0.25">
      <c r="A2122" s="1" t="s">
        <v>1213</v>
      </c>
      <c r="B2122" s="1" t="str">
        <f>VLOOKUP(A2122,[2]PROY_COVID!$1:$1048576,5,FALSE)</f>
        <v>Santa María Yosoyúa</v>
      </c>
      <c r="C2122" s="130">
        <f>VLOOKUP(A2122,[2]PROY_COVID!$1:$1048576,7,FALSE)</f>
        <v>1699</v>
      </c>
      <c r="D2122" s="43"/>
      <c r="E2122" s="43"/>
      <c r="F2122" s="6"/>
      <c r="G2122" s="44">
        <v>2</v>
      </c>
      <c r="H2122" s="44">
        <f>((G2122/($C2122/100000)))</f>
        <v>117.71630370806355</v>
      </c>
      <c r="I2122" s="14">
        <f>((G2122/$C2122)/(G$2257/$C$2257))</f>
        <v>3.1651977929016599</v>
      </c>
      <c r="J2122" s="49">
        <v>1</v>
      </c>
      <c r="K2122" s="49">
        <f t="shared" si="858"/>
        <v>58.858151854031775</v>
      </c>
      <c r="L2122" s="50">
        <f t="shared" si="859"/>
        <v>0.1071305967993337</v>
      </c>
      <c r="M2122" s="45">
        <v>3</v>
      </c>
      <c r="N2122" s="45">
        <f t="shared" si="860"/>
        <v>176.57445556209532</v>
      </c>
      <c r="O2122" s="18">
        <f t="shared" si="861"/>
        <v>0.2702668949405993</v>
      </c>
      <c r="P2122" s="37">
        <f t="shared" si="855"/>
        <v>0</v>
      </c>
      <c r="Q2122" s="37">
        <f t="shared" si="856"/>
        <v>0</v>
      </c>
      <c r="R2122" s="37">
        <f t="shared" si="857"/>
        <v>-100</v>
      </c>
    </row>
    <row r="2123" spans="1:18" x14ac:dyDescent="0.25">
      <c r="A2123" s="1" t="s">
        <v>1648</v>
      </c>
      <c r="B2123" s="1" t="str">
        <f>VLOOKUP(A2123,[2]PROY_COVID!$1:$1048576,5,FALSE)</f>
        <v>Villa Hidalgo</v>
      </c>
      <c r="C2123" s="130">
        <f>VLOOKUP(A2123,[2]PROY_COVID!$1:$1048576,7,FALSE)</f>
        <v>1693</v>
      </c>
      <c r="D2123" s="43"/>
      <c r="E2123" s="43"/>
      <c r="F2123" s="6"/>
      <c r="G2123" s="44">
        <v>3</v>
      </c>
      <c r="H2123" s="44">
        <f>((G2123/($C2123/100000)))</f>
        <v>177.20023626698168</v>
      </c>
      <c r="I2123" s="14">
        <f>((G2123/$C2123)/(G$2257/$C$2257))</f>
        <v>4.7646229032545078</v>
      </c>
      <c r="J2123" s="49">
        <v>5</v>
      </c>
      <c r="K2123" s="49">
        <f t="shared" si="858"/>
        <v>295.33372711163616</v>
      </c>
      <c r="L2123" s="50">
        <f t="shared" si="859"/>
        <v>0.53755134070309507</v>
      </c>
      <c r="M2123" s="45">
        <v>8</v>
      </c>
      <c r="N2123" s="45">
        <f t="shared" si="860"/>
        <v>472.53396337861784</v>
      </c>
      <c r="O2123" s="18">
        <f t="shared" si="861"/>
        <v>0.7232659255823245</v>
      </c>
      <c r="P2123" s="37">
        <f t="shared" si="855"/>
        <v>0</v>
      </c>
      <c r="Q2123" s="37">
        <f t="shared" si="856"/>
        <v>0</v>
      </c>
      <c r="R2123" s="37">
        <f t="shared" si="857"/>
        <v>-100</v>
      </c>
    </row>
    <row r="2124" spans="1:18" x14ac:dyDescent="0.25">
      <c r="A2124" s="1" t="s">
        <v>1191</v>
      </c>
      <c r="B2124" s="1" t="str">
        <f>VLOOKUP(A2124,[2]PROY_COVID!$1:$1048576,5,FALSE)</f>
        <v>Santa María Camotlán</v>
      </c>
      <c r="C2124" s="130">
        <f>VLOOKUP(A2124,[2]PROY_COVID!$1:$1048576,7,FALSE)</f>
        <v>1683</v>
      </c>
      <c r="D2124" s="43">
        <v>1</v>
      </c>
      <c r="E2124" s="43">
        <f>((D2124/($C2124/100000)))</f>
        <v>59.41770647653</v>
      </c>
      <c r="F2124" s="6">
        <f>((D2124/$C2124)/(D$2257/$C$2257))</f>
        <v>0.89032356680691516</v>
      </c>
      <c r="G2124" s="44"/>
      <c r="H2124" s="44"/>
      <c r="I2124" s="14"/>
      <c r="J2124" s="49">
        <v>7</v>
      </c>
      <c r="K2124" s="49">
        <f t="shared" si="858"/>
        <v>415.92394533571002</v>
      </c>
      <c r="L2124" s="50">
        <f t="shared" si="859"/>
        <v>0.75704348647324771</v>
      </c>
      <c r="M2124" s="45">
        <v>8</v>
      </c>
      <c r="N2124" s="45">
        <f t="shared" si="860"/>
        <v>475.34165181224</v>
      </c>
      <c r="O2124" s="18">
        <f t="shared" si="861"/>
        <v>0.72756340582939716</v>
      </c>
      <c r="P2124" s="37">
        <f t="shared" si="855"/>
        <v>12.5</v>
      </c>
      <c r="Q2124" s="37">
        <f t="shared" si="856"/>
        <v>1.2237058099314064</v>
      </c>
      <c r="R2124" s="37">
        <f t="shared" si="857"/>
        <v>22.370580993140642</v>
      </c>
    </row>
    <row r="2125" spans="1:18" x14ac:dyDescent="0.25">
      <c r="A2125" s="1" t="s">
        <v>1223</v>
      </c>
      <c r="B2125" s="1" t="str">
        <f>VLOOKUP(A2125,[2]PROY_COVID!$1:$1048576,5,FALSE)</f>
        <v>Santiago Ixcuintepec</v>
      </c>
      <c r="C2125" s="130">
        <f>VLOOKUP(A2125,[2]PROY_COVID!$1:$1048576,7,FALSE)</f>
        <v>1675</v>
      </c>
      <c r="D2125" s="43">
        <v>1</v>
      </c>
      <c r="E2125" s="43">
        <f>((D2125/($C2125/100000)))</f>
        <v>59.701492537313428</v>
      </c>
      <c r="F2125" s="6">
        <f>((D2125/$C2125)/(D$2257/$C$2257))</f>
        <v>0.89457585846927645</v>
      </c>
      <c r="G2125" s="44"/>
      <c r="H2125" s="44"/>
      <c r="I2125" s="14"/>
      <c r="J2125" s="49"/>
      <c r="K2125" s="49"/>
      <c r="L2125" s="50"/>
      <c r="M2125" s="45">
        <v>1</v>
      </c>
      <c r="N2125" s="45">
        <f t="shared" si="860"/>
        <v>59.701492537313428</v>
      </c>
      <c r="O2125" s="18">
        <f t="shared" si="861"/>
        <v>9.1379791941110108E-2</v>
      </c>
      <c r="P2125" s="37">
        <f t="shared" si="855"/>
        <v>100</v>
      </c>
      <c r="Q2125" s="37">
        <f t="shared" si="856"/>
        <v>9.7896464794512514</v>
      </c>
      <c r="R2125" s="37">
        <f t="shared" si="857"/>
        <v>878.96464794512519</v>
      </c>
    </row>
    <row r="2126" spans="1:18" x14ac:dyDescent="0.25">
      <c r="A2126" s="1" t="s">
        <v>1218</v>
      </c>
      <c r="B2126" s="1" t="str">
        <f>VLOOKUP(A2126,[2]PROY_COVID!$1:$1048576,5,FALSE)</f>
        <v>Santiago Cacaloxtepec</v>
      </c>
      <c r="C2126" s="130">
        <f>VLOOKUP(A2126,[2]PROY_COVID!$1:$1048576,7,FALSE)</f>
        <v>1674</v>
      </c>
      <c r="D2126" s="43"/>
      <c r="E2126" s="43"/>
      <c r="F2126" s="6"/>
      <c r="G2126" s="44"/>
      <c r="H2126" s="44"/>
      <c r="I2126" s="14"/>
      <c r="J2126" s="49">
        <v>6</v>
      </c>
      <c r="K2126" s="49">
        <f t="shared" ref="K2126:K2140" si="862">((J2126/($C2126/100000)))</f>
        <v>358.42293906810033</v>
      </c>
      <c r="L2126" s="50">
        <f t="shared" ref="L2126:L2140" si="863">((J2126/$C2126)/(J$2257/$C$2257))</f>
        <v>0.65238309663823646</v>
      </c>
      <c r="M2126" s="45">
        <v>6</v>
      </c>
      <c r="N2126" s="45">
        <f t="shared" si="860"/>
        <v>358.42293906810033</v>
      </c>
      <c r="O2126" s="18">
        <f t="shared" si="861"/>
        <v>0.54860627778265025</v>
      </c>
      <c r="P2126" s="37">
        <f t="shared" si="855"/>
        <v>0</v>
      </c>
      <c r="Q2126" s="37">
        <f t="shared" si="856"/>
        <v>0</v>
      </c>
      <c r="R2126" s="37">
        <f t="shared" si="857"/>
        <v>-100</v>
      </c>
    </row>
    <row r="2127" spans="1:18" x14ac:dyDescent="0.25">
      <c r="A2127" s="1" t="s">
        <v>1278</v>
      </c>
      <c r="B2127" s="1" t="str">
        <f>VLOOKUP(A2127,[2]PROY_COVID!$1:$1048576,5,FALSE)</f>
        <v>Santa Inés de Zaragoza</v>
      </c>
      <c r="C2127" s="130">
        <f>VLOOKUP(A2127,[2]PROY_COVID!$1:$1048576,7,FALSE)</f>
        <v>1672</v>
      </c>
      <c r="D2127" s="43"/>
      <c r="E2127" s="43"/>
      <c r="F2127" s="6"/>
      <c r="G2127" s="44"/>
      <c r="H2127" s="44"/>
      <c r="I2127" s="14"/>
      <c r="J2127" s="49">
        <v>1</v>
      </c>
      <c r="K2127" s="49">
        <f t="shared" si="862"/>
        <v>59.808612440191389</v>
      </c>
      <c r="L2127" s="50">
        <f t="shared" si="863"/>
        <v>0.1088605765323373</v>
      </c>
      <c r="M2127" s="45">
        <v>1</v>
      </c>
      <c r="N2127" s="45">
        <f t="shared" si="860"/>
        <v>59.808612440191389</v>
      </c>
      <c r="O2127" s="18">
        <f t="shared" si="861"/>
        <v>9.1543750897942228E-2</v>
      </c>
      <c r="P2127" s="37">
        <f t="shared" si="855"/>
        <v>0</v>
      </c>
      <c r="Q2127" s="37">
        <f t="shared" si="856"/>
        <v>0</v>
      </c>
      <c r="R2127" s="37">
        <f t="shared" si="857"/>
        <v>-100</v>
      </c>
    </row>
    <row r="2128" spans="1:18" x14ac:dyDescent="0.25">
      <c r="A2128" s="1" t="s">
        <v>1865</v>
      </c>
      <c r="B2128" s="1" t="str">
        <f>VLOOKUP(A2128,[2]PROY_COVID!$1:$1048576,5,FALSE)</f>
        <v>Landero y Coss</v>
      </c>
      <c r="C2128" s="130">
        <f>VLOOKUP(A2128,[2]PROY_COVID!$1:$1048576,7,FALSE)</f>
        <v>1671</v>
      </c>
      <c r="D2128" s="43"/>
      <c r="E2128" s="43"/>
      <c r="F2128" s="6"/>
      <c r="G2128" s="44"/>
      <c r="H2128" s="44"/>
      <c r="I2128" s="14"/>
      <c r="J2128" s="49">
        <v>3</v>
      </c>
      <c r="K2128" s="49">
        <f t="shared" si="862"/>
        <v>179.53321364452424</v>
      </c>
      <c r="L2128" s="50">
        <f t="shared" si="863"/>
        <v>0.3267771704884524</v>
      </c>
      <c r="M2128" s="45">
        <v>3</v>
      </c>
      <c r="N2128" s="45">
        <f t="shared" si="860"/>
        <v>179.53321364452424</v>
      </c>
      <c r="O2128" s="18">
        <f t="shared" si="861"/>
        <v>0.27479560413170456</v>
      </c>
      <c r="P2128" s="37">
        <f t="shared" si="855"/>
        <v>0</v>
      </c>
      <c r="Q2128" s="37">
        <f t="shared" si="856"/>
        <v>0</v>
      </c>
      <c r="R2128" s="37">
        <f t="shared" si="857"/>
        <v>-100</v>
      </c>
    </row>
    <row r="2129" spans="1:18" x14ac:dyDescent="0.25">
      <c r="A2129" s="1" t="s">
        <v>1059</v>
      </c>
      <c r="B2129" s="1" t="str">
        <f>VLOOKUP(A2129,[2]PROY_COVID!$1:$1048576,5,FALSE)</f>
        <v>San Jerónimo Tecóatl</v>
      </c>
      <c r="C2129" s="130">
        <f>VLOOKUP(A2129,[2]PROY_COVID!$1:$1048576,7,FALSE)</f>
        <v>1669</v>
      </c>
      <c r="D2129" s="43"/>
      <c r="E2129" s="43"/>
      <c r="F2129" s="6"/>
      <c r="G2129" s="44"/>
      <c r="H2129" s="44"/>
      <c r="I2129" s="14"/>
      <c r="J2129" s="49">
        <v>3</v>
      </c>
      <c r="K2129" s="49">
        <f t="shared" si="862"/>
        <v>179.74835230677053</v>
      </c>
      <c r="L2129" s="50">
        <f t="shared" si="863"/>
        <v>0.32716875487489749</v>
      </c>
      <c r="M2129" s="45">
        <v>3</v>
      </c>
      <c r="N2129" s="45">
        <f t="shared" si="860"/>
        <v>179.74835230677053</v>
      </c>
      <c r="O2129" s="18">
        <f t="shared" si="861"/>
        <v>0.27512489784546329</v>
      </c>
      <c r="P2129" s="37">
        <f t="shared" si="855"/>
        <v>0</v>
      </c>
      <c r="Q2129" s="37">
        <f t="shared" si="856"/>
        <v>0</v>
      </c>
      <c r="R2129" s="37">
        <f t="shared" si="857"/>
        <v>-100</v>
      </c>
    </row>
    <row r="2130" spans="1:18" s="131" customFormat="1" x14ac:dyDescent="0.25">
      <c r="A2130" s="1" t="s">
        <v>2560</v>
      </c>
      <c r="B2130" s="1" t="str">
        <f>VLOOKUP(A2130,[2]PROY_COVID!$1:$1048576,5,FALSE)</f>
        <v>San Pedro Juchatengo</v>
      </c>
      <c r="C2130" s="130">
        <f>VLOOKUP(A2130,[2]PROY_COVID!$1:$1048576,7,FALSE)</f>
        <v>1668</v>
      </c>
      <c r="D2130" s="43"/>
      <c r="E2130" s="43"/>
      <c r="F2130" s="6"/>
      <c r="G2130" s="44"/>
      <c r="H2130" s="44"/>
      <c r="I2130" s="14"/>
      <c r="J2130" s="49">
        <v>1</v>
      </c>
      <c r="K2130" s="49">
        <f t="shared" si="862"/>
        <v>59.952038369304553</v>
      </c>
      <c r="L2130" s="50">
        <f t="shared" si="863"/>
        <v>0.10912163307078415</v>
      </c>
      <c r="M2130" s="45">
        <v>1</v>
      </c>
      <c r="N2130" s="45">
        <f t="shared" si="860"/>
        <v>59.952038369304553</v>
      </c>
      <c r="O2130" s="18">
        <f t="shared" si="861"/>
        <v>9.1763280276594375E-2</v>
      </c>
      <c r="P2130" s="37">
        <f t="shared" si="855"/>
        <v>0</v>
      </c>
      <c r="Q2130" s="37">
        <f t="shared" si="856"/>
        <v>0</v>
      </c>
      <c r="R2130" s="37">
        <f t="shared" si="857"/>
        <v>-100</v>
      </c>
    </row>
    <row r="2131" spans="1:18" s="131" customFormat="1" x14ac:dyDescent="0.25">
      <c r="A2131" s="1" t="s">
        <v>1028</v>
      </c>
      <c r="B2131" s="1" t="str">
        <f>VLOOKUP(A2131,[2]PROY_COVID!$1:$1048576,5,FALSE)</f>
        <v>San Andrés Ixtlahuaca</v>
      </c>
      <c r="C2131" s="130">
        <f>VLOOKUP(A2131,[2]PROY_COVID!$1:$1048576,7,FALSE)</f>
        <v>1666</v>
      </c>
      <c r="D2131" s="43">
        <v>3</v>
      </c>
      <c r="E2131" s="43">
        <f>((D2131/($C2131/100000)))</f>
        <v>180.0720288115246</v>
      </c>
      <c r="F2131" s="6">
        <f>((D2131/$C2131)/(D$2257/$C$2257))</f>
        <v>2.6982255034862628</v>
      </c>
      <c r="G2131" s="44"/>
      <c r="H2131" s="44"/>
      <c r="I2131" s="14"/>
      <c r="J2131" s="49">
        <v>18</v>
      </c>
      <c r="K2131" s="49">
        <f t="shared" si="862"/>
        <v>1080.4321728691475</v>
      </c>
      <c r="L2131" s="50">
        <f t="shared" si="863"/>
        <v>1.966547365736629</v>
      </c>
      <c r="M2131" s="45">
        <v>21</v>
      </c>
      <c r="N2131" s="45">
        <f t="shared" si="860"/>
        <v>1260.5042016806722</v>
      </c>
      <c r="O2131" s="18">
        <f t="shared" si="861"/>
        <v>1.929342245815455</v>
      </c>
      <c r="P2131" s="37">
        <f t="shared" si="855"/>
        <v>14.285714285714285</v>
      </c>
      <c r="Q2131" s="37">
        <f t="shared" si="856"/>
        <v>1.3985209256358928</v>
      </c>
      <c r="R2131" s="37">
        <f t="shared" si="857"/>
        <v>39.852092563589281</v>
      </c>
    </row>
    <row r="2132" spans="1:18" s="131" customFormat="1" x14ac:dyDescent="0.25">
      <c r="A2132" s="1" t="s">
        <v>2522</v>
      </c>
      <c r="B2132" s="1" t="str">
        <f>VLOOKUP(A2132,[2]PROY_COVID!$1:$1048576,5,FALSE)</f>
        <v>Xayacatlán de Bravo</v>
      </c>
      <c r="C2132" s="130">
        <f>VLOOKUP(A2132,[2]PROY_COVID!$1:$1048576,7,FALSE)</f>
        <v>1665</v>
      </c>
      <c r="D2132" s="43">
        <v>1</v>
      </c>
      <c r="E2132" s="43">
        <f>((D2132/($C2132/100000)))</f>
        <v>60.060060060060053</v>
      </c>
      <c r="F2132" s="6">
        <f>((D2132/$C2132)/(D$2257/$C$2257))</f>
        <v>0.8999486864480708</v>
      </c>
      <c r="G2132" s="44">
        <v>1</v>
      </c>
      <c r="H2132" s="44">
        <f>((G2132/($C2132/100000)))</f>
        <v>60.060060060060053</v>
      </c>
      <c r="I2132" s="14">
        <f>((G2132/$C2132)/(G$2257/$C$2257))</f>
        <v>1.6149162312732495</v>
      </c>
      <c r="J2132" s="49">
        <v>3</v>
      </c>
      <c r="K2132" s="49">
        <f t="shared" si="862"/>
        <v>180.18018018018017</v>
      </c>
      <c r="L2132" s="50">
        <f t="shared" si="863"/>
        <v>0.32795474587759998</v>
      </c>
      <c r="M2132" s="45">
        <v>5</v>
      </c>
      <c r="N2132" s="45">
        <f t="shared" si="860"/>
        <v>300.30030030030025</v>
      </c>
      <c r="O2132" s="18">
        <f t="shared" si="861"/>
        <v>0.45964309760167993</v>
      </c>
      <c r="P2132" s="37">
        <f t="shared" si="855"/>
        <v>20</v>
      </c>
      <c r="Q2132" s="37">
        <f t="shared" si="856"/>
        <v>1.9579292958902501</v>
      </c>
      <c r="R2132" s="37">
        <f t="shared" si="857"/>
        <v>95.792929589025007</v>
      </c>
    </row>
    <row r="2133" spans="1:18" s="131" customFormat="1" x14ac:dyDescent="0.25">
      <c r="A2133" s="1" t="s">
        <v>1633</v>
      </c>
      <c r="B2133" s="1" t="str">
        <f>VLOOKUP(A2133,[2]PROY_COVID!$1:$1048576,5,FALSE)</f>
        <v>Rayón</v>
      </c>
      <c r="C2133" s="130">
        <f>VLOOKUP(A2133,[2]PROY_COVID!$1:$1048576,7,FALSE)</f>
        <v>1653</v>
      </c>
      <c r="D2133" s="43">
        <v>2</v>
      </c>
      <c r="E2133" s="43">
        <f>((D2133/($C2133/100000)))</f>
        <v>120.99213551119178</v>
      </c>
      <c r="F2133" s="6">
        <f>((D2133/$C2133)/(D$2257/$C$2257))</f>
        <v>1.8129637785070032</v>
      </c>
      <c r="G2133" s="44"/>
      <c r="H2133" s="44"/>
      <c r="I2133" s="14"/>
      <c r="J2133" s="49">
        <v>3</v>
      </c>
      <c r="K2133" s="49">
        <f t="shared" si="862"/>
        <v>181.48820326678765</v>
      </c>
      <c r="L2133" s="50">
        <f t="shared" si="863"/>
        <v>0.3303355425808856</v>
      </c>
      <c r="M2133" s="45">
        <v>5</v>
      </c>
      <c r="N2133" s="45">
        <f t="shared" si="860"/>
        <v>302.48033877797945</v>
      </c>
      <c r="O2133" s="18">
        <f t="shared" si="861"/>
        <v>0.46297988959878833</v>
      </c>
      <c r="P2133" s="37">
        <f t="shared" si="855"/>
        <v>40</v>
      </c>
      <c r="Q2133" s="37">
        <f t="shared" si="856"/>
        <v>3.9158585917805002</v>
      </c>
      <c r="R2133" s="37">
        <f t="shared" si="857"/>
        <v>291.58585917805004</v>
      </c>
    </row>
    <row r="2134" spans="1:18" s="131" customFormat="1" x14ac:dyDescent="0.25">
      <c r="A2134" s="1" t="s">
        <v>1064</v>
      </c>
      <c r="B2134" s="1" t="str">
        <f>VLOOKUP(A2134,[2]PROY_COVID!$1:$1048576,5,FALSE)</f>
        <v>San Juan Bautista Atatlahuca</v>
      </c>
      <c r="C2134" s="130">
        <f>VLOOKUP(A2134,[2]PROY_COVID!$1:$1048576,7,FALSE)</f>
        <v>1652</v>
      </c>
      <c r="D2134" s="43">
        <v>3</v>
      </c>
      <c r="E2134" s="43">
        <f>((D2134/($C2134/100000)))</f>
        <v>181.59806295399517</v>
      </c>
      <c r="F2134" s="6">
        <f>((D2134/$C2134)/(D$2257/$C$2257))</f>
        <v>2.721091821312418</v>
      </c>
      <c r="G2134" s="44"/>
      <c r="H2134" s="44"/>
      <c r="I2134" s="14"/>
      <c r="J2134" s="49">
        <v>3</v>
      </c>
      <c r="K2134" s="49">
        <f t="shared" si="862"/>
        <v>181.59806295399517</v>
      </c>
      <c r="L2134" s="50">
        <f t="shared" si="863"/>
        <v>0.33053550356307748</v>
      </c>
      <c r="M2134" s="45">
        <v>6</v>
      </c>
      <c r="N2134" s="45">
        <f t="shared" si="860"/>
        <v>363.19612590799034</v>
      </c>
      <c r="O2134" s="18">
        <f t="shared" si="861"/>
        <v>0.55591217252309721</v>
      </c>
      <c r="P2134" s="37">
        <f t="shared" si="855"/>
        <v>50</v>
      </c>
      <c r="Q2134" s="37">
        <f t="shared" si="856"/>
        <v>4.8948232397256257</v>
      </c>
      <c r="R2134" s="37">
        <f t="shared" si="857"/>
        <v>389.4823239725626</v>
      </c>
    </row>
    <row r="2135" spans="1:18" s="131" customFormat="1" x14ac:dyDescent="0.25">
      <c r="A2135" s="1" t="s">
        <v>1598</v>
      </c>
      <c r="B2135" s="1" t="str">
        <f>VLOOKUP(A2135,[2]PROY_COVID!$1:$1048576,5,FALSE)</f>
        <v>Bavispe</v>
      </c>
      <c r="C2135" s="130">
        <f>VLOOKUP(A2135,[2]PROY_COVID!$1:$1048576,7,FALSE)</f>
        <v>1629</v>
      </c>
      <c r="D2135" s="43">
        <v>1</v>
      </c>
      <c r="E2135" s="43">
        <f>((D2135/($C2135/100000)))</f>
        <v>61.387354205033766</v>
      </c>
      <c r="F2135" s="6">
        <f>((D2135/$C2135)/(D$2257/$C$2257))</f>
        <v>0.9198370552093541</v>
      </c>
      <c r="G2135" s="44"/>
      <c r="H2135" s="44"/>
      <c r="I2135" s="14"/>
      <c r="J2135" s="49">
        <v>5</v>
      </c>
      <c r="K2135" s="49">
        <f t="shared" si="862"/>
        <v>306.93677102516881</v>
      </c>
      <c r="L2135" s="50">
        <f t="shared" si="863"/>
        <v>0.55867060761837928</v>
      </c>
      <c r="M2135" s="45">
        <v>6</v>
      </c>
      <c r="N2135" s="45">
        <f t="shared" si="860"/>
        <v>368.32412523020258</v>
      </c>
      <c r="O2135" s="18">
        <f t="shared" si="861"/>
        <v>0.56376114733465721</v>
      </c>
      <c r="P2135" s="37">
        <f t="shared" si="855"/>
        <v>16.666666666666664</v>
      </c>
      <c r="Q2135" s="37">
        <f t="shared" si="856"/>
        <v>1.6316077465752084</v>
      </c>
      <c r="R2135" s="37">
        <f t="shared" si="857"/>
        <v>63.160774657520832</v>
      </c>
    </row>
    <row r="2136" spans="1:18" s="131" customFormat="1" x14ac:dyDescent="0.25">
      <c r="A2136" s="1" t="s">
        <v>1176</v>
      </c>
      <c r="B2136" s="1" t="str">
        <f>VLOOKUP(A2136,[2]PROY_COVID!$1:$1048576,5,FALSE)</f>
        <v>Santa Cruz Acatepec</v>
      </c>
      <c r="C2136" s="130">
        <f>VLOOKUP(A2136,[2]PROY_COVID!$1:$1048576,7,FALSE)</f>
        <v>1625</v>
      </c>
      <c r="D2136" s="43"/>
      <c r="E2136" s="43"/>
      <c r="F2136" s="6"/>
      <c r="G2136" s="44"/>
      <c r="H2136" s="44"/>
      <c r="I2136" s="14"/>
      <c r="J2136" s="49">
        <v>1</v>
      </c>
      <c r="K2136" s="49">
        <f t="shared" si="862"/>
        <v>61.538461538461533</v>
      </c>
      <c r="L2136" s="50">
        <f t="shared" si="863"/>
        <v>0.11200915936127261</v>
      </c>
      <c r="M2136" s="45">
        <v>1</v>
      </c>
      <c r="N2136" s="45">
        <f t="shared" si="860"/>
        <v>61.538461538461533</v>
      </c>
      <c r="O2136" s="18">
        <f t="shared" si="861"/>
        <v>9.4191477846990418E-2</v>
      </c>
      <c r="P2136" s="37">
        <f t="shared" si="855"/>
        <v>0</v>
      </c>
      <c r="Q2136" s="37">
        <f t="shared" si="856"/>
        <v>0</v>
      </c>
      <c r="R2136" s="37">
        <f t="shared" si="857"/>
        <v>-100</v>
      </c>
    </row>
    <row r="2137" spans="1:18" s="131" customFormat="1" x14ac:dyDescent="0.25">
      <c r="A2137" s="1" t="s">
        <v>1099</v>
      </c>
      <c r="B2137" s="1" t="str">
        <f>VLOOKUP(A2137,[2]PROY_COVID!$1:$1048576,5,FALSE)</f>
        <v>Capulálpam de Méndez</v>
      </c>
      <c r="C2137" s="130">
        <f>VLOOKUP(A2137,[2]PROY_COVID!$1:$1048576,7,FALSE)</f>
        <v>1622</v>
      </c>
      <c r="D2137" s="43"/>
      <c r="E2137" s="43"/>
      <c r="F2137" s="6"/>
      <c r="G2137" s="44"/>
      <c r="H2137" s="44"/>
      <c r="I2137" s="14"/>
      <c r="J2137" s="49">
        <v>1</v>
      </c>
      <c r="K2137" s="49">
        <f t="shared" si="862"/>
        <v>61.652281134401981</v>
      </c>
      <c r="L2137" s="50">
        <f t="shared" si="863"/>
        <v>0.11221632796674968</v>
      </c>
      <c r="M2137" s="45">
        <v>1</v>
      </c>
      <c r="N2137" s="45">
        <f t="shared" si="860"/>
        <v>61.652281134401981</v>
      </c>
      <c r="O2137" s="18">
        <f t="shared" si="861"/>
        <v>9.4365691431171045E-2</v>
      </c>
      <c r="P2137" s="37">
        <f t="shared" ref="P2137:P2155" si="864">D2137/M2137*100</f>
        <v>0</v>
      </c>
      <c r="Q2137" s="37">
        <f t="shared" ref="Q2137:Q2155" si="865">P2137/P$2257</f>
        <v>0</v>
      </c>
      <c r="R2137" s="37">
        <f t="shared" ref="R2137:R2155" si="866">(Q2137-1)*100</f>
        <v>-100</v>
      </c>
    </row>
    <row r="2138" spans="1:18" s="131" customFormat="1" x14ac:dyDescent="0.25">
      <c r="A2138" s="1" t="s">
        <v>1249</v>
      </c>
      <c r="B2138" s="1" t="str">
        <f>VLOOKUP(A2138,[2]PROY_COVID!$1:$1048576,5,FALSE)</f>
        <v>Santo Domingo Yanhuitlán</v>
      </c>
      <c r="C2138" s="130">
        <f>VLOOKUP(A2138,[2]PROY_COVID!$1:$1048576,7,FALSE)</f>
        <v>1618</v>
      </c>
      <c r="D2138" s="43"/>
      <c r="E2138" s="43"/>
      <c r="F2138" s="6"/>
      <c r="G2138" s="44"/>
      <c r="H2138" s="44"/>
      <c r="I2138" s="14"/>
      <c r="J2138" s="49">
        <v>2</v>
      </c>
      <c r="K2138" s="49">
        <f t="shared" si="862"/>
        <v>123.60939431396787</v>
      </c>
      <c r="L2138" s="50">
        <f t="shared" si="863"/>
        <v>0.22498749562678363</v>
      </c>
      <c r="M2138" s="45">
        <v>2</v>
      </c>
      <c r="N2138" s="45">
        <f t="shared" si="860"/>
        <v>123.60939431396787</v>
      </c>
      <c r="O2138" s="18">
        <f t="shared" si="861"/>
        <v>0.18919796230081509</v>
      </c>
      <c r="P2138" s="37">
        <f t="shared" si="864"/>
        <v>0</v>
      </c>
      <c r="Q2138" s="37">
        <f t="shared" si="865"/>
        <v>0</v>
      </c>
      <c r="R2138" s="37">
        <f t="shared" si="866"/>
        <v>-100</v>
      </c>
    </row>
    <row r="2139" spans="1:18" s="131" customFormat="1" x14ac:dyDescent="0.25">
      <c r="A2139" s="1" t="s">
        <v>1131</v>
      </c>
      <c r="B2139" s="1" t="str">
        <f>VLOOKUP(A2139,[2]PROY_COVID!$1:$1048576,5,FALSE)</f>
        <v>San Pedro Apóstol</v>
      </c>
      <c r="C2139" s="130">
        <f>VLOOKUP(A2139,[2]PROY_COVID!$1:$1048576,7,FALSE)</f>
        <v>1594</v>
      </c>
      <c r="D2139" s="43">
        <v>1</v>
      </c>
      <c r="E2139" s="43">
        <f>((D2139/($C2139/100000)))</f>
        <v>62.735257214554579</v>
      </c>
      <c r="F2139" s="6">
        <f>((D2139/$C2139)/(D$2257/$C$2257))</f>
        <v>0.94003423019826715</v>
      </c>
      <c r="G2139" s="44"/>
      <c r="H2139" s="44"/>
      <c r="I2139" s="14"/>
      <c r="J2139" s="49">
        <v>7</v>
      </c>
      <c r="K2139" s="49">
        <f t="shared" si="862"/>
        <v>439.14680050188207</v>
      </c>
      <c r="L2139" s="50">
        <f t="shared" si="863"/>
        <v>0.79931253935663471</v>
      </c>
      <c r="M2139" s="45">
        <v>8</v>
      </c>
      <c r="N2139" s="45">
        <f t="shared" si="860"/>
        <v>501.88205771643663</v>
      </c>
      <c r="O2139" s="18">
        <f t="shared" si="861"/>
        <v>0.76818645671949515</v>
      </c>
      <c r="P2139" s="37">
        <f t="shared" si="864"/>
        <v>12.5</v>
      </c>
      <c r="Q2139" s="37">
        <f t="shared" si="865"/>
        <v>1.2237058099314064</v>
      </c>
      <c r="R2139" s="37">
        <f t="shared" si="866"/>
        <v>22.370580993140642</v>
      </c>
    </row>
    <row r="2140" spans="1:18" s="131" customFormat="1" x14ac:dyDescent="0.25">
      <c r="A2140" s="1" t="s">
        <v>1074</v>
      </c>
      <c r="B2140" s="1" t="str">
        <f>VLOOKUP(A2140,[2]PROY_COVID!$1:$1048576,5,FALSE)</f>
        <v>San Juan Chilateca</v>
      </c>
      <c r="C2140" s="130">
        <f>VLOOKUP(A2140,[2]PROY_COVID!$1:$1048576,7,FALSE)</f>
        <v>1585</v>
      </c>
      <c r="D2140" s="43">
        <v>1</v>
      </c>
      <c r="E2140" s="43">
        <f>((D2140/($C2140/100000)))</f>
        <v>63.09148264984227</v>
      </c>
      <c r="F2140" s="6">
        <f>((D2140/$C2140)/(D$2257/$C$2257))</f>
        <v>0.94537196399750045</v>
      </c>
      <c r="G2140" s="44"/>
      <c r="H2140" s="44"/>
      <c r="I2140" s="14"/>
      <c r="J2140" s="49">
        <v>5</v>
      </c>
      <c r="K2140" s="49">
        <f t="shared" si="862"/>
        <v>315.45741324921136</v>
      </c>
      <c r="L2140" s="50">
        <f t="shared" si="863"/>
        <v>0.57417944467529325</v>
      </c>
      <c r="M2140" s="45">
        <v>6</v>
      </c>
      <c r="N2140" s="45">
        <f t="shared" si="860"/>
        <v>378.54889589905366</v>
      </c>
      <c r="O2140" s="18">
        <f t="shared" si="861"/>
        <v>0.57941129905877387</v>
      </c>
      <c r="P2140" s="37">
        <f t="shared" si="864"/>
        <v>16.666666666666664</v>
      </c>
      <c r="Q2140" s="37">
        <f t="shared" si="865"/>
        <v>1.6316077465752084</v>
      </c>
      <c r="R2140" s="37">
        <f t="shared" si="866"/>
        <v>63.160774657520832</v>
      </c>
    </row>
    <row r="2141" spans="1:18" s="131" customFormat="1" x14ac:dyDescent="0.25">
      <c r="A2141" s="1" t="s">
        <v>1242</v>
      </c>
      <c r="B2141" s="1" t="str">
        <f>VLOOKUP(A2141,[2]PROY_COVID!$1:$1048576,5,FALSE)</f>
        <v>Santo Domingo Chihuitán</v>
      </c>
      <c r="C2141" s="130">
        <f>VLOOKUP(A2141,[2]PROY_COVID!$1:$1048576,7,FALSE)</f>
        <v>1574</v>
      </c>
      <c r="D2141" s="43">
        <v>1</v>
      </c>
      <c r="E2141" s="43">
        <f>((D2141/($C2141/100000)))</f>
        <v>63.532401524777633</v>
      </c>
      <c r="F2141" s="6">
        <f>((D2141/$C2141)/(D$2257/$C$2257))</f>
        <v>0.95197875663026565</v>
      </c>
      <c r="G2141" s="44"/>
      <c r="H2141" s="44"/>
      <c r="I2141" s="14"/>
      <c r="J2141" s="49"/>
      <c r="K2141" s="49"/>
      <c r="L2141" s="50"/>
      <c r="M2141" s="45">
        <v>1</v>
      </c>
      <c r="N2141" s="45">
        <f t="shared" si="860"/>
        <v>63.532401524777633</v>
      </c>
      <c r="O2141" s="18">
        <f t="shared" si="861"/>
        <v>9.7243425350291887E-2</v>
      </c>
      <c r="P2141" s="37">
        <f t="shared" si="864"/>
        <v>100</v>
      </c>
      <c r="Q2141" s="37">
        <f t="shared" si="865"/>
        <v>9.7896464794512514</v>
      </c>
      <c r="R2141" s="37">
        <f t="shared" si="866"/>
        <v>878.96464794512519</v>
      </c>
    </row>
    <row r="2142" spans="1:18" s="131" customFormat="1" x14ac:dyDescent="0.25">
      <c r="A2142" s="1" t="s">
        <v>221</v>
      </c>
      <c r="B2142" s="1" t="str">
        <f>VLOOKUP(A2142,[2]PROY_COVID!$1:$1048576,5,FALSE)</f>
        <v>Manuel Benavides</v>
      </c>
      <c r="C2142" s="130">
        <f>VLOOKUP(A2142,[2]PROY_COVID!$1:$1048576,7,FALSE)</f>
        <v>1562</v>
      </c>
      <c r="D2142" s="43"/>
      <c r="E2142" s="43"/>
      <c r="F2142" s="6"/>
      <c r="G2142" s="44"/>
      <c r="H2142" s="44"/>
      <c r="I2142" s="14"/>
      <c r="J2142" s="49">
        <v>14</v>
      </c>
      <c r="K2142" s="49">
        <f>((J2142/($C2142/100000)))</f>
        <v>896.28681177976955</v>
      </c>
      <c r="L2142" s="50">
        <f>((J2142/$C2142)/(J$2257/$C$2257))</f>
        <v>1.6313754004282661</v>
      </c>
      <c r="M2142" s="45">
        <v>14</v>
      </c>
      <c r="N2142" s="45">
        <f t="shared" si="860"/>
        <v>896.28681177976955</v>
      </c>
      <c r="O2142" s="18">
        <f t="shared" si="861"/>
        <v>1.3718669148649372</v>
      </c>
      <c r="P2142" s="37">
        <f t="shared" si="864"/>
        <v>0</v>
      </c>
      <c r="Q2142" s="37">
        <f t="shared" si="865"/>
        <v>0</v>
      </c>
      <c r="R2142" s="37">
        <f t="shared" si="866"/>
        <v>-100</v>
      </c>
    </row>
    <row r="2143" spans="1:18" s="131" customFormat="1" x14ac:dyDescent="0.25">
      <c r="A2143" s="1" t="s">
        <v>2553</v>
      </c>
      <c r="B2143" s="1" t="str">
        <f>VLOOKUP(A2143,[2]PROY_COVID!$1:$1048576,5,FALSE)</f>
        <v>San Juan Yaeé</v>
      </c>
      <c r="C2143" s="130">
        <f>VLOOKUP(A2143,[2]PROY_COVID!$1:$1048576,7,FALSE)</f>
        <v>1562</v>
      </c>
      <c r="D2143" s="43">
        <v>1</v>
      </c>
      <c r="E2143" s="43">
        <f>((D2143/($C2143/100000)))</f>
        <v>64.020486555697829</v>
      </c>
      <c r="F2143" s="6">
        <f>((D2143/$C2143)/(D$2257/$C$2257))</f>
        <v>0.95929229381308445</v>
      </c>
      <c r="G2143" s="44"/>
      <c r="H2143" s="44"/>
      <c r="I2143" s="14"/>
      <c r="J2143" s="49"/>
      <c r="K2143" s="49"/>
      <c r="L2143" s="50"/>
      <c r="M2143" s="45">
        <v>1</v>
      </c>
      <c r="N2143" s="45">
        <f t="shared" si="860"/>
        <v>64.020486555697829</v>
      </c>
      <c r="O2143" s="18">
        <f t="shared" si="861"/>
        <v>9.7990493918924088E-2</v>
      </c>
      <c r="P2143" s="37">
        <f t="shared" si="864"/>
        <v>100</v>
      </c>
      <c r="Q2143" s="37">
        <f t="shared" si="865"/>
        <v>9.7896464794512514</v>
      </c>
      <c r="R2143" s="37">
        <f t="shared" si="866"/>
        <v>878.96464794512519</v>
      </c>
    </row>
    <row r="2144" spans="1:18" s="131" customFormat="1" x14ac:dyDescent="0.25">
      <c r="A2144" s="1" t="s">
        <v>1092</v>
      </c>
      <c r="B2144" s="1" t="str">
        <f>VLOOKUP(A2144,[2]PROY_COVID!$1:$1048576,5,FALSE)</f>
        <v>San Marcial Ozolotepec</v>
      </c>
      <c r="C2144" s="130">
        <f>VLOOKUP(A2144,[2]PROY_COVID!$1:$1048576,7,FALSE)</f>
        <v>1558</v>
      </c>
      <c r="D2144" s="43"/>
      <c r="E2144" s="43"/>
      <c r="F2144" s="6"/>
      <c r="G2144" s="44"/>
      <c r="H2144" s="44"/>
      <c r="I2144" s="14"/>
      <c r="J2144" s="49">
        <v>1</v>
      </c>
      <c r="K2144" s="49">
        <f t="shared" ref="K2144:K2154" si="867">((J2144/($C2144/100000)))</f>
        <v>64.184852374839537</v>
      </c>
      <c r="L2144" s="50">
        <f t="shared" ref="L2144:L2154" si="868">((J2144/$C2144)/(J$2257/$C$2257))</f>
        <v>0.11682598457128882</v>
      </c>
      <c r="M2144" s="45">
        <v>1</v>
      </c>
      <c r="N2144" s="45">
        <f t="shared" si="860"/>
        <v>64.184852374839537</v>
      </c>
      <c r="O2144" s="18">
        <f t="shared" si="861"/>
        <v>9.8242074134377022E-2</v>
      </c>
      <c r="P2144" s="37">
        <f t="shared" si="864"/>
        <v>0</v>
      </c>
      <c r="Q2144" s="37">
        <f t="shared" si="865"/>
        <v>0</v>
      </c>
      <c r="R2144" s="37">
        <f t="shared" si="866"/>
        <v>-100</v>
      </c>
    </row>
    <row r="2145" spans="1:18" s="131" customFormat="1" x14ac:dyDescent="0.25">
      <c r="A2145" s="1" t="s">
        <v>2549</v>
      </c>
      <c r="B2145" s="1" t="str">
        <f>VLOOKUP(A2145,[2]PROY_COVID!$1:$1048576,5,FALSE)</f>
        <v>San Juan Bautista Jayacatlán</v>
      </c>
      <c r="C2145" s="130">
        <f>VLOOKUP(A2145,[2]PROY_COVID!$1:$1048576,7,FALSE)</f>
        <v>1550</v>
      </c>
      <c r="D2145" s="43"/>
      <c r="E2145" s="43"/>
      <c r="F2145" s="6"/>
      <c r="G2145" s="44"/>
      <c r="H2145" s="44"/>
      <c r="I2145" s="14"/>
      <c r="J2145" s="49">
        <v>1</v>
      </c>
      <c r="K2145" s="49">
        <f t="shared" si="867"/>
        <v>64.516129032258064</v>
      </c>
      <c r="L2145" s="50">
        <f t="shared" si="868"/>
        <v>0.11742895739488257</v>
      </c>
      <c r="M2145" s="45">
        <v>1</v>
      </c>
      <c r="N2145" s="45">
        <f t="shared" ref="N2145:N2155" si="869">((M2145/($C2145/100000)))</f>
        <v>64.516129032258064</v>
      </c>
      <c r="O2145" s="18">
        <f t="shared" ref="O2145:O2155" si="870">((M2145/$C2145)/(M$2257/$C$2257))</f>
        <v>9.8749130000877053E-2</v>
      </c>
      <c r="P2145" s="37">
        <f t="shared" si="864"/>
        <v>0</v>
      </c>
      <c r="Q2145" s="37">
        <f t="shared" si="865"/>
        <v>0</v>
      </c>
      <c r="R2145" s="37">
        <f t="shared" si="866"/>
        <v>-100</v>
      </c>
    </row>
    <row r="2146" spans="1:18" s="131" customFormat="1" x14ac:dyDescent="0.25">
      <c r="A2146" s="1" t="s">
        <v>1593</v>
      </c>
      <c r="B2146" s="1" t="str">
        <f>VLOOKUP(A2146,[2]PROY_COVID!$1:$1048576,5,FALSE)</f>
        <v>Bacerac</v>
      </c>
      <c r="C2146" s="130">
        <f>VLOOKUP(A2146,[2]PROY_COVID!$1:$1048576,7,FALSE)</f>
        <v>1537</v>
      </c>
      <c r="D2146" s="43"/>
      <c r="E2146" s="43"/>
      <c r="F2146" s="6"/>
      <c r="G2146" s="44"/>
      <c r="H2146" s="44"/>
      <c r="I2146" s="14"/>
      <c r="J2146" s="49">
        <v>3</v>
      </c>
      <c r="K2146" s="49">
        <f t="shared" si="867"/>
        <v>195.18542615484711</v>
      </c>
      <c r="L2146" s="50">
        <f t="shared" si="868"/>
        <v>0.35526652692661287</v>
      </c>
      <c r="M2146" s="45">
        <v>3</v>
      </c>
      <c r="N2146" s="45">
        <f t="shared" si="869"/>
        <v>195.18542615484711</v>
      </c>
      <c r="O2146" s="18">
        <f t="shared" si="870"/>
        <v>0.29875306083544456</v>
      </c>
      <c r="P2146" s="37">
        <f t="shared" si="864"/>
        <v>0</v>
      </c>
      <c r="Q2146" s="37">
        <f t="shared" si="865"/>
        <v>0</v>
      </c>
      <c r="R2146" s="37">
        <f t="shared" si="866"/>
        <v>-100</v>
      </c>
    </row>
    <row r="2147" spans="1:18" s="131" customFormat="1" x14ac:dyDescent="0.25">
      <c r="A2147" s="1" t="s">
        <v>1644</v>
      </c>
      <c r="B2147" s="1" t="str">
        <f>VLOOKUP(A2147,[2]PROY_COVID!$1:$1048576,5,FALSE)</f>
        <v>Tepache</v>
      </c>
      <c r="C2147" s="130">
        <f>VLOOKUP(A2147,[2]PROY_COVID!$1:$1048576,7,FALSE)</f>
        <v>1515</v>
      </c>
      <c r="D2147" s="43"/>
      <c r="E2147" s="43"/>
      <c r="F2147" s="6"/>
      <c r="G2147" s="44"/>
      <c r="H2147" s="44"/>
      <c r="I2147" s="14"/>
      <c r="J2147" s="49">
        <v>2</v>
      </c>
      <c r="K2147" s="49">
        <f t="shared" si="867"/>
        <v>132.013201320132</v>
      </c>
      <c r="L2147" s="50">
        <f t="shared" si="868"/>
        <v>0.24028367519744948</v>
      </c>
      <c r="M2147" s="45">
        <v>2</v>
      </c>
      <c r="N2147" s="45">
        <f t="shared" si="869"/>
        <v>132.013201320132</v>
      </c>
      <c r="O2147" s="18">
        <f t="shared" si="870"/>
        <v>0.20206092607440188</v>
      </c>
      <c r="P2147" s="37">
        <f t="shared" si="864"/>
        <v>0</v>
      </c>
      <c r="Q2147" s="37">
        <f t="shared" si="865"/>
        <v>0</v>
      </c>
      <c r="R2147" s="37">
        <f t="shared" si="866"/>
        <v>-100</v>
      </c>
    </row>
    <row r="2148" spans="1:18" s="131" customFormat="1" x14ac:dyDescent="0.25">
      <c r="A2148" s="1" t="s">
        <v>1168</v>
      </c>
      <c r="B2148" s="1" t="str">
        <f>VLOOKUP(A2148,[2]PROY_COVID!$1:$1048576,5,FALSE)</f>
        <v>Santa Catarina Cuixtla</v>
      </c>
      <c r="C2148" s="130">
        <f>VLOOKUP(A2148,[2]PROY_COVID!$1:$1048576,7,FALSE)</f>
        <v>1510</v>
      </c>
      <c r="D2148" s="43"/>
      <c r="E2148" s="43"/>
      <c r="F2148" s="6"/>
      <c r="G2148" s="44"/>
      <c r="H2148" s="44"/>
      <c r="I2148" s="14"/>
      <c r="J2148" s="49">
        <v>2</v>
      </c>
      <c r="K2148" s="49">
        <f t="shared" si="867"/>
        <v>132.4503311258278</v>
      </c>
      <c r="L2148" s="50">
        <f t="shared" si="868"/>
        <v>0.2410793165060503</v>
      </c>
      <c r="M2148" s="45">
        <v>2</v>
      </c>
      <c r="N2148" s="45">
        <f t="shared" si="869"/>
        <v>132.4503311258278</v>
      </c>
      <c r="O2148" s="18">
        <f t="shared" si="870"/>
        <v>0.20273000198855554</v>
      </c>
      <c r="P2148" s="37">
        <f t="shared" si="864"/>
        <v>0</v>
      </c>
      <c r="Q2148" s="37">
        <f t="shared" si="865"/>
        <v>0</v>
      </c>
      <c r="R2148" s="37">
        <f t="shared" si="866"/>
        <v>-100</v>
      </c>
    </row>
    <row r="2149" spans="1:18" s="131" customFormat="1" x14ac:dyDescent="0.25">
      <c r="A2149" s="1" t="s">
        <v>914</v>
      </c>
      <c r="B2149" s="1" t="str">
        <f>VLOOKUP(A2149,[2]PROY_COVID!$1:$1048576,5,FALSE)</f>
        <v>Los Aldamas</v>
      </c>
      <c r="C2149" s="130">
        <f>VLOOKUP(A2149,[2]PROY_COVID!$1:$1048576,7,FALSE)</f>
        <v>1506</v>
      </c>
      <c r="D2149" s="43"/>
      <c r="E2149" s="43"/>
      <c r="F2149" s="6"/>
      <c r="G2149" s="44"/>
      <c r="H2149" s="44"/>
      <c r="I2149" s="14"/>
      <c r="J2149" s="49">
        <v>2</v>
      </c>
      <c r="K2149" s="49">
        <f t="shared" si="867"/>
        <v>132.80212483399734</v>
      </c>
      <c r="L2149" s="50">
        <f t="shared" si="868"/>
        <v>0.24171963341576091</v>
      </c>
      <c r="M2149" s="45">
        <v>2</v>
      </c>
      <c r="N2149" s="45">
        <f t="shared" si="869"/>
        <v>132.80212483399734</v>
      </c>
      <c r="O2149" s="18">
        <f t="shared" si="870"/>
        <v>0.20326846148918912</v>
      </c>
      <c r="P2149" s="37">
        <f t="shared" si="864"/>
        <v>0</v>
      </c>
      <c r="Q2149" s="37">
        <f t="shared" si="865"/>
        <v>0</v>
      </c>
      <c r="R2149" s="37">
        <f t="shared" si="866"/>
        <v>-100</v>
      </c>
    </row>
    <row r="2150" spans="1:18" s="131" customFormat="1" x14ac:dyDescent="0.25">
      <c r="A2150" s="1" t="s">
        <v>1328</v>
      </c>
      <c r="B2150" s="1" t="str">
        <f>VLOOKUP(A2150,[2]PROY_COVID!$1:$1048576,5,FALSE)</f>
        <v>Chila de la Sal</v>
      </c>
      <c r="C2150" s="130">
        <f>VLOOKUP(A2150,[2]PROY_COVID!$1:$1048576,7,FALSE)</f>
        <v>1498</v>
      </c>
      <c r="D2150" s="43">
        <v>1</v>
      </c>
      <c r="E2150" s="43">
        <f>((D2150/($C2150/100000)))</f>
        <v>66.755674232309744</v>
      </c>
      <c r="F2150" s="6">
        <f>((D2150/$C2150)/(D$2257/$C$2257))</f>
        <v>1.0002767442830693</v>
      </c>
      <c r="G2150" s="44">
        <v>1</v>
      </c>
      <c r="H2150" s="44">
        <f>((G2150/($C2150/100000)))</f>
        <v>66.755674232309744</v>
      </c>
      <c r="I2150" s="14">
        <f>((G2150/$C2150)/(G$2257/$C$2257))</f>
        <v>1.794950283758318</v>
      </c>
      <c r="J2150" s="49">
        <v>2</v>
      </c>
      <c r="K2150" s="49">
        <f t="shared" si="867"/>
        <v>133.51134846461949</v>
      </c>
      <c r="L2150" s="50">
        <f t="shared" si="868"/>
        <v>0.24301052598406939</v>
      </c>
      <c r="M2150" s="45">
        <v>4</v>
      </c>
      <c r="N2150" s="45">
        <f t="shared" si="869"/>
        <v>267.02269692923898</v>
      </c>
      <c r="O2150" s="18">
        <f t="shared" si="870"/>
        <v>0.40870801468987827</v>
      </c>
      <c r="P2150" s="37">
        <f t="shared" si="864"/>
        <v>25</v>
      </c>
      <c r="Q2150" s="37">
        <f t="shared" si="865"/>
        <v>2.4474116198628129</v>
      </c>
      <c r="R2150" s="37">
        <f t="shared" si="866"/>
        <v>144.7411619862813</v>
      </c>
    </row>
    <row r="2151" spans="1:18" s="131" customFormat="1" x14ac:dyDescent="0.25">
      <c r="A2151" s="1" t="s">
        <v>1004</v>
      </c>
      <c r="B2151" s="1" t="str">
        <f>VLOOKUP(A2151,[2]PROY_COVID!$1:$1048576,5,FALSE)</f>
        <v>Mártires de Tacubaya</v>
      </c>
      <c r="C2151" s="130">
        <f>VLOOKUP(A2151,[2]PROY_COVID!$1:$1048576,7,FALSE)</f>
        <v>1497</v>
      </c>
      <c r="D2151" s="43"/>
      <c r="E2151" s="43"/>
      <c r="F2151" s="6"/>
      <c r="G2151" s="44"/>
      <c r="H2151" s="44"/>
      <c r="I2151" s="14"/>
      <c r="J2151" s="49">
        <v>2</v>
      </c>
      <c r="K2151" s="49">
        <f t="shared" si="867"/>
        <v>133.60053440213761</v>
      </c>
      <c r="L2151" s="50">
        <f t="shared" si="868"/>
        <v>0.24317285766475349</v>
      </c>
      <c r="M2151" s="45">
        <v>2</v>
      </c>
      <c r="N2151" s="45">
        <f t="shared" si="869"/>
        <v>133.60053440213761</v>
      </c>
      <c r="O2151" s="18">
        <f t="shared" si="870"/>
        <v>0.20449051636788168</v>
      </c>
      <c r="P2151" s="37">
        <f t="shared" si="864"/>
        <v>0</v>
      </c>
      <c r="Q2151" s="37">
        <f t="shared" si="865"/>
        <v>0</v>
      </c>
      <c r="R2151" s="37">
        <f t="shared" si="866"/>
        <v>-100</v>
      </c>
    </row>
    <row r="2152" spans="1:18" s="131" customFormat="1" x14ac:dyDescent="0.25">
      <c r="A2152" s="1" t="s">
        <v>1020</v>
      </c>
      <c r="B2152" s="1" t="str">
        <f>VLOOKUP(A2152,[2]PROY_COVID!$1:$1048576,5,FALSE)</f>
        <v>San Agustín Amatengo</v>
      </c>
      <c r="C2152" s="130">
        <f>VLOOKUP(A2152,[2]PROY_COVID!$1:$1048576,7,FALSE)</f>
        <v>1475</v>
      </c>
      <c r="D2152" s="43"/>
      <c r="E2152" s="43"/>
      <c r="F2152" s="6"/>
      <c r="G2152" s="44"/>
      <c r="H2152" s="44"/>
      <c r="I2152" s="14"/>
      <c r="J2152" s="49">
        <v>1</v>
      </c>
      <c r="K2152" s="49">
        <f t="shared" si="867"/>
        <v>67.79661016949153</v>
      </c>
      <c r="L2152" s="50">
        <f t="shared" si="868"/>
        <v>0.12339992133021559</v>
      </c>
      <c r="M2152" s="45">
        <v>1</v>
      </c>
      <c r="N2152" s="45">
        <f t="shared" si="869"/>
        <v>67.79661016949153</v>
      </c>
      <c r="O2152" s="18">
        <f t="shared" si="870"/>
        <v>0.10377027220431148</v>
      </c>
      <c r="P2152" s="37">
        <f t="shared" si="864"/>
        <v>0</v>
      </c>
      <c r="Q2152" s="37">
        <f t="shared" si="865"/>
        <v>0</v>
      </c>
      <c r="R2152" s="37">
        <f t="shared" si="866"/>
        <v>-100</v>
      </c>
    </row>
    <row r="2153" spans="1:18" s="131" customFormat="1" x14ac:dyDescent="0.25">
      <c r="A2153" s="1" t="s">
        <v>2577</v>
      </c>
      <c r="B2153" s="1" t="str">
        <f>VLOOKUP(A2153,[2]PROY_COVID!$1:$1048576,5,FALSE)</f>
        <v>Soyopa</v>
      </c>
      <c r="C2153" s="130">
        <f>VLOOKUP(A2153,[2]PROY_COVID!$1:$1048576,7,FALSE)</f>
        <v>1474</v>
      </c>
      <c r="D2153" s="43"/>
      <c r="E2153" s="43"/>
      <c r="F2153" s="6"/>
      <c r="G2153" s="44"/>
      <c r="H2153" s="44"/>
      <c r="I2153" s="14"/>
      <c r="J2153" s="49">
        <v>1</v>
      </c>
      <c r="K2153" s="49">
        <f t="shared" si="867"/>
        <v>67.84260515603799</v>
      </c>
      <c r="L2153" s="50">
        <f t="shared" si="868"/>
        <v>0.12348363905160649</v>
      </c>
      <c r="M2153" s="45">
        <v>1</v>
      </c>
      <c r="N2153" s="45">
        <f t="shared" si="869"/>
        <v>67.84260515603799</v>
      </c>
      <c r="O2153" s="18">
        <f t="shared" si="870"/>
        <v>0.10384067266035238</v>
      </c>
      <c r="P2153" s="37">
        <f t="shared" si="864"/>
        <v>0</v>
      </c>
      <c r="Q2153" s="37">
        <f t="shared" si="865"/>
        <v>0</v>
      </c>
      <c r="R2153" s="37">
        <f t="shared" si="866"/>
        <v>-100</v>
      </c>
    </row>
    <row r="2154" spans="1:18" s="131" customFormat="1" x14ac:dyDescent="0.25">
      <c r="A2154" s="1" t="s">
        <v>1272</v>
      </c>
      <c r="B2154" s="1" t="str">
        <f>VLOOKUP(A2154,[2]PROY_COVID!$1:$1048576,5,FALSE)</f>
        <v>Valerio Trujano</v>
      </c>
      <c r="C2154" s="130">
        <f>VLOOKUP(A2154,[2]PROY_COVID!$1:$1048576,7,FALSE)</f>
        <v>1464</v>
      </c>
      <c r="D2154" s="43"/>
      <c r="E2154" s="43"/>
      <c r="F2154" s="6"/>
      <c r="G2154" s="44"/>
      <c r="H2154" s="44"/>
      <c r="I2154" s="14"/>
      <c r="J2154" s="49">
        <v>4</v>
      </c>
      <c r="K2154" s="49">
        <f t="shared" si="867"/>
        <v>273.22404371584702</v>
      </c>
      <c r="L2154" s="50">
        <f t="shared" si="868"/>
        <v>0.49730842612586879</v>
      </c>
      <c r="M2154" s="45">
        <v>4</v>
      </c>
      <c r="N2154" s="45">
        <f t="shared" si="869"/>
        <v>273.22404371584702</v>
      </c>
      <c r="O2154" s="18">
        <f t="shared" si="870"/>
        <v>0.41819986749005306</v>
      </c>
      <c r="P2154" s="37">
        <f t="shared" si="864"/>
        <v>0</v>
      </c>
      <c r="Q2154" s="37">
        <f t="shared" si="865"/>
        <v>0</v>
      </c>
      <c r="R2154" s="37">
        <f t="shared" si="866"/>
        <v>-100</v>
      </c>
    </row>
    <row r="2155" spans="1:18" s="131" customFormat="1" x14ac:dyDescent="0.25">
      <c r="A2155" s="1" t="s">
        <v>1123</v>
      </c>
      <c r="B2155" s="1" t="str">
        <f>VLOOKUP(A2155,[2]PROY_COVID!$1:$1048576,5,FALSE)</f>
        <v>San Pablo Cuatro Venados</v>
      </c>
      <c r="C2155" s="130">
        <f>VLOOKUP(A2155,[2]PROY_COVID!$1:$1048576,7,FALSE)</f>
        <v>1448</v>
      </c>
      <c r="D2155" s="43">
        <v>2</v>
      </c>
      <c r="E2155" s="43">
        <f>((D2155/($C2155/100000)))</f>
        <v>138.12154696132598</v>
      </c>
      <c r="F2155" s="6">
        <f>((D2155/$C2155)/(D$2257/$C$2257))</f>
        <v>2.0696333742210471</v>
      </c>
      <c r="G2155" s="44"/>
      <c r="H2155" s="44"/>
      <c r="I2155" s="14"/>
      <c r="J2155" s="49"/>
      <c r="K2155" s="49"/>
      <c r="L2155" s="50"/>
      <c r="M2155" s="45">
        <v>2</v>
      </c>
      <c r="N2155" s="45">
        <f t="shared" si="869"/>
        <v>138.12154696132598</v>
      </c>
      <c r="O2155" s="18">
        <f t="shared" si="870"/>
        <v>0.21141043025049644</v>
      </c>
      <c r="P2155" s="37">
        <f t="shared" si="864"/>
        <v>100</v>
      </c>
      <c r="Q2155" s="37">
        <f t="shared" si="865"/>
        <v>9.7896464794512514</v>
      </c>
      <c r="R2155" s="37">
        <f t="shared" si="866"/>
        <v>878.96464794512519</v>
      </c>
    </row>
    <row r="2156" spans="1:18" s="131" customFormat="1" x14ac:dyDescent="0.25">
      <c r="A2156" s="1" t="s">
        <v>2582</v>
      </c>
      <c r="B2156" s="1" t="str">
        <f>VLOOKUP(A2156,[2]PROY_COVID!$1:$1048576,5,FALSE)</f>
        <v>Susticacán</v>
      </c>
      <c r="C2156" s="130">
        <f>VLOOKUP(A2156,[2]PROY_COVID!$1:$1048576,7,FALSE)</f>
        <v>1429</v>
      </c>
      <c r="D2156" s="43"/>
      <c r="E2156" s="43"/>
      <c r="F2156" s="6"/>
      <c r="G2156" s="44">
        <v>1</v>
      </c>
      <c r="H2156" s="44"/>
      <c r="I2156" s="14"/>
      <c r="J2156" s="49"/>
      <c r="K2156" s="49"/>
      <c r="L2156" s="50"/>
      <c r="M2156" s="45">
        <v>1</v>
      </c>
      <c r="N2156" s="45"/>
      <c r="O2156" s="18"/>
      <c r="P2156" s="37"/>
      <c r="Q2156" s="37"/>
      <c r="R2156" s="37"/>
    </row>
    <row r="2157" spans="1:18" s="131" customFormat="1" x14ac:dyDescent="0.25">
      <c r="A2157" s="1" t="s">
        <v>1308</v>
      </c>
      <c r="B2157" s="1" t="str">
        <f>VLOOKUP(A2157,[2]PROY_COVID!$1:$1048576,5,FALSE)</f>
        <v>Cohetzala</v>
      </c>
      <c r="C2157" s="130">
        <f>VLOOKUP(A2157,[2]PROY_COVID!$1:$1048576,7,FALSE)</f>
        <v>1415</v>
      </c>
      <c r="D2157" s="43">
        <v>5</v>
      </c>
      <c r="E2157" s="43">
        <f>((D2157/($C2157/100000)))</f>
        <v>353.35689045936397</v>
      </c>
      <c r="F2157" s="6">
        <f>((D2157/$C2157)/(D$2257/$C$2257))</f>
        <v>5.294751105781053</v>
      </c>
      <c r="G2157" s="44"/>
      <c r="H2157" s="44"/>
      <c r="I2157" s="14"/>
      <c r="J2157" s="49">
        <v>1</v>
      </c>
      <c r="K2157" s="49">
        <f t="shared" ref="K2157:K2162" si="871">((J2157/($C2157/100000)))</f>
        <v>70.671378091872796</v>
      </c>
      <c r="L2157" s="50">
        <f t="shared" ref="L2157:L2162" si="872">((J2157/$C2157)/(J$2257/$C$2257))</f>
        <v>0.12863242682831658</v>
      </c>
      <c r="M2157" s="45">
        <v>6</v>
      </c>
      <c r="N2157" s="45">
        <f t="shared" ref="N2157:N2162" si="873">((M2157/($C2157/100000)))</f>
        <v>424.02826855123675</v>
      </c>
      <c r="O2157" s="18">
        <f t="shared" ref="O2157:O2162" si="874">((M2157/$C2157)/(M$2257/$C$2257))</f>
        <v>0.6490225505357996</v>
      </c>
      <c r="P2157" s="37">
        <f t="shared" ref="P2157:P2162" si="875">D2157/M2157*100</f>
        <v>83.333333333333343</v>
      </c>
      <c r="Q2157" s="37">
        <f t="shared" ref="Q2157:Q2162" si="876">P2157/P$2257</f>
        <v>8.1580387328760438</v>
      </c>
      <c r="R2157" s="37">
        <f t="shared" ref="R2157:R2162" si="877">(Q2157-1)*100</f>
        <v>715.80387328760435</v>
      </c>
    </row>
    <row r="2158" spans="1:18" s="131" customFormat="1" x14ac:dyDescent="0.25">
      <c r="A2158" s="1" t="s">
        <v>1057</v>
      </c>
      <c r="B2158" s="1" t="str">
        <f>VLOOKUP(A2158,[2]PROY_COVID!$1:$1048576,5,FALSE)</f>
        <v>San Jerónimo Silacayoapilla</v>
      </c>
      <c r="C2158" s="130">
        <f>VLOOKUP(A2158,[2]PROY_COVID!$1:$1048576,7,FALSE)</f>
        <v>1414</v>
      </c>
      <c r="D2158" s="43">
        <v>1</v>
      </c>
      <c r="E2158" s="43">
        <f>((D2158/($C2158/100000)))</f>
        <v>70.721357850070717</v>
      </c>
      <c r="F2158" s="6">
        <f>((D2158/$C2158)/(D$2257/$C$2257))</f>
        <v>1.0596991251315686</v>
      </c>
      <c r="G2158" s="44"/>
      <c r="H2158" s="44"/>
      <c r="I2158" s="14"/>
      <c r="J2158" s="49">
        <v>1</v>
      </c>
      <c r="K2158" s="49">
        <f t="shared" si="871"/>
        <v>70.721357850070717</v>
      </c>
      <c r="L2158" s="50">
        <f t="shared" si="872"/>
        <v>0.12872339742720509</v>
      </c>
      <c r="M2158" s="45">
        <v>2</v>
      </c>
      <c r="N2158" s="45">
        <f t="shared" si="873"/>
        <v>141.44271570014143</v>
      </c>
      <c r="O2158" s="18">
        <f t="shared" si="874"/>
        <v>0.21649384936543059</v>
      </c>
      <c r="P2158" s="37">
        <f t="shared" si="875"/>
        <v>50</v>
      </c>
      <c r="Q2158" s="37">
        <f t="shared" si="876"/>
        <v>4.8948232397256257</v>
      </c>
      <c r="R2158" s="37">
        <f t="shared" si="877"/>
        <v>389.4823239725626</v>
      </c>
    </row>
    <row r="2159" spans="1:18" s="131" customFormat="1" x14ac:dyDescent="0.25">
      <c r="A2159" s="1" t="s">
        <v>1614</v>
      </c>
      <c r="B2159" s="1" t="str">
        <f>VLOOKUP(A2159,[2]PROY_COVID!$1:$1048576,5,FALSE)</f>
        <v>Huachinera</v>
      </c>
      <c r="C2159" s="130">
        <f>VLOOKUP(A2159,[2]PROY_COVID!$1:$1048576,7,FALSE)</f>
        <v>1411</v>
      </c>
      <c r="D2159" s="43"/>
      <c r="E2159" s="43"/>
      <c r="F2159" s="6"/>
      <c r="G2159" s="44"/>
      <c r="H2159" s="44"/>
      <c r="I2159" s="14"/>
      <c r="J2159" s="49">
        <v>1</v>
      </c>
      <c r="K2159" s="49">
        <f t="shared" si="871"/>
        <v>70.871722182849041</v>
      </c>
      <c r="L2159" s="50">
        <f t="shared" si="872"/>
        <v>0.12899708289303188</v>
      </c>
      <c r="M2159" s="45">
        <v>1</v>
      </c>
      <c r="N2159" s="45">
        <f t="shared" si="873"/>
        <v>70.871722182849041</v>
      </c>
      <c r="O2159" s="18">
        <f t="shared" si="874"/>
        <v>0.10847707406191313</v>
      </c>
      <c r="P2159" s="37">
        <f t="shared" si="875"/>
        <v>0</v>
      </c>
      <c r="Q2159" s="37">
        <f t="shared" si="876"/>
        <v>0</v>
      </c>
      <c r="R2159" s="37">
        <f t="shared" si="877"/>
        <v>-100</v>
      </c>
    </row>
    <row r="2160" spans="1:18" s="131" customFormat="1" x14ac:dyDescent="0.25">
      <c r="A2160" s="1" t="s">
        <v>1093</v>
      </c>
      <c r="B2160" s="1" t="str">
        <f>VLOOKUP(A2160,[2]PROY_COVID!$1:$1048576,5,FALSE)</f>
        <v>San Marcos Arteaga</v>
      </c>
      <c r="C2160" s="130">
        <f>VLOOKUP(A2160,[2]PROY_COVID!$1:$1048576,7,FALSE)</f>
        <v>1402</v>
      </c>
      <c r="D2160" s="43"/>
      <c r="E2160" s="43"/>
      <c r="F2160" s="6"/>
      <c r="G2160" s="44"/>
      <c r="H2160" s="44"/>
      <c r="I2160" s="14"/>
      <c r="J2160" s="49">
        <v>1</v>
      </c>
      <c r="K2160" s="49">
        <f t="shared" si="871"/>
        <v>71.32667617689016</v>
      </c>
      <c r="L2160" s="50">
        <f t="shared" si="872"/>
        <v>0.12982516687736662</v>
      </c>
      <c r="M2160" s="45">
        <v>1</v>
      </c>
      <c r="N2160" s="45">
        <f t="shared" si="873"/>
        <v>71.32667617689016</v>
      </c>
      <c r="O2160" s="18">
        <f t="shared" si="874"/>
        <v>0.10917343188399388</v>
      </c>
      <c r="P2160" s="37">
        <f t="shared" si="875"/>
        <v>0</v>
      </c>
      <c r="Q2160" s="37">
        <f t="shared" si="876"/>
        <v>0</v>
      </c>
      <c r="R2160" s="37">
        <f t="shared" si="877"/>
        <v>-100</v>
      </c>
    </row>
    <row r="2161" spans="1:18" s="131" customFormat="1" x14ac:dyDescent="0.25">
      <c r="A2161" s="1" t="s">
        <v>1300</v>
      </c>
      <c r="B2161" s="1" t="str">
        <f>VLOOKUP(A2161,[2]PROY_COVID!$1:$1048576,5,FALSE)</f>
        <v>Atzala</v>
      </c>
      <c r="C2161" s="130">
        <f>VLOOKUP(A2161,[2]PROY_COVID!$1:$1048576,7,FALSE)</f>
        <v>1390</v>
      </c>
      <c r="D2161" s="43">
        <v>1</v>
      </c>
      <c r="E2161" s="43">
        <f>((D2161/($C2161/100000)))</f>
        <v>71.942446043165475</v>
      </c>
      <c r="F2161" s="6">
        <f>((D2161/$C2161)/(D$2257/$C$2257))</f>
        <v>1.0779960884431929</v>
      </c>
      <c r="G2161" s="44"/>
      <c r="H2161" s="44"/>
      <c r="I2161" s="14"/>
      <c r="J2161" s="49">
        <v>1</v>
      </c>
      <c r="K2161" s="49">
        <f t="shared" si="871"/>
        <v>71.942446043165475</v>
      </c>
      <c r="L2161" s="50">
        <f t="shared" si="872"/>
        <v>0.13094595968494099</v>
      </c>
      <c r="M2161" s="45">
        <v>2</v>
      </c>
      <c r="N2161" s="45">
        <f t="shared" si="873"/>
        <v>143.88489208633095</v>
      </c>
      <c r="O2161" s="18">
        <f t="shared" si="874"/>
        <v>0.22023187266382652</v>
      </c>
      <c r="P2161" s="37">
        <f t="shared" si="875"/>
        <v>50</v>
      </c>
      <c r="Q2161" s="37">
        <f t="shared" si="876"/>
        <v>4.8948232397256257</v>
      </c>
      <c r="R2161" s="37">
        <f t="shared" si="877"/>
        <v>389.4823239725626</v>
      </c>
    </row>
    <row r="2162" spans="1:18" s="131" customFormat="1" x14ac:dyDescent="0.25">
      <c r="A2162" s="1" t="s">
        <v>1252</v>
      </c>
      <c r="B2162" s="1" t="str">
        <f>VLOOKUP(A2162,[2]PROY_COVID!$1:$1048576,5,FALSE)</f>
        <v>Santos Reyes Yucuná</v>
      </c>
      <c r="C2162" s="130">
        <f>VLOOKUP(A2162,[2]PROY_COVID!$1:$1048576,7,FALSE)</f>
        <v>1352</v>
      </c>
      <c r="D2162" s="43"/>
      <c r="E2162" s="43"/>
      <c r="F2162" s="6"/>
      <c r="G2162" s="44"/>
      <c r="H2162" s="44"/>
      <c r="I2162" s="14"/>
      <c r="J2162" s="49">
        <v>1</v>
      </c>
      <c r="K2162" s="49">
        <f t="shared" si="871"/>
        <v>73.964497041420117</v>
      </c>
      <c r="L2162" s="50">
        <f t="shared" si="872"/>
        <v>0.13462639346306804</v>
      </c>
      <c r="M2162" s="45">
        <v>1</v>
      </c>
      <c r="N2162" s="45">
        <f t="shared" si="873"/>
        <v>73.964497041420117</v>
      </c>
      <c r="O2162" s="18">
        <f t="shared" si="874"/>
        <v>0.11321091087378655</v>
      </c>
      <c r="P2162" s="37">
        <f t="shared" si="875"/>
        <v>0</v>
      </c>
      <c r="Q2162" s="37">
        <f t="shared" si="876"/>
        <v>0</v>
      </c>
      <c r="R2162" s="37">
        <f t="shared" si="877"/>
        <v>-100</v>
      </c>
    </row>
    <row r="2163" spans="1:18" s="131" customFormat="1" x14ac:dyDescent="0.25">
      <c r="A2163" s="1" t="s">
        <v>2088</v>
      </c>
      <c r="B2163" s="1" t="str">
        <f>VLOOKUP(A2163,[2]PROY_COVID!$1:$1048576,5,FALSE)</f>
        <v>El Plateado de Joaquín Amaro</v>
      </c>
      <c r="C2163" s="130">
        <f>VLOOKUP(A2163,[2]PROY_COVID!$1:$1048576,7,FALSE)</f>
        <v>1340</v>
      </c>
      <c r="D2163" s="43">
        <v>1</v>
      </c>
      <c r="E2163" s="43"/>
      <c r="F2163" s="6"/>
      <c r="G2163" s="44"/>
      <c r="H2163" s="44"/>
      <c r="I2163" s="14"/>
      <c r="J2163" s="49">
        <v>3</v>
      </c>
      <c r="K2163" s="49"/>
      <c r="L2163" s="50"/>
      <c r="M2163" s="45">
        <v>4</v>
      </c>
      <c r="N2163" s="45"/>
      <c r="O2163" s="18"/>
      <c r="P2163" s="37"/>
      <c r="Q2163" s="37"/>
      <c r="R2163" s="37"/>
    </row>
    <row r="2164" spans="1:18" s="131" customFormat="1" x14ac:dyDescent="0.25">
      <c r="A2164" s="1" t="s">
        <v>1646</v>
      </c>
      <c r="B2164" s="1" t="str">
        <f>VLOOKUP(A2164,[2]PROY_COVID!$1:$1048576,5,FALSE)</f>
        <v>Tubutama</v>
      </c>
      <c r="C2164" s="130">
        <f>VLOOKUP(A2164,[2]PROY_COVID!$1:$1048576,7,FALSE)</f>
        <v>1329</v>
      </c>
      <c r="D2164" s="43"/>
      <c r="E2164" s="43"/>
      <c r="F2164" s="6"/>
      <c r="G2164" s="44"/>
      <c r="H2164" s="44"/>
      <c r="I2164" s="14"/>
      <c r="J2164" s="49">
        <v>5</v>
      </c>
      <c r="K2164" s="49">
        <f>((J2164/($C2164/100000)))</f>
        <v>376.22272385252069</v>
      </c>
      <c r="L2164" s="50">
        <f>((J2164/$C2164)/(J$2257/$C$2257))</f>
        <v>0.68478135425909703</v>
      </c>
      <c r="M2164" s="45">
        <v>5</v>
      </c>
      <c r="N2164" s="45">
        <f t="shared" ref="N2164:N2195" si="878">((M2164/($C2164/100000)))</f>
        <v>376.22272385252069</v>
      </c>
      <c r="O2164" s="18">
        <f t="shared" ref="O2164:O2195" si="879">((M2164/$C2164)/(M$2257/$C$2257))</f>
        <v>0.57585083333844778</v>
      </c>
      <c r="P2164" s="37">
        <f t="shared" ref="P2164:P2195" si="880">D2164/M2164*100</f>
        <v>0</v>
      </c>
      <c r="Q2164" s="37">
        <f t="shared" ref="Q2164:Q2195" si="881">P2164/P$2257</f>
        <v>0</v>
      </c>
      <c r="R2164" s="37">
        <f t="shared" ref="R2164:R2195" si="882">(Q2164-1)*100</f>
        <v>-100</v>
      </c>
    </row>
    <row r="2165" spans="1:18" s="131" customFormat="1" x14ac:dyDescent="0.25">
      <c r="A2165" s="1" t="s">
        <v>1620</v>
      </c>
      <c r="B2165" s="1" t="str">
        <f>VLOOKUP(A2165,[2]PROY_COVID!$1:$1048576,5,FALSE)</f>
        <v>Mazatán</v>
      </c>
      <c r="C2165" s="130">
        <f>VLOOKUP(A2165,[2]PROY_COVID!$1:$1048576,7,FALSE)</f>
        <v>1324</v>
      </c>
      <c r="D2165" s="43"/>
      <c r="E2165" s="43"/>
      <c r="F2165" s="6"/>
      <c r="G2165" s="44"/>
      <c r="H2165" s="44"/>
      <c r="I2165" s="14"/>
      <c r="J2165" s="49">
        <v>1</v>
      </c>
      <c r="K2165" s="49">
        <f>((J2165/($C2165/100000)))</f>
        <v>75.528700906344412</v>
      </c>
      <c r="L2165" s="50">
        <f>((J2165/$C2165)/(J$2257/$C$2257))</f>
        <v>0.13747347731274018</v>
      </c>
      <c r="M2165" s="45">
        <v>1</v>
      </c>
      <c r="N2165" s="45">
        <f t="shared" si="878"/>
        <v>75.528700906344412</v>
      </c>
      <c r="O2165" s="18">
        <f t="shared" si="879"/>
        <v>0.11560509932126845</v>
      </c>
      <c r="P2165" s="37">
        <f t="shared" si="880"/>
        <v>0</v>
      </c>
      <c r="Q2165" s="37">
        <f t="shared" si="881"/>
        <v>0</v>
      </c>
      <c r="R2165" s="37">
        <f t="shared" si="882"/>
        <v>-100</v>
      </c>
    </row>
    <row r="2166" spans="1:18" s="131" customFormat="1" x14ac:dyDescent="0.25">
      <c r="A2166" s="1" t="s">
        <v>2551</v>
      </c>
      <c r="B2166" s="1" t="str">
        <f>VLOOKUP(A2166,[2]PROY_COVID!$1:$1048576,5,FALSE)</f>
        <v>San Juan del Río</v>
      </c>
      <c r="C2166" s="130">
        <f>VLOOKUP(A2166,[2]PROY_COVID!$1:$1048576,7,FALSE)</f>
        <v>1318</v>
      </c>
      <c r="D2166" s="43"/>
      <c r="E2166" s="43"/>
      <c r="F2166" s="6"/>
      <c r="G2166" s="44"/>
      <c r="H2166" s="44"/>
      <c r="I2166" s="14"/>
      <c r="J2166" s="49">
        <v>1</v>
      </c>
      <c r="K2166" s="49">
        <f>((J2166/($C2166/100000)))</f>
        <v>75.872534142640362</v>
      </c>
      <c r="L2166" s="50">
        <f>((J2166/$C2166)/(J$2257/$C$2257))</f>
        <v>0.13809930497880726</v>
      </c>
      <c r="M2166" s="45">
        <v>1</v>
      </c>
      <c r="N2166" s="45">
        <f t="shared" si="878"/>
        <v>75.872534142640362</v>
      </c>
      <c r="O2166" s="18">
        <f t="shared" si="879"/>
        <v>0.11613137443198743</v>
      </c>
      <c r="P2166" s="37">
        <f t="shared" si="880"/>
        <v>0</v>
      </c>
      <c r="Q2166" s="37">
        <f t="shared" si="881"/>
        <v>0</v>
      </c>
      <c r="R2166" s="37">
        <f t="shared" si="882"/>
        <v>-100</v>
      </c>
    </row>
    <row r="2167" spans="1:18" s="131" customFormat="1" x14ac:dyDescent="0.25">
      <c r="A2167" s="1" t="s">
        <v>2538</v>
      </c>
      <c r="B2167" s="1" t="str">
        <f>VLOOKUP(A2167,[2]PROY_COVID!$1:$1048576,5,FALSE)</f>
        <v>Magdalena Tlacotepec</v>
      </c>
      <c r="C2167" s="130">
        <f>VLOOKUP(A2167,[2]PROY_COVID!$1:$1048576,7,FALSE)</f>
        <v>1302</v>
      </c>
      <c r="D2167" s="43"/>
      <c r="E2167" s="43"/>
      <c r="F2167" s="6"/>
      <c r="G2167" s="44"/>
      <c r="H2167" s="44"/>
      <c r="I2167" s="14"/>
      <c r="J2167" s="49">
        <v>1</v>
      </c>
      <c r="K2167" s="49">
        <f>((J2167/($C2167/100000)))</f>
        <v>76.804915514592935</v>
      </c>
      <c r="L2167" s="50">
        <f>((J2167/$C2167)/(J$2257/$C$2257))</f>
        <v>0.13979637785105067</v>
      </c>
      <c r="M2167" s="45">
        <v>1</v>
      </c>
      <c r="N2167" s="45">
        <f t="shared" si="878"/>
        <v>76.804915514592935</v>
      </c>
      <c r="O2167" s="18">
        <f t="shared" si="879"/>
        <v>0.11755848809628219</v>
      </c>
      <c r="P2167" s="37">
        <f t="shared" si="880"/>
        <v>0</v>
      </c>
      <c r="Q2167" s="37">
        <f t="shared" si="881"/>
        <v>0</v>
      </c>
      <c r="R2167" s="37">
        <f t="shared" si="882"/>
        <v>-100</v>
      </c>
    </row>
    <row r="2168" spans="1:18" s="131" customFormat="1" x14ac:dyDescent="0.25">
      <c r="A2168" s="1" t="s">
        <v>1085</v>
      </c>
      <c r="B2168" s="1" t="str">
        <f>VLOOKUP(A2168,[2]PROY_COVID!$1:$1048576,5,FALSE)</f>
        <v>San Juan Teposcolula</v>
      </c>
      <c r="C2168" s="130">
        <f>VLOOKUP(A2168,[2]PROY_COVID!$1:$1048576,7,FALSE)</f>
        <v>1295</v>
      </c>
      <c r="D2168" s="43"/>
      <c r="E2168" s="43"/>
      <c r="F2168" s="6"/>
      <c r="G2168" s="44"/>
      <c r="H2168" s="44"/>
      <c r="I2168" s="14"/>
      <c r="J2168" s="49">
        <v>1</v>
      </c>
      <c r="K2168" s="49">
        <f>((J2168/($C2168/100000)))</f>
        <v>77.220077220077215</v>
      </c>
      <c r="L2168" s="50">
        <f>((J2168/$C2168)/(J$2257/$C$2257))</f>
        <v>0.14055203394754284</v>
      </c>
      <c r="M2168" s="45">
        <v>1</v>
      </c>
      <c r="N2168" s="45">
        <f t="shared" si="878"/>
        <v>77.220077220077215</v>
      </c>
      <c r="O2168" s="18">
        <f t="shared" si="879"/>
        <v>0.11819393938328913</v>
      </c>
      <c r="P2168" s="37">
        <f t="shared" si="880"/>
        <v>0</v>
      </c>
      <c r="Q2168" s="37">
        <f t="shared" si="881"/>
        <v>0</v>
      </c>
      <c r="R2168" s="37">
        <f t="shared" si="882"/>
        <v>-100</v>
      </c>
    </row>
    <row r="2169" spans="1:18" s="131" customFormat="1" x14ac:dyDescent="0.25">
      <c r="A2169" s="1" t="s">
        <v>2574</v>
      </c>
      <c r="B2169" s="1" t="str">
        <f>VLOOKUP(A2169,[2]PROY_COVID!$1:$1048576,5,FALSE)</f>
        <v>Yogana</v>
      </c>
      <c r="C2169" s="130">
        <f>VLOOKUP(A2169,[2]PROY_COVID!$1:$1048576,7,FALSE)</f>
        <v>1290</v>
      </c>
      <c r="D2169" s="43"/>
      <c r="E2169" s="43"/>
      <c r="F2169" s="6"/>
      <c r="G2169" s="44">
        <v>1</v>
      </c>
      <c r="H2169" s="44">
        <f>((G2169/($C2169/100000)))</f>
        <v>77.519379844961236</v>
      </c>
      <c r="I2169" s="14">
        <f>((G2169/$C2169)/(G$2257/$C$2257))</f>
        <v>2.0843686240852408</v>
      </c>
      <c r="J2169" s="49"/>
      <c r="K2169" s="49"/>
      <c r="L2169" s="50"/>
      <c r="M2169" s="45">
        <v>1</v>
      </c>
      <c r="N2169" s="45">
        <f t="shared" si="878"/>
        <v>77.519379844961236</v>
      </c>
      <c r="O2169" s="18">
        <f t="shared" si="879"/>
        <v>0.11865205542741041</v>
      </c>
      <c r="P2169" s="37">
        <f t="shared" si="880"/>
        <v>0</v>
      </c>
      <c r="Q2169" s="37">
        <f t="shared" si="881"/>
        <v>0</v>
      </c>
      <c r="R2169" s="37">
        <f t="shared" si="882"/>
        <v>-100</v>
      </c>
    </row>
    <row r="2170" spans="1:18" s="131" customFormat="1" x14ac:dyDescent="0.25">
      <c r="A2170" s="1" t="s">
        <v>1590</v>
      </c>
      <c r="B2170" s="1" t="str">
        <f>VLOOKUP(A2170,[2]PROY_COVID!$1:$1048576,5,FALSE)</f>
        <v>Arivechi</v>
      </c>
      <c r="C2170" s="130">
        <f>VLOOKUP(A2170,[2]PROY_COVID!$1:$1048576,7,FALSE)</f>
        <v>1284</v>
      </c>
      <c r="D2170" s="43"/>
      <c r="E2170" s="43"/>
      <c r="F2170" s="6"/>
      <c r="G2170" s="44"/>
      <c r="H2170" s="44"/>
      <c r="I2170" s="14"/>
      <c r="J2170" s="49">
        <v>1</v>
      </c>
      <c r="K2170" s="49">
        <f t="shared" ref="K2170:K2185" si="883">((J2170/($C2170/100000)))</f>
        <v>77.881619937694694</v>
      </c>
      <c r="L2170" s="50">
        <f t="shared" ref="L2170:L2185" si="884">((J2170/$C2170)/(J$2257/$C$2257))</f>
        <v>0.14175614015737381</v>
      </c>
      <c r="M2170" s="45">
        <v>1</v>
      </c>
      <c r="N2170" s="45">
        <f t="shared" si="878"/>
        <v>77.881619937694694</v>
      </c>
      <c r="O2170" s="18">
        <f t="shared" si="879"/>
        <v>0.11920650428454783</v>
      </c>
      <c r="P2170" s="37">
        <f t="shared" si="880"/>
        <v>0</v>
      </c>
      <c r="Q2170" s="37">
        <f t="shared" si="881"/>
        <v>0</v>
      </c>
      <c r="R2170" s="37">
        <f t="shared" si="882"/>
        <v>-100</v>
      </c>
    </row>
    <row r="2171" spans="1:18" s="131" customFormat="1" x14ac:dyDescent="0.25">
      <c r="A2171" s="1" t="s">
        <v>1456</v>
      </c>
      <c r="B2171" s="1" t="str">
        <f>VLOOKUP(A2171,[2]PROY_COVID!$1:$1048576,5,FALSE)</f>
        <v>Totoltepec de Guerrero</v>
      </c>
      <c r="C2171" s="130">
        <f>VLOOKUP(A2171,[2]PROY_COVID!$1:$1048576,7,FALSE)</f>
        <v>1283</v>
      </c>
      <c r="D2171" s="43">
        <v>1</v>
      </c>
      <c r="E2171" s="43">
        <f>((D2171/($C2171/100000)))</f>
        <v>77.942322681215899</v>
      </c>
      <c r="F2171" s="6">
        <f>((D2171/$C2171)/(D$2257/$C$2257))</f>
        <v>1.1678991137459376</v>
      </c>
      <c r="G2171" s="44"/>
      <c r="H2171" s="44"/>
      <c r="I2171" s="14"/>
      <c r="J2171" s="49">
        <v>1</v>
      </c>
      <c r="K2171" s="49">
        <f t="shared" si="883"/>
        <v>77.942322681215899</v>
      </c>
      <c r="L2171" s="50">
        <f t="shared" si="884"/>
        <v>0.1418666281855557</v>
      </c>
      <c r="M2171" s="45">
        <v>2</v>
      </c>
      <c r="N2171" s="45">
        <f t="shared" si="878"/>
        <v>155.8846453624318</v>
      </c>
      <c r="O2171" s="18">
        <f t="shared" si="879"/>
        <v>0.23859883320554859</v>
      </c>
      <c r="P2171" s="37">
        <f t="shared" si="880"/>
        <v>50</v>
      </c>
      <c r="Q2171" s="37">
        <f t="shared" si="881"/>
        <v>4.8948232397256257</v>
      </c>
      <c r="R2171" s="37">
        <f t="shared" si="882"/>
        <v>389.4823239725626</v>
      </c>
    </row>
    <row r="2172" spans="1:18" s="131" customFormat="1" x14ac:dyDescent="0.25">
      <c r="A2172" s="1" t="s">
        <v>2562</v>
      </c>
      <c r="B2172" s="1" t="str">
        <f>VLOOKUP(A2172,[2]PROY_COVID!$1:$1048576,5,FALSE)</f>
        <v>San Pedro Teozacoalco</v>
      </c>
      <c r="C2172" s="130">
        <f>VLOOKUP(A2172,[2]PROY_COVID!$1:$1048576,7,FALSE)</f>
        <v>1279</v>
      </c>
      <c r="D2172" s="43"/>
      <c r="E2172" s="43"/>
      <c r="F2172" s="6"/>
      <c r="G2172" s="44"/>
      <c r="H2172" s="44"/>
      <c r="I2172" s="14"/>
      <c r="J2172" s="49">
        <v>1</v>
      </c>
      <c r="K2172" s="49">
        <f t="shared" si="883"/>
        <v>78.186082877247856</v>
      </c>
      <c r="L2172" s="50">
        <f t="shared" si="884"/>
        <v>0.14231030802350897</v>
      </c>
      <c r="M2172" s="45">
        <v>1</v>
      </c>
      <c r="N2172" s="45">
        <f t="shared" si="878"/>
        <v>78.186082877247856</v>
      </c>
      <c r="O2172" s="18">
        <f t="shared" si="879"/>
        <v>0.11967251876572277</v>
      </c>
      <c r="P2172" s="37">
        <f t="shared" si="880"/>
        <v>0</v>
      </c>
      <c r="Q2172" s="37">
        <f t="shared" si="881"/>
        <v>0</v>
      </c>
      <c r="R2172" s="37">
        <f t="shared" si="882"/>
        <v>-100</v>
      </c>
    </row>
    <row r="2173" spans="1:18" s="131" customFormat="1" x14ac:dyDescent="0.25">
      <c r="A2173" s="1" t="s">
        <v>1463</v>
      </c>
      <c r="B2173" s="1" t="str">
        <f>VLOOKUP(A2173,[2]PROY_COVID!$1:$1048576,5,FALSE)</f>
        <v>Xicotlán</v>
      </c>
      <c r="C2173" s="130">
        <f>VLOOKUP(A2173,[2]PROY_COVID!$1:$1048576,7,FALSE)</f>
        <v>1276</v>
      </c>
      <c r="D2173" s="43"/>
      <c r="E2173" s="43"/>
      <c r="F2173" s="6"/>
      <c r="G2173" s="44">
        <v>1</v>
      </c>
      <c r="H2173" s="44">
        <f>((G2173/($C2173/100000)))</f>
        <v>78.369905956112845</v>
      </c>
      <c r="I2173" s="14">
        <f>((G2173/$C2173)/(G$2257/$C$2257))</f>
        <v>2.107237872311881</v>
      </c>
      <c r="J2173" s="49">
        <v>1</v>
      </c>
      <c r="K2173" s="49">
        <f t="shared" si="883"/>
        <v>78.369905956112845</v>
      </c>
      <c r="L2173" s="50">
        <f t="shared" si="884"/>
        <v>0.1426448933872006</v>
      </c>
      <c r="M2173" s="45">
        <v>2</v>
      </c>
      <c r="N2173" s="45">
        <f t="shared" si="878"/>
        <v>156.73981191222569</v>
      </c>
      <c r="O2173" s="18">
        <f t="shared" si="879"/>
        <v>0.23990776097391758</v>
      </c>
      <c r="P2173" s="37">
        <f t="shared" si="880"/>
        <v>0</v>
      </c>
      <c r="Q2173" s="37">
        <f t="shared" si="881"/>
        <v>0</v>
      </c>
      <c r="R2173" s="37">
        <f t="shared" si="882"/>
        <v>-100</v>
      </c>
    </row>
    <row r="2174" spans="1:18" s="131" customFormat="1" x14ac:dyDescent="0.25">
      <c r="A2174" s="1" t="s">
        <v>1390</v>
      </c>
      <c r="B2174" s="1" t="str">
        <f>VLOOKUP(A2174,[2]PROY_COVID!$1:$1048576,5,FALSE)</f>
        <v>San Diego la Mesa Tochimiltzingo</v>
      </c>
      <c r="C2174" s="130">
        <f>VLOOKUP(A2174,[2]PROY_COVID!$1:$1048576,7,FALSE)</f>
        <v>1267</v>
      </c>
      <c r="D2174" s="43"/>
      <c r="E2174" s="43"/>
      <c r="F2174" s="6"/>
      <c r="G2174" s="44"/>
      <c r="H2174" s="44"/>
      <c r="I2174" s="14"/>
      <c r="J2174" s="49">
        <v>1</v>
      </c>
      <c r="K2174" s="49">
        <f t="shared" si="883"/>
        <v>78.926598263614835</v>
      </c>
      <c r="L2174" s="50">
        <f t="shared" si="884"/>
        <v>0.14365815624472611</v>
      </c>
      <c r="M2174" s="45">
        <v>1</v>
      </c>
      <c r="N2174" s="45">
        <f t="shared" si="878"/>
        <v>78.926598263614835</v>
      </c>
      <c r="O2174" s="18">
        <f t="shared" si="879"/>
        <v>0.12080596014314082</v>
      </c>
      <c r="P2174" s="37">
        <f t="shared" si="880"/>
        <v>0</v>
      </c>
      <c r="Q2174" s="37">
        <f t="shared" si="881"/>
        <v>0</v>
      </c>
      <c r="R2174" s="37">
        <f t="shared" si="882"/>
        <v>-100</v>
      </c>
    </row>
    <row r="2175" spans="1:18" s="131" customFormat="1" x14ac:dyDescent="0.25">
      <c r="A2175" s="1" t="s">
        <v>1649</v>
      </c>
      <c r="B2175" s="1" t="str">
        <f>VLOOKUP(A2175,[2]PROY_COVID!$1:$1048576,5,FALSE)</f>
        <v>Villa Pesqueira</v>
      </c>
      <c r="C2175" s="130">
        <f>VLOOKUP(A2175,[2]PROY_COVID!$1:$1048576,7,FALSE)</f>
        <v>1263</v>
      </c>
      <c r="D2175" s="43"/>
      <c r="E2175" s="43"/>
      <c r="F2175" s="6"/>
      <c r="G2175" s="44"/>
      <c r="H2175" s="44"/>
      <c r="I2175" s="14"/>
      <c r="J2175" s="49">
        <v>4</v>
      </c>
      <c r="K2175" s="49">
        <f t="shared" si="883"/>
        <v>316.70625494853522</v>
      </c>
      <c r="L2175" s="50">
        <f t="shared" si="884"/>
        <v>0.57645252244518752</v>
      </c>
      <c r="M2175" s="45">
        <v>4</v>
      </c>
      <c r="N2175" s="45">
        <f t="shared" si="878"/>
        <v>316.70625494853522</v>
      </c>
      <c r="O2175" s="18">
        <f t="shared" si="879"/>
        <v>0.4847542407010591</v>
      </c>
      <c r="P2175" s="37">
        <f t="shared" si="880"/>
        <v>0</v>
      </c>
      <c r="Q2175" s="37">
        <f t="shared" si="881"/>
        <v>0</v>
      </c>
      <c r="R2175" s="37">
        <f t="shared" si="882"/>
        <v>-100</v>
      </c>
    </row>
    <row r="2176" spans="1:18" s="131" customFormat="1" x14ac:dyDescent="0.25">
      <c r="A2176" s="1" t="s">
        <v>1643</v>
      </c>
      <c r="B2176" s="1" t="str">
        <f>VLOOKUP(A2176,[2]PROY_COVID!$1:$1048576,5,FALSE)</f>
        <v>Suaqui Grande</v>
      </c>
      <c r="C2176" s="130">
        <f>VLOOKUP(A2176,[2]PROY_COVID!$1:$1048576,7,FALSE)</f>
        <v>1222</v>
      </c>
      <c r="D2176" s="43">
        <v>1</v>
      </c>
      <c r="E2176" s="43">
        <f>((D2176/($C2176/100000)))</f>
        <v>81.833060556464815</v>
      </c>
      <c r="F2176" s="6">
        <f>((D2176/$C2176)/(D$2257/$C$2257))</f>
        <v>1.2261984966743356</v>
      </c>
      <c r="G2176" s="44"/>
      <c r="H2176" s="44"/>
      <c r="I2176" s="14"/>
      <c r="J2176" s="49">
        <v>1</v>
      </c>
      <c r="K2176" s="49">
        <f t="shared" si="883"/>
        <v>81.833060556464815</v>
      </c>
      <c r="L2176" s="50">
        <f t="shared" si="884"/>
        <v>0.14894835021445826</v>
      </c>
      <c r="M2176" s="45">
        <v>2</v>
      </c>
      <c r="N2176" s="45">
        <f t="shared" si="878"/>
        <v>163.66612111292963</v>
      </c>
      <c r="O2176" s="18">
        <f t="shared" si="879"/>
        <v>0.25050924959305965</v>
      </c>
      <c r="P2176" s="37">
        <f t="shared" si="880"/>
        <v>50</v>
      </c>
      <c r="Q2176" s="37">
        <f t="shared" si="881"/>
        <v>4.8948232397256257</v>
      </c>
      <c r="R2176" s="37">
        <f t="shared" si="882"/>
        <v>389.4823239725626</v>
      </c>
    </row>
    <row r="2177" spans="1:18" s="131" customFormat="1" x14ac:dyDescent="0.25">
      <c r="A2177" s="1" t="s">
        <v>1000</v>
      </c>
      <c r="B2177" s="1" t="str">
        <f>VLOOKUP(A2177,[2]PROY_COVID!$1:$1048576,5,FALSE)</f>
        <v>Magdalena Ocotlán</v>
      </c>
      <c r="C2177" s="130">
        <f>VLOOKUP(A2177,[2]PROY_COVID!$1:$1048576,7,FALSE)</f>
        <v>1209</v>
      </c>
      <c r="D2177" s="43"/>
      <c r="E2177" s="43"/>
      <c r="F2177" s="6"/>
      <c r="G2177" s="44"/>
      <c r="H2177" s="44"/>
      <c r="I2177" s="14"/>
      <c r="J2177" s="49">
        <v>7</v>
      </c>
      <c r="K2177" s="49">
        <f t="shared" si="883"/>
        <v>578.99090157154671</v>
      </c>
      <c r="L2177" s="50">
        <f t="shared" si="884"/>
        <v>1.0538496176463821</v>
      </c>
      <c r="M2177" s="45">
        <v>7</v>
      </c>
      <c r="N2177" s="45">
        <f t="shared" si="878"/>
        <v>578.99090157154671</v>
      </c>
      <c r="O2177" s="18">
        <f t="shared" si="879"/>
        <v>0.88621014103351192</v>
      </c>
      <c r="P2177" s="37">
        <f t="shared" si="880"/>
        <v>0</v>
      </c>
      <c r="Q2177" s="37">
        <f t="shared" si="881"/>
        <v>0</v>
      </c>
      <c r="R2177" s="37">
        <f t="shared" si="882"/>
        <v>-100</v>
      </c>
    </row>
    <row r="2178" spans="1:18" s="131" customFormat="1" x14ac:dyDescent="0.25">
      <c r="A2178" s="1" t="s">
        <v>1044</v>
      </c>
      <c r="B2178" s="1" t="str">
        <f>VLOOKUP(A2178,[2]PROY_COVID!$1:$1048576,5,FALSE)</f>
        <v>San Dionisio Ocotlán</v>
      </c>
      <c r="C2178" s="130">
        <f>VLOOKUP(A2178,[2]PROY_COVID!$1:$1048576,7,FALSE)</f>
        <v>1200</v>
      </c>
      <c r="D2178" s="43"/>
      <c r="E2178" s="43"/>
      <c r="F2178" s="6"/>
      <c r="G2178" s="44">
        <v>3</v>
      </c>
      <c r="H2178" s="44">
        <f>((G2178/($C2178/100000)))</f>
        <v>250</v>
      </c>
      <c r="I2178" s="14">
        <f>((G2178/$C2178)/(G$2257/$C$2257))</f>
        <v>6.722088812674901</v>
      </c>
      <c r="J2178" s="49">
        <v>15</v>
      </c>
      <c r="K2178" s="49">
        <f t="shared" si="883"/>
        <v>1250</v>
      </c>
      <c r="L2178" s="50">
        <f t="shared" si="884"/>
        <v>2.2751860495258498</v>
      </c>
      <c r="M2178" s="45">
        <v>18</v>
      </c>
      <c r="N2178" s="45">
        <f t="shared" si="878"/>
        <v>1500</v>
      </c>
      <c r="O2178" s="18">
        <f t="shared" si="879"/>
        <v>2.2959172725203914</v>
      </c>
      <c r="P2178" s="37">
        <f t="shared" si="880"/>
        <v>0</v>
      </c>
      <c r="Q2178" s="37">
        <f t="shared" si="881"/>
        <v>0</v>
      </c>
      <c r="R2178" s="37">
        <f t="shared" si="882"/>
        <v>-100</v>
      </c>
    </row>
    <row r="2179" spans="1:18" s="131" customFormat="1" x14ac:dyDescent="0.25">
      <c r="A2179" s="1" t="s">
        <v>972</v>
      </c>
      <c r="B2179" s="1" t="str">
        <f>VLOOKUP(A2179,[2]PROY_COVID!$1:$1048576,5,FALSE)</f>
        <v>Calihualá</v>
      </c>
      <c r="C2179" s="130">
        <f>VLOOKUP(A2179,[2]PROY_COVID!$1:$1048576,7,FALSE)</f>
        <v>1197</v>
      </c>
      <c r="D2179" s="43"/>
      <c r="E2179" s="43"/>
      <c r="F2179" s="6"/>
      <c r="G2179" s="44"/>
      <c r="H2179" s="44"/>
      <c r="I2179" s="14"/>
      <c r="J2179" s="49">
        <v>1</v>
      </c>
      <c r="K2179" s="49">
        <f t="shared" si="883"/>
        <v>83.542188805346697</v>
      </c>
      <c r="L2179" s="50">
        <f t="shared" si="884"/>
        <v>0.15205921801342354</v>
      </c>
      <c r="M2179" s="45">
        <v>1</v>
      </c>
      <c r="N2179" s="45">
        <f t="shared" si="878"/>
        <v>83.542188805346697</v>
      </c>
      <c r="O2179" s="18">
        <f t="shared" si="879"/>
        <v>0.12787063617490343</v>
      </c>
      <c r="P2179" s="37">
        <f t="shared" si="880"/>
        <v>0</v>
      </c>
      <c r="Q2179" s="37">
        <f t="shared" si="881"/>
        <v>0</v>
      </c>
      <c r="R2179" s="37">
        <f t="shared" si="882"/>
        <v>-100</v>
      </c>
    </row>
    <row r="2180" spans="1:18" s="131" customFormat="1" x14ac:dyDescent="0.25">
      <c r="A2180" s="1" t="s">
        <v>934</v>
      </c>
      <c r="B2180" s="1" t="str">
        <f>VLOOKUP(A2180,[2]PROY_COVID!$1:$1048576,5,FALSE)</f>
        <v>Gral. Treviño</v>
      </c>
      <c r="C2180" s="130">
        <f>VLOOKUP(A2180,[2]PROY_COVID!$1:$1048576,7,FALSE)</f>
        <v>1194</v>
      </c>
      <c r="D2180" s="43"/>
      <c r="E2180" s="43"/>
      <c r="F2180" s="6"/>
      <c r="G2180" s="44"/>
      <c r="H2180" s="44"/>
      <c r="I2180" s="14"/>
      <c r="J2180" s="49">
        <v>17</v>
      </c>
      <c r="K2180" s="49">
        <f t="shared" si="883"/>
        <v>1423.7855946398661</v>
      </c>
      <c r="L2180" s="50">
        <f t="shared" si="884"/>
        <v>2.5915016979523915</v>
      </c>
      <c r="M2180" s="45">
        <v>17</v>
      </c>
      <c r="N2180" s="45">
        <f t="shared" si="878"/>
        <v>1423.7855946398661</v>
      </c>
      <c r="O2180" s="18">
        <f t="shared" si="879"/>
        <v>2.1792626260662562</v>
      </c>
      <c r="P2180" s="37">
        <f t="shared" si="880"/>
        <v>0</v>
      </c>
      <c r="Q2180" s="37">
        <f t="shared" si="881"/>
        <v>0</v>
      </c>
      <c r="R2180" s="37">
        <f t="shared" si="882"/>
        <v>-100</v>
      </c>
    </row>
    <row r="2181" spans="1:18" s="131" customFormat="1" x14ac:dyDescent="0.25">
      <c r="A2181" s="1" t="s">
        <v>1121</v>
      </c>
      <c r="B2181" s="1" t="str">
        <f>VLOOKUP(A2181,[2]PROY_COVID!$1:$1048576,5,FALSE)</f>
        <v>San Nicolás</v>
      </c>
      <c r="C2181" s="130">
        <f>VLOOKUP(A2181,[2]PROY_COVID!$1:$1048576,7,FALSE)</f>
        <v>1191</v>
      </c>
      <c r="D2181" s="43"/>
      <c r="E2181" s="43"/>
      <c r="F2181" s="6"/>
      <c r="G2181" s="44"/>
      <c r="H2181" s="44"/>
      <c r="I2181" s="14"/>
      <c r="J2181" s="49">
        <v>3</v>
      </c>
      <c r="K2181" s="49">
        <f t="shared" si="883"/>
        <v>251.88916876574305</v>
      </c>
      <c r="L2181" s="50">
        <f t="shared" si="884"/>
        <v>0.45847577824198482</v>
      </c>
      <c r="M2181" s="45">
        <v>3</v>
      </c>
      <c r="N2181" s="45">
        <f t="shared" si="878"/>
        <v>251.88916876574305</v>
      </c>
      <c r="O2181" s="18">
        <f t="shared" si="879"/>
        <v>0.3855444622200489</v>
      </c>
      <c r="P2181" s="37">
        <f t="shared" si="880"/>
        <v>0</v>
      </c>
      <c r="Q2181" s="37">
        <f t="shared" si="881"/>
        <v>0</v>
      </c>
      <c r="R2181" s="37">
        <f t="shared" si="882"/>
        <v>-100</v>
      </c>
    </row>
    <row r="2182" spans="1:18" s="131" customFormat="1" x14ac:dyDescent="0.25">
      <c r="A2182" s="1" t="s">
        <v>2523</v>
      </c>
      <c r="B2182" s="1" t="str">
        <f>VLOOKUP(A2182,[2]PROY_COVID!$1:$1048576,5,FALSE)</f>
        <v>Ixpantepec Nieves</v>
      </c>
      <c r="C2182" s="130">
        <f>VLOOKUP(A2182,[2]PROY_COVID!$1:$1048576,7,FALSE)</f>
        <v>1184</v>
      </c>
      <c r="D2182" s="43"/>
      <c r="E2182" s="43"/>
      <c r="F2182" s="6"/>
      <c r="G2182" s="44"/>
      <c r="H2182" s="44"/>
      <c r="I2182" s="14"/>
      <c r="J2182" s="49">
        <v>2</v>
      </c>
      <c r="K2182" s="49">
        <f t="shared" si="883"/>
        <v>168.91891891891893</v>
      </c>
      <c r="L2182" s="50">
        <f t="shared" si="884"/>
        <v>0.30745757426025</v>
      </c>
      <c r="M2182" s="45">
        <v>2</v>
      </c>
      <c r="N2182" s="45">
        <f t="shared" si="878"/>
        <v>168.91891891891893</v>
      </c>
      <c r="O2182" s="18">
        <f t="shared" si="879"/>
        <v>0.25854924240094496</v>
      </c>
      <c r="P2182" s="37">
        <f t="shared" si="880"/>
        <v>0</v>
      </c>
      <c r="Q2182" s="37">
        <f t="shared" si="881"/>
        <v>0</v>
      </c>
      <c r="R2182" s="37">
        <f t="shared" si="882"/>
        <v>-100</v>
      </c>
    </row>
    <row r="2183" spans="1:18" s="131" customFormat="1" x14ac:dyDescent="0.25">
      <c r="A2183" s="1" t="s">
        <v>1611</v>
      </c>
      <c r="B2183" s="1" t="str">
        <f>VLOOKUP(A2183,[2]PROY_COVID!$1:$1048576,5,FALSE)</f>
        <v>Granados</v>
      </c>
      <c r="C2183" s="130">
        <f>VLOOKUP(A2183,[2]PROY_COVID!$1:$1048576,7,FALSE)</f>
        <v>1170</v>
      </c>
      <c r="D2183" s="43"/>
      <c r="E2183" s="43"/>
      <c r="F2183" s="6"/>
      <c r="G2183" s="44">
        <v>1</v>
      </c>
      <c r="H2183" s="44">
        <f>((G2183/($C2183/100000)))</f>
        <v>85.470085470085465</v>
      </c>
      <c r="I2183" s="14">
        <f>((G2183/$C2183)/(G$2257/$C$2257))</f>
        <v>2.2981500214273165</v>
      </c>
      <c r="J2183" s="49">
        <v>5</v>
      </c>
      <c r="K2183" s="49">
        <f t="shared" si="883"/>
        <v>427.35042735042731</v>
      </c>
      <c r="L2183" s="50">
        <f t="shared" si="884"/>
        <v>0.77784138445328199</v>
      </c>
      <c r="M2183" s="45">
        <v>6</v>
      </c>
      <c r="N2183" s="45">
        <f t="shared" si="878"/>
        <v>512.82051282051282</v>
      </c>
      <c r="O2183" s="18">
        <f t="shared" si="879"/>
        <v>0.78492898205825345</v>
      </c>
      <c r="P2183" s="37">
        <f t="shared" si="880"/>
        <v>0</v>
      </c>
      <c r="Q2183" s="37">
        <f t="shared" si="881"/>
        <v>0</v>
      </c>
      <c r="R2183" s="37">
        <f t="shared" si="882"/>
        <v>-100</v>
      </c>
    </row>
    <row r="2184" spans="1:18" s="131" customFormat="1" x14ac:dyDescent="0.25">
      <c r="A2184" s="1" t="s">
        <v>2540</v>
      </c>
      <c r="B2184" s="1" t="str">
        <f>VLOOKUP(A2184,[2]PROY_COVID!$1:$1048576,5,FALSE)</f>
        <v>Rojas de Cuauhtémoc</v>
      </c>
      <c r="C2184" s="130">
        <f>VLOOKUP(A2184,[2]PROY_COVID!$1:$1048576,7,FALSE)</f>
        <v>1160</v>
      </c>
      <c r="D2184" s="43"/>
      <c r="E2184" s="43"/>
      <c r="F2184" s="6"/>
      <c r="G2184" s="44">
        <v>4</v>
      </c>
      <c r="H2184" s="44">
        <f>((G2184/($C2184/100000)))</f>
        <v>344.82758620689657</v>
      </c>
      <c r="I2184" s="14">
        <f>((G2184/$C2184)/(G$2257/$C$2257))</f>
        <v>9.2718466381722777</v>
      </c>
      <c r="J2184" s="49">
        <v>2</v>
      </c>
      <c r="K2184" s="49">
        <f t="shared" si="883"/>
        <v>172.41379310344828</v>
      </c>
      <c r="L2184" s="50">
        <f t="shared" si="884"/>
        <v>0.31381876545184134</v>
      </c>
      <c r="M2184" s="45">
        <v>6</v>
      </c>
      <c r="N2184" s="45">
        <f t="shared" si="878"/>
        <v>517.24137931034488</v>
      </c>
      <c r="O2184" s="18">
        <f t="shared" si="879"/>
        <v>0.79169561121392806</v>
      </c>
      <c r="P2184" s="37">
        <f t="shared" si="880"/>
        <v>0</v>
      </c>
      <c r="Q2184" s="37">
        <f t="shared" si="881"/>
        <v>0</v>
      </c>
      <c r="R2184" s="37">
        <f t="shared" si="882"/>
        <v>-100</v>
      </c>
    </row>
    <row r="2185" spans="1:18" s="131" customFormat="1" x14ac:dyDescent="0.25">
      <c r="A2185" s="1" t="s">
        <v>1431</v>
      </c>
      <c r="B2185" s="1" t="str">
        <f>VLOOKUP(A2185,[2]PROY_COVID!$1:$1048576,5,FALSE)</f>
        <v>Tepemaxalco</v>
      </c>
      <c r="C2185" s="130">
        <f>VLOOKUP(A2185,[2]PROY_COVID!$1:$1048576,7,FALSE)</f>
        <v>1158</v>
      </c>
      <c r="D2185" s="43"/>
      <c r="E2185" s="43"/>
      <c r="F2185" s="6"/>
      <c r="G2185" s="44"/>
      <c r="H2185" s="44"/>
      <c r="I2185" s="14"/>
      <c r="J2185" s="49">
        <v>1</v>
      </c>
      <c r="K2185" s="49">
        <f t="shared" si="883"/>
        <v>86.355785837651126</v>
      </c>
      <c r="L2185" s="50">
        <f t="shared" si="884"/>
        <v>0.1571803833869326</v>
      </c>
      <c r="M2185" s="45">
        <v>1</v>
      </c>
      <c r="N2185" s="45">
        <f t="shared" si="878"/>
        <v>86.355785837651126</v>
      </c>
      <c r="O2185" s="18">
        <f t="shared" si="879"/>
        <v>0.13217716019115666</v>
      </c>
      <c r="P2185" s="37">
        <f t="shared" si="880"/>
        <v>0</v>
      </c>
      <c r="Q2185" s="37">
        <f t="shared" si="881"/>
        <v>0</v>
      </c>
      <c r="R2185" s="37">
        <f t="shared" si="882"/>
        <v>-100</v>
      </c>
    </row>
    <row r="2186" spans="1:18" s="131" customFormat="1" x14ac:dyDescent="0.25">
      <c r="A2186" s="1" t="s">
        <v>1110</v>
      </c>
      <c r="B2186" s="1" t="str">
        <f>VLOOKUP(A2186,[2]PROY_COVID!$1:$1048576,5,FALSE)</f>
        <v>San Miguel Huautla</v>
      </c>
      <c r="C2186" s="130">
        <f>VLOOKUP(A2186,[2]PROY_COVID!$1:$1048576,7,FALSE)</f>
        <v>1157</v>
      </c>
      <c r="D2186" s="43">
        <v>1</v>
      </c>
      <c r="E2186" s="43">
        <f>((D2186/($C2186/100000)))</f>
        <v>86.430423509075197</v>
      </c>
      <c r="F2186" s="6">
        <f>((D2186/$C2186)/(D$2257/$C$2257))</f>
        <v>1.2950860526672758</v>
      </c>
      <c r="G2186" s="44"/>
      <c r="H2186" s="44"/>
      <c r="I2186" s="14"/>
      <c r="J2186" s="49"/>
      <c r="K2186" s="49"/>
      <c r="L2186" s="50"/>
      <c r="M2186" s="45">
        <v>1</v>
      </c>
      <c r="N2186" s="45">
        <f t="shared" si="878"/>
        <v>86.430423509075197</v>
      </c>
      <c r="O2186" s="18">
        <f t="shared" si="879"/>
        <v>0.13229140147049215</v>
      </c>
      <c r="P2186" s="37">
        <f t="shared" si="880"/>
        <v>100</v>
      </c>
      <c r="Q2186" s="37">
        <f t="shared" si="881"/>
        <v>9.7896464794512514</v>
      </c>
      <c r="R2186" s="37">
        <f t="shared" si="882"/>
        <v>878.96464794512519</v>
      </c>
    </row>
    <row r="2187" spans="1:18" s="131" customFormat="1" x14ac:dyDescent="0.25">
      <c r="A2187" s="1" t="s">
        <v>1133</v>
      </c>
      <c r="B2187" s="1" t="str">
        <f>VLOOKUP(A2187,[2]PROY_COVID!$1:$1048576,5,FALSE)</f>
        <v>San Pedro Cajonos</v>
      </c>
      <c r="C2187" s="130">
        <f>VLOOKUP(A2187,[2]PROY_COVID!$1:$1048576,7,FALSE)</f>
        <v>1140</v>
      </c>
      <c r="D2187" s="43"/>
      <c r="E2187" s="43"/>
      <c r="F2187" s="6"/>
      <c r="G2187" s="44"/>
      <c r="H2187" s="44"/>
      <c r="I2187" s="14"/>
      <c r="J2187" s="49">
        <v>3</v>
      </c>
      <c r="K2187" s="49">
        <f>((J2187/($C2187/100000)))</f>
        <v>263.15789473684208</v>
      </c>
      <c r="L2187" s="50">
        <f>((J2187/$C2187)/(J$2257/$C$2257))</f>
        <v>0.47898653674228414</v>
      </c>
      <c r="M2187" s="45">
        <v>3</v>
      </c>
      <c r="N2187" s="45">
        <f t="shared" si="878"/>
        <v>263.15789473684208</v>
      </c>
      <c r="O2187" s="18">
        <f t="shared" si="879"/>
        <v>0.40279250395094585</v>
      </c>
      <c r="P2187" s="37">
        <f t="shared" si="880"/>
        <v>0</v>
      </c>
      <c r="Q2187" s="37">
        <f t="shared" si="881"/>
        <v>0</v>
      </c>
      <c r="R2187" s="37">
        <f t="shared" si="882"/>
        <v>-100</v>
      </c>
    </row>
    <row r="2188" spans="1:18" s="131" customFormat="1" x14ac:dyDescent="0.25">
      <c r="A2188" s="1" t="s">
        <v>1171</v>
      </c>
      <c r="B2188" s="1" t="str">
        <f>VLOOKUP(A2188,[2]PROY_COVID!$1:$1048576,5,FALSE)</f>
        <v>Santa Catarina Lachatao</v>
      </c>
      <c r="C2188" s="130">
        <f>VLOOKUP(A2188,[2]PROY_COVID!$1:$1048576,7,FALSE)</f>
        <v>1140</v>
      </c>
      <c r="D2188" s="43">
        <v>1</v>
      </c>
      <c r="E2188" s="43">
        <f>((D2188/($C2188/100000)))</f>
        <v>87.719298245614027</v>
      </c>
      <c r="F2188" s="6">
        <f>((D2188/$C2188)/(D$2257/$C$2257))</f>
        <v>1.3143987394175773</v>
      </c>
      <c r="G2188" s="44"/>
      <c r="H2188" s="44"/>
      <c r="I2188" s="14"/>
      <c r="J2188" s="49">
        <v>1</v>
      </c>
      <c r="K2188" s="49">
        <f>((J2188/($C2188/100000)))</f>
        <v>87.719298245614027</v>
      </c>
      <c r="L2188" s="50">
        <f>((J2188/$C2188)/(J$2257/$C$2257))</f>
        <v>0.15966217891409473</v>
      </c>
      <c r="M2188" s="45">
        <v>2</v>
      </c>
      <c r="N2188" s="45">
        <f t="shared" si="878"/>
        <v>175.43859649122805</v>
      </c>
      <c r="O2188" s="18">
        <f t="shared" si="879"/>
        <v>0.26852833596729725</v>
      </c>
      <c r="P2188" s="37">
        <f t="shared" si="880"/>
        <v>50</v>
      </c>
      <c r="Q2188" s="37">
        <f t="shared" si="881"/>
        <v>4.8948232397256257</v>
      </c>
      <c r="R2188" s="37">
        <f t="shared" si="882"/>
        <v>389.4823239725626</v>
      </c>
    </row>
    <row r="2189" spans="1:18" s="131" customFormat="1" x14ac:dyDescent="0.25">
      <c r="A2189" s="1" t="s">
        <v>1095</v>
      </c>
      <c r="B2189" s="1" t="str">
        <f>VLOOKUP(A2189,[2]PROY_COVID!$1:$1048576,5,FALSE)</f>
        <v>San Martín Lachilá</v>
      </c>
      <c r="C2189" s="130">
        <f>VLOOKUP(A2189,[2]PROY_COVID!$1:$1048576,7,FALSE)</f>
        <v>1115</v>
      </c>
      <c r="D2189" s="43">
        <v>1</v>
      </c>
      <c r="E2189" s="43">
        <f>((D2189/($C2189/100000)))</f>
        <v>89.686098654708516</v>
      </c>
      <c r="F2189" s="6">
        <f>((D2189/$C2189)/(D$2257/$C$2257))</f>
        <v>1.3438695631713347</v>
      </c>
      <c r="G2189" s="44"/>
      <c r="H2189" s="44"/>
      <c r="I2189" s="14"/>
      <c r="J2189" s="49">
        <v>1</v>
      </c>
      <c r="K2189" s="49">
        <f>((J2189/($C2189/100000)))</f>
        <v>89.686098654708516</v>
      </c>
      <c r="L2189" s="50">
        <f>((J2189/$C2189)/(J$2257/$C$2257))</f>
        <v>0.16324204839647352</v>
      </c>
      <c r="M2189" s="45">
        <v>2</v>
      </c>
      <c r="N2189" s="45">
        <f t="shared" si="878"/>
        <v>179.37219730941703</v>
      </c>
      <c r="O2189" s="18">
        <f t="shared" si="879"/>
        <v>0.27454915067508417</v>
      </c>
      <c r="P2189" s="37">
        <f t="shared" si="880"/>
        <v>50</v>
      </c>
      <c r="Q2189" s="37">
        <f t="shared" si="881"/>
        <v>4.8948232397256257</v>
      </c>
      <c r="R2189" s="37">
        <f t="shared" si="882"/>
        <v>389.4823239725626</v>
      </c>
    </row>
    <row r="2190" spans="1:18" s="131" customFormat="1" x14ac:dyDescent="0.25">
      <c r="A2190" s="1" t="s">
        <v>1129</v>
      </c>
      <c r="B2190" s="1" t="str">
        <f>VLOOKUP(A2190,[2]PROY_COVID!$1:$1048576,5,FALSE)</f>
        <v>San Pablo Yaganiza</v>
      </c>
      <c r="C2190" s="130">
        <f>VLOOKUP(A2190,[2]PROY_COVID!$1:$1048576,7,FALSE)</f>
        <v>1110</v>
      </c>
      <c r="D2190" s="43">
        <v>1</v>
      </c>
      <c r="E2190" s="43">
        <f>((D2190/($C2190/100000)))</f>
        <v>90.090090090090087</v>
      </c>
      <c r="F2190" s="6">
        <f>((D2190/$C2190)/(D$2257/$C$2257))</f>
        <v>1.3499230296721063</v>
      </c>
      <c r="G2190" s="44"/>
      <c r="H2190" s="44"/>
      <c r="I2190" s="14"/>
      <c r="J2190" s="49"/>
      <c r="K2190" s="49"/>
      <c r="L2190" s="50"/>
      <c r="M2190" s="45">
        <v>1</v>
      </c>
      <c r="N2190" s="45">
        <f t="shared" si="878"/>
        <v>90.090090090090087</v>
      </c>
      <c r="O2190" s="18">
        <f t="shared" si="879"/>
        <v>0.13789292928050398</v>
      </c>
      <c r="P2190" s="37">
        <f t="shared" si="880"/>
        <v>100</v>
      </c>
      <c r="Q2190" s="37">
        <f t="shared" si="881"/>
        <v>9.7896464794512514</v>
      </c>
      <c r="R2190" s="37">
        <f t="shared" si="882"/>
        <v>878.96464794512519</v>
      </c>
    </row>
    <row r="2191" spans="1:18" s="131" customFormat="1" x14ac:dyDescent="0.25">
      <c r="A2191" s="1" t="s">
        <v>2561</v>
      </c>
      <c r="B2191" s="1" t="str">
        <f>VLOOKUP(A2191,[2]PROY_COVID!$1:$1048576,5,FALSE)</f>
        <v>San Pedro Mixtepec -Dto. 26 -</v>
      </c>
      <c r="C2191" s="130">
        <f>VLOOKUP(A2191,[2]PROY_COVID!$1:$1048576,7,FALSE)</f>
        <v>1110</v>
      </c>
      <c r="D2191" s="43"/>
      <c r="E2191" s="43"/>
      <c r="F2191" s="6"/>
      <c r="G2191" s="44"/>
      <c r="H2191" s="44"/>
      <c r="I2191" s="14"/>
      <c r="J2191" s="49">
        <v>1</v>
      </c>
      <c r="K2191" s="49">
        <f t="shared" ref="K2191:K2203" si="885">((J2191/($C2191/100000)))</f>
        <v>90.090090090090087</v>
      </c>
      <c r="L2191" s="50">
        <f t="shared" ref="L2191:L2203" si="886">((J2191/$C2191)/(J$2257/$C$2257))</f>
        <v>0.16397737293879999</v>
      </c>
      <c r="M2191" s="45">
        <v>1</v>
      </c>
      <c r="N2191" s="45">
        <f t="shared" si="878"/>
        <v>90.090090090090087</v>
      </c>
      <c r="O2191" s="18">
        <f t="shared" si="879"/>
        <v>0.13789292928050398</v>
      </c>
      <c r="P2191" s="37">
        <f t="shared" si="880"/>
        <v>0</v>
      </c>
      <c r="Q2191" s="37">
        <f t="shared" si="881"/>
        <v>0</v>
      </c>
      <c r="R2191" s="37">
        <f t="shared" si="882"/>
        <v>-100</v>
      </c>
    </row>
    <row r="2192" spans="1:18" s="131" customFormat="1" x14ac:dyDescent="0.25">
      <c r="A2192" s="1" t="s">
        <v>1193</v>
      </c>
      <c r="B2192" s="1" t="str">
        <f>VLOOKUP(A2192,[2]PROY_COVID!$1:$1048576,5,FALSE)</f>
        <v>Santa María Cortijo</v>
      </c>
      <c r="C2192" s="130">
        <f>VLOOKUP(A2192,[2]PROY_COVID!$1:$1048576,7,FALSE)</f>
        <v>1104</v>
      </c>
      <c r="D2192" s="43"/>
      <c r="E2192" s="43"/>
      <c r="F2192" s="6"/>
      <c r="G2192" s="44"/>
      <c r="H2192" s="44"/>
      <c r="I2192" s="14"/>
      <c r="J2192" s="49">
        <v>1</v>
      </c>
      <c r="K2192" s="49">
        <f t="shared" si="885"/>
        <v>90.579710144927546</v>
      </c>
      <c r="L2192" s="50">
        <f t="shared" si="886"/>
        <v>0.16486855431346736</v>
      </c>
      <c r="M2192" s="45">
        <v>1</v>
      </c>
      <c r="N2192" s="45">
        <f t="shared" si="878"/>
        <v>90.579710144927546</v>
      </c>
      <c r="O2192" s="18">
        <f t="shared" si="879"/>
        <v>0.13864234737441977</v>
      </c>
      <c r="P2192" s="37">
        <f t="shared" si="880"/>
        <v>0</v>
      </c>
      <c r="Q2192" s="37">
        <f t="shared" si="881"/>
        <v>0</v>
      </c>
      <c r="R2192" s="37">
        <f t="shared" si="882"/>
        <v>-100</v>
      </c>
    </row>
    <row r="2193" spans="1:18" s="131" customFormat="1" x14ac:dyDescent="0.25">
      <c r="A2193" s="1" t="s">
        <v>2524</v>
      </c>
      <c r="B2193" s="1" t="str">
        <f>VLOOKUP(A2193,[2]PROY_COVID!$1:$1048576,5,FALSE)</f>
        <v>San José Estancia Grande</v>
      </c>
      <c r="C2193" s="130">
        <f>VLOOKUP(A2193,[2]PROY_COVID!$1:$1048576,7,FALSE)</f>
        <v>1092</v>
      </c>
      <c r="D2193" s="43"/>
      <c r="E2193" s="43"/>
      <c r="F2193" s="6"/>
      <c r="G2193" s="44"/>
      <c r="H2193" s="44"/>
      <c r="I2193" s="14"/>
      <c r="J2193" s="49">
        <v>1</v>
      </c>
      <c r="K2193" s="49">
        <f t="shared" si="885"/>
        <v>91.575091575091577</v>
      </c>
      <c r="L2193" s="50">
        <f t="shared" si="886"/>
        <v>0.16668029666856041</v>
      </c>
      <c r="M2193" s="45">
        <v>1</v>
      </c>
      <c r="N2193" s="45">
        <f t="shared" si="878"/>
        <v>91.575091575091577</v>
      </c>
      <c r="O2193" s="18">
        <f t="shared" si="879"/>
        <v>0.14016588965325955</v>
      </c>
      <c r="P2193" s="37">
        <f t="shared" si="880"/>
        <v>0</v>
      </c>
      <c r="Q2193" s="37">
        <f t="shared" si="881"/>
        <v>0</v>
      </c>
      <c r="R2193" s="37">
        <f t="shared" si="882"/>
        <v>-100</v>
      </c>
    </row>
    <row r="2194" spans="1:18" s="131" customFormat="1" x14ac:dyDescent="0.25">
      <c r="A2194" s="1" t="s">
        <v>1617</v>
      </c>
      <c r="B2194" s="1" t="str">
        <f>VLOOKUP(A2194,[2]PROY_COVID!$1:$1048576,5,FALSE)</f>
        <v>Huépac</v>
      </c>
      <c r="C2194" s="130">
        <f>VLOOKUP(A2194,[2]PROY_COVID!$1:$1048576,7,FALSE)</f>
        <v>1091</v>
      </c>
      <c r="D2194" s="43"/>
      <c r="E2194" s="43"/>
      <c r="F2194" s="6"/>
      <c r="G2194" s="44"/>
      <c r="H2194" s="44"/>
      <c r="I2194" s="14"/>
      <c r="J2194" s="49">
        <v>1</v>
      </c>
      <c r="K2194" s="49">
        <f t="shared" si="885"/>
        <v>91.659028414298817</v>
      </c>
      <c r="L2194" s="50">
        <f t="shared" si="886"/>
        <v>0.16683307420904489</v>
      </c>
      <c r="M2194" s="45">
        <v>1</v>
      </c>
      <c r="N2194" s="45">
        <f t="shared" si="878"/>
        <v>91.659028414298817</v>
      </c>
      <c r="O2194" s="18">
        <f t="shared" si="879"/>
        <v>0.14029436434588399</v>
      </c>
      <c r="P2194" s="37">
        <f t="shared" si="880"/>
        <v>0</v>
      </c>
      <c r="Q2194" s="37">
        <f t="shared" si="881"/>
        <v>0</v>
      </c>
      <c r="R2194" s="37">
        <f t="shared" si="882"/>
        <v>-100</v>
      </c>
    </row>
    <row r="2195" spans="1:18" s="131" customFormat="1" x14ac:dyDescent="0.25">
      <c r="A2195" s="1" t="s">
        <v>951</v>
      </c>
      <c r="B2195" s="1" t="str">
        <f>VLOOKUP(A2195,[2]PROY_COVID!$1:$1048576,5,FALSE)</f>
        <v>Parás</v>
      </c>
      <c r="C2195" s="130">
        <f>VLOOKUP(A2195,[2]PROY_COVID!$1:$1048576,7,FALSE)</f>
        <v>1083</v>
      </c>
      <c r="D2195" s="43"/>
      <c r="E2195" s="43"/>
      <c r="F2195" s="6"/>
      <c r="G2195" s="44"/>
      <c r="H2195" s="44"/>
      <c r="I2195" s="14"/>
      <c r="J2195" s="49">
        <v>8</v>
      </c>
      <c r="K2195" s="49">
        <f t="shared" si="885"/>
        <v>738.68882733148666</v>
      </c>
      <c r="L2195" s="50">
        <f t="shared" si="886"/>
        <v>1.344523611908166</v>
      </c>
      <c r="M2195" s="45">
        <v>8</v>
      </c>
      <c r="N2195" s="45">
        <f t="shared" si="878"/>
        <v>738.68882733148666</v>
      </c>
      <c r="O2195" s="18">
        <f t="shared" si="879"/>
        <v>1.130645625125462</v>
      </c>
      <c r="P2195" s="37">
        <f t="shared" si="880"/>
        <v>0</v>
      </c>
      <c r="Q2195" s="37">
        <f t="shared" si="881"/>
        <v>0</v>
      </c>
      <c r="R2195" s="37">
        <f t="shared" si="882"/>
        <v>-100</v>
      </c>
    </row>
    <row r="2196" spans="1:18" s="131" customFormat="1" x14ac:dyDescent="0.25">
      <c r="A2196" s="1" t="s">
        <v>946</v>
      </c>
      <c r="B2196" s="1" t="str">
        <f>VLOOKUP(A2196,[2]PROY_COVID!$1:$1048576,5,FALSE)</f>
        <v>Melchor Ocampo</v>
      </c>
      <c r="C2196" s="130">
        <f>VLOOKUP(A2196,[2]PROY_COVID!$1:$1048576,7,FALSE)</f>
        <v>1071</v>
      </c>
      <c r="D2196" s="43"/>
      <c r="E2196" s="43"/>
      <c r="F2196" s="6"/>
      <c r="G2196" s="44"/>
      <c r="H2196" s="44"/>
      <c r="I2196" s="14"/>
      <c r="J2196" s="49">
        <v>8</v>
      </c>
      <c r="K2196" s="49">
        <f t="shared" si="885"/>
        <v>746.96545284780575</v>
      </c>
      <c r="L2196" s="50">
        <f t="shared" si="886"/>
        <v>1.3595883022376694</v>
      </c>
      <c r="M2196" s="45">
        <v>8</v>
      </c>
      <c r="N2196" s="45">
        <f t="shared" ref="N2196:N2227" si="887">((M2196/($C2196/100000)))</f>
        <v>746.96545284780575</v>
      </c>
      <c r="O2196" s="18">
        <f t="shared" ref="O2196:O2227" si="888">((M2196/$C2196)/(M$2257/$C$2257))</f>
        <v>1.1433139234461955</v>
      </c>
      <c r="P2196" s="37">
        <f t="shared" ref="P2196:P2227" si="889">D2196/M2196*100</f>
        <v>0</v>
      </c>
      <c r="Q2196" s="37">
        <f t="shared" ref="Q2196:Q2227" si="890">P2196/P$2257</f>
        <v>0</v>
      </c>
      <c r="R2196" s="37">
        <f t="shared" ref="R2196:R2227" si="891">(Q2196-1)*100</f>
        <v>-100</v>
      </c>
    </row>
    <row r="2197" spans="1:18" s="131" customFormat="1" x14ac:dyDescent="0.25">
      <c r="A2197" s="1" t="s">
        <v>1605</v>
      </c>
      <c r="B2197" s="1" t="str">
        <f>VLOOKUP(A2197,[2]PROY_COVID!$1:$1048576,5,FALSE)</f>
        <v>Cucurpe</v>
      </c>
      <c r="C2197" s="130">
        <f>VLOOKUP(A2197,[2]PROY_COVID!$1:$1048576,7,FALSE)</f>
        <v>1066</v>
      </c>
      <c r="D2197" s="43"/>
      <c r="E2197" s="43"/>
      <c r="F2197" s="6"/>
      <c r="G2197" s="44"/>
      <c r="H2197" s="44"/>
      <c r="I2197" s="14"/>
      <c r="J2197" s="49">
        <v>3</v>
      </c>
      <c r="K2197" s="49">
        <f t="shared" si="885"/>
        <v>281.42589118198879</v>
      </c>
      <c r="L2197" s="50">
        <f t="shared" si="886"/>
        <v>0.51223700927411253</v>
      </c>
      <c r="M2197" s="45">
        <v>3</v>
      </c>
      <c r="N2197" s="45">
        <f t="shared" si="887"/>
        <v>281.42589118198879</v>
      </c>
      <c r="O2197" s="18">
        <f t="shared" si="888"/>
        <v>0.4307537096661147</v>
      </c>
      <c r="P2197" s="37">
        <f t="shared" si="889"/>
        <v>0</v>
      </c>
      <c r="Q2197" s="37">
        <f t="shared" si="890"/>
        <v>0</v>
      </c>
      <c r="R2197" s="37">
        <f t="shared" si="891"/>
        <v>-100</v>
      </c>
    </row>
    <row r="2198" spans="1:18" s="131" customFormat="1" x14ac:dyDescent="0.25">
      <c r="A2198" s="1" t="s">
        <v>1116</v>
      </c>
      <c r="B2198" s="1" t="str">
        <f>VLOOKUP(A2198,[2]PROY_COVID!$1:$1048576,5,FALSE)</f>
        <v>San Miguel Tequixtepec</v>
      </c>
      <c r="C2198" s="130">
        <f>VLOOKUP(A2198,[2]PROY_COVID!$1:$1048576,7,FALSE)</f>
        <v>1054</v>
      </c>
      <c r="D2198" s="43">
        <v>1</v>
      </c>
      <c r="E2198" s="43">
        <f>((D2198/($C2198/100000)))</f>
        <v>94.876660341555976</v>
      </c>
      <c r="F2198" s="6">
        <f>((D2198/$C2198)/(D$2257/$C$2257))</f>
        <v>1.4216456953852354</v>
      </c>
      <c r="G2198" s="44">
        <v>1</v>
      </c>
      <c r="H2198" s="44">
        <f>((G2198/($C2198/100000)))</f>
        <v>94.876660341555976</v>
      </c>
      <c r="I2198" s="14">
        <f>((G2198/$C2198)/(G$2257/$C$2257))</f>
        <v>2.5510773482637195</v>
      </c>
      <c r="J2198" s="49">
        <v>1</v>
      </c>
      <c r="K2198" s="49">
        <f t="shared" si="885"/>
        <v>94.876660341555976</v>
      </c>
      <c r="L2198" s="50">
        <f t="shared" si="886"/>
        <v>0.17268964322776847</v>
      </c>
      <c r="M2198" s="45">
        <v>3</v>
      </c>
      <c r="N2198" s="45">
        <f t="shared" si="887"/>
        <v>284.62998102466793</v>
      </c>
      <c r="O2198" s="18">
        <f t="shared" si="888"/>
        <v>0.43565792647445756</v>
      </c>
      <c r="P2198" s="37">
        <f t="shared" si="889"/>
        <v>33.333333333333329</v>
      </c>
      <c r="Q2198" s="37">
        <f t="shared" si="890"/>
        <v>3.2632154931504167</v>
      </c>
      <c r="R2198" s="37">
        <f t="shared" si="891"/>
        <v>226.32154931504166</v>
      </c>
    </row>
    <row r="2199" spans="1:18" s="131" customFormat="1" x14ac:dyDescent="0.25">
      <c r="A2199" s="1" t="s">
        <v>2559</v>
      </c>
      <c r="B2199" s="1" t="str">
        <f>VLOOKUP(A2199,[2]PROY_COVID!$1:$1048576,5,FALSE)</f>
        <v>San Nicolás Hidalgo</v>
      </c>
      <c r="C2199" s="130">
        <f>VLOOKUP(A2199,[2]PROY_COVID!$1:$1048576,7,FALSE)</f>
        <v>1043</v>
      </c>
      <c r="D2199" s="43"/>
      <c r="E2199" s="43"/>
      <c r="F2199" s="6"/>
      <c r="G2199" s="44"/>
      <c r="H2199" s="44"/>
      <c r="I2199" s="14"/>
      <c r="J2199" s="49">
        <v>2</v>
      </c>
      <c r="K2199" s="49">
        <f t="shared" si="885"/>
        <v>191.75455417066155</v>
      </c>
      <c r="L2199" s="50">
        <f t="shared" si="886"/>
        <v>0.3490218292657104</v>
      </c>
      <c r="M2199" s="45">
        <v>2</v>
      </c>
      <c r="N2199" s="45">
        <f t="shared" si="887"/>
        <v>191.75455417066155</v>
      </c>
      <c r="O2199" s="18">
        <f t="shared" si="888"/>
        <v>0.29350172866991259</v>
      </c>
      <c r="P2199" s="37">
        <f t="shared" si="889"/>
        <v>0</v>
      </c>
      <c r="Q2199" s="37">
        <f t="shared" si="890"/>
        <v>0</v>
      </c>
      <c r="R2199" s="37">
        <f t="shared" si="891"/>
        <v>-100</v>
      </c>
    </row>
    <row r="2200" spans="1:18" s="131" customFormat="1" x14ac:dyDescent="0.25">
      <c r="A2200" s="1" t="s">
        <v>963</v>
      </c>
      <c r="B2200" s="1" t="str">
        <f>VLOOKUP(A2200,[2]PROY_COVID!$1:$1048576,5,FALSE)</f>
        <v>Abejones</v>
      </c>
      <c r="C2200" s="130">
        <f>VLOOKUP(A2200,[2]PROY_COVID!$1:$1048576,7,FALSE)</f>
        <v>1033</v>
      </c>
      <c r="D2200" s="43">
        <v>2</v>
      </c>
      <c r="E2200" s="43">
        <f>((D2200/($C2200/100000)))</f>
        <v>193.61084220716359</v>
      </c>
      <c r="F2200" s="6">
        <f>((D2200/$C2200)/(D$2257/$C$2257))</f>
        <v>2.9010930550552527</v>
      </c>
      <c r="G2200" s="44">
        <v>1</v>
      </c>
      <c r="H2200" s="44">
        <f>((G2200/($C2200/100000)))</f>
        <v>96.805421103581793</v>
      </c>
      <c r="I2200" s="14">
        <f>((G2200/$C2200)/(G$2257/$C$2257))</f>
        <v>2.60293855282668</v>
      </c>
      <c r="J2200" s="49">
        <v>2</v>
      </c>
      <c r="K2200" s="49">
        <f t="shared" si="885"/>
        <v>193.61084220716359</v>
      </c>
      <c r="L2200" s="50">
        <f t="shared" si="886"/>
        <v>0.35240054978135138</v>
      </c>
      <c r="M2200" s="45">
        <v>5</v>
      </c>
      <c r="N2200" s="45">
        <f t="shared" si="887"/>
        <v>484.02710551790898</v>
      </c>
      <c r="O2200" s="18">
        <f t="shared" si="888"/>
        <v>0.74085746128441143</v>
      </c>
      <c r="P2200" s="37">
        <f t="shared" si="889"/>
        <v>40</v>
      </c>
      <c r="Q2200" s="37">
        <f t="shared" si="890"/>
        <v>3.9158585917805002</v>
      </c>
      <c r="R2200" s="37">
        <f t="shared" si="891"/>
        <v>291.58585917805004</v>
      </c>
    </row>
    <row r="2201" spans="1:18" s="131" customFormat="1" x14ac:dyDescent="0.25">
      <c r="A2201" s="1" t="s">
        <v>1108</v>
      </c>
      <c r="B2201" s="1" t="str">
        <f>VLOOKUP(A2201,[2]PROY_COVID!$1:$1048576,5,FALSE)</f>
        <v>San Miguel Ejutla</v>
      </c>
      <c r="C2201" s="130">
        <f>VLOOKUP(A2201,[2]PROY_COVID!$1:$1048576,7,FALSE)</f>
        <v>1032</v>
      </c>
      <c r="D2201" s="43"/>
      <c r="E2201" s="43"/>
      <c r="F2201" s="6"/>
      <c r="G2201" s="44"/>
      <c r="H2201" s="44"/>
      <c r="I2201" s="14"/>
      <c r="J2201" s="49">
        <v>4</v>
      </c>
      <c r="K2201" s="49">
        <f t="shared" si="885"/>
        <v>387.59689922480624</v>
      </c>
      <c r="L2201" s="50">
        <f t="shared" si="886"/>
        <v>0.7054840463646046</v>
      </c>
      <c r="M2201" s="45">
        <v>4</v>
      </c>
      <c r="N2201" s="45">
        <f t="shared" si="887"/>
        <v>387.59689922480624</v>
      </c>
      <c r="O2201" s="18">
        <f t="shared" si="888"/>
        <v>0.59326027713705198</v>
      </c>
      <c r="P2201" s="37">
        <f t="shared" si="889"/>
        <v>0</v>
      </c>
      <c r="Q2201" s="37">
        <f t="shared" si="890"/>
        <v>0</v>
      </c>
      <c r="R2201" s="37">
        <f t="shared" si="891"/>
        <v>-100</v>
      </c>
    </row>
    <row r="2202" spans="1:18" s="131" customFormat="1" x14ac:dyDescent="0.25">
      <c r="A2202" s="1" t="s">
        <v>966</v>
      </c>
      <c r="B2202" s="1" t="str">
        <f>VLOOKUP(A2202,[2]PROY_COVID!$1:$1048576,5,FALSE)</f>
        <v>Asunción Cuyotepeji</v>
      </c>
      <c r="C2202" s="130">
        <f>VLOOKUP(A2202,[2]PROY_COVID!$1:$1048576,7,FALSE)</f>
        <v>1029</v>
      </c>
      <c r="D2202" s="43"/>
      <c r="E2202" s="43"/>
      <c r="F2202" s="6"/>
      <c r="G2202" s="44"/>
      <c r="H2202" s="44"/>
      <c r="I2202" s="14"/>
      <c r="J2202" s="49">
        <v>2</v>
      </c>
      <c r="K2202" s="49">
        <f t="shared" si="885"/>
        <v>194.36345966958211</v>
      </c>
      <c r="L2202" s="50">
        <f t="shared" si="886"/>
        <v>0.35377042558225069</v>
      </c>
      <c r="M2202" s="45">
        <v>2</v>
      </c>
      <c r="N2202" s="45">
        <f t="shared" si="887"/>
        <v>194.36345966958211</v>
      </c>
      <c r="O2202" s="18">
        <f t="shared" si="888"/>
        <v>0.2974949494681427</v>
      </c>
      <c r="P2202" s="37">
        <f t="shared" si="889"/>
        <v>0</v>
      </c>
      <c r="Q2202" s="37">
        <f t="shared" si="890"/>
        <v>0</v>
      </c>
      <c r="R2202" s="37">
        <f t="shared" si="891"/>
        <v>-100</v>
      </c>
    </row>
    <row r="2203" spans="1:18" s="131" customFormat="1" x14ac:dyDescent="0.25">
      <c r="A2203" s="1" t="s">
        <v>2029</v>
      </c>
      <c r="B2203" s="1" t="str">
        <f>VLOOKUP(A2203,[2]PROY_COVID!$1:$1048576,5,FALSE)</f>
        <v>Quintana Roo</v>
      </c>
      <c r="C2203" s="130">
        <f>VLOOKUP(A2203,[2]PROY_COVID!$1:$1048576,7,FALSE)</f>
        <v>1028</v>
      </c>
      <c r="D2203" s="43">
        <v>1</v>
      </c>
      <c r="E2203" s="43">
        <f>((D2203/($C2203/100000)))</f>
        <v>97.276264591439698</v>
      </c>
      <c r="F2203" s="6">
        <f>((D2203/$C2203)/(D$2257/$C$2257))</f>
        <v>1.4576017149183249</v>
      </c>
      <c r="G2203" s="44"/>
      <c r="H2203" s="44"/>
      <c r="I2203" s="14"/>
      <c r="J2203" s="49">
        <v>5</v>
      </c>
      <c r="K2203" s="49">
        <f t="shared" si="885"/>
        <v>486.38132295719851</v>
      </c>
      <c r="L2203" s="50">
        <f t="shared" si="886"/>
        <v>0.88528640059371588</v>
      </c>
      <c r="M2203" s="45">
        <v>6</v>
      </c>
      <c r="N2203" s="45">
        <f t="shared" si="887"/>
        <v>583.65758754863816</v>
      </c>
      <c r="O2203" s="18">
        <f t="shared" si="888"/>
        <v>0.89335302432700048</v>
      </c>
      <c r="P2203" s="37">
        <f t="shared" si="889"/>
        <v>16.666666666666664</v>
      </c>
      <c r="Q2203" s="37">
        <f t="shared" si="890"/>
        <v>1.6316077465752084</v>
      </c>
      <c r="R2203" s="37">
        <f t="shared" si="891"/>
        <v>63.160774657520832</v>
      </c>
    </row>
    <row r="2204" spans="1:18" s="131" customFormat="1" x14ac:dyDescent="0.25">
      <c r="A2204" s="1" t="s">
        <v>2545</v>
      </c>
      <c r="B2204" s="1" t="str">
        <f>VLOOKUP(A2204,[2]PROY_COVID!$1:$1048576,5,FALSE)</f>
        <v>San Francisco Jaltepetongo</v>
      </c>
      <c r="C2204" s="130">
        <f>VLOOKUP(A2204,[2]PROY_COVID!$1:$1048576,7,FALSE)</f>
        <v>1024</v>
      </c>
      <c r="D2204" s="43"/>
      <c r="E2204" s="43"/>
      <c r="F2204" s="6"/>
      <c r="G2204" s="44">
        <v>1</v>
      </c>
      <c r="H2204" s="44">
        <f>((G2204/($C2204/100000)))</f>
        <v>97.656249999999986</v>
      </c>
      <c r="I2204" s="14">
        <f>((G2204/$C2204)/(G$2257/$C$2257))</f>
        <v>2.6258159424511334</v>
      </c>
      <c r="J2204" s="49"/>
      <c r="K2204" s="49"/>
      <c r="L2204" s="50"/>
      <c r="M2204" s="45">
        <v>1</v>
      </c>
      <c r="N2204" s="45">
        <f t="shared" si="887"/>
        <v>97.656249999999986</v>
      </c>
      <c r="O2204" s="18">
        <f t="shared" si="888"/>
        <v>0.14947378076304632</v>
      </c>
      <c r="P2204" s="37">
        <f t="shared" si="889"/>
        <v>0</v>
      </c>
      <c r="Q2204" s="37">
        <f t="shared" si="890"/>
        <v>0</v>
      </c>
      <c r="R2204" s="37">
        <f t="shared" si="891"/>
        <v>-100</v>
      </c>
    </row>
    <row r="2205" spans="1:18" s="131" customFormat="1" x14ac:dyDescent="0.25">
      <c r="A2205" s="1" t="s">
        <v>2572</v>
      </c>
      <c r="B2205" s="1" t="str">
        <f>VLOOKUP(A2205,[2]PROY_COVID!$1:$1048576,5,FALSE)</f>
        <v>Santos Reyes Tepejillo</v>
      </c>
      <c r="C2205" s="130">
        <f>VLOOKUP(A2205,[2]PROY_COVID!$1:$1048576,7,FALSE)</f>
        <v>1023</v>
      </c>
      <c r="D2205" s="43"/>
      <c r="E2205" s="43"/>
      <c r="F2205" s="6"/>
      <c r="G2205" s="44"/>
      <c r="H2205" s="44"/>
      <c r="I2205" s="14"/>
      <c r="J2205" s="49">
        <v>1</v>
      </c>
      <c r="K2205" s="49">
        <f t="shared" ref="K2205:K2212" si="892">((J2205/($C2205/100000)))</f>
        <v>97.75171065493646</v>
      </c>
      <c r="L2205" s="50">
        <f t="shared" ref="L2205:L2212" si="893">((J2205/$C2205)/(J$2257/$C$2257))</f>
        <v>0.17792266271951904</v>
      </c>
      <c r="M2205" s="45">
        <v>1</v>
      </c>
      <c r="N2205" s="45">
        <f t="shared" si="887"/>
        <v>97.75171065493646</v>
      </c>
      <c r="O2205" s="18">
        <f t="shared" si="888"/>
        <v>0.14961989394072281</v>
      </c>
      <c r="P2205" s="37">
        <f t="shared" si="889"/>
        <v>0</v>
      </c>
      <c r="Q2205" s="37">
        <f t="shared" si="890"/>
        <v>0</v>
      </c>
      <c r="R2205" s="37">
        <f t="shared" si="891"/>
        <v>-100</v>
      </c>
    </row>
    <row r="2206" spans="1:18" s="131" customFormat="1" x14ac:dyDescent="0.25">
      <c r="A2206" s="1" t="s">
        <v>2557</v>
      </c>
      <c r="B2206" s="1" t="str">
        <f>VLOOKUP(A2206,[2]PROY_COVID!$1:$1048576,5,FALSE)</f>
        <v>San Miguel Amatlán</v>
      </c>
      <c r="C2206" s="130">
        <f>VLOOKUP(A2206,[2]PROY_COVID!$1:$1048576,7,FALSE)</f>
        <v>1021</v>
      </c>
      <c r="D2206" s="43"/>
      <c r="E2206" s="43"/>
      <c r="F2206" s="6"/>
      <c r="G2206" s="44"/>
      <c r="H2206" s="44"/>
      <c r="I2206" s="14"/>
      <c r="J2206" s="49">
        <v>1</v>
      </c>
      <c r="K2206" s="49">
        <f t="shared" si="892"/>
        <v>97.9431929480901</v>
      </c>
      <c r="L2206" s="50">
        <f t="shared" si="893"/>
        <v>0.17827118899321057</v>
      </c>
      <c r="M2206" s="45">
        <v>1</v>
      </c>
      <c r="N2206" s="45">
        <f t="shared" si="887"/>
        <v>97.9431929480901</v>
      </c>
      <c r="O2206" s="18">
        <f t="shared" si="888"/>
        <v>0.14991297894354499</v>
      </c>
      <c r="P2206" s="37">
        <f t="shared" si="889"/>
        <v>0</v>
      </c>
      <c r="Q2206" s="37">
        <f t="shared" si="890"/>
        <v>0</v>
      </c>
      <c r="R2206" s="37">
        <f t="shared" si="891"/>
        <v>-100</v>
      </c>
    </row>
    <row r="2207" spans="1:18" s="131" customFormat="1" x14ac:dyDescent="0.25">
      <c r="A2207" s="1" t="s">
        <v>1089</v>
      </c>
      <c r="B2207" s="1" t="str">
        <f>VLOOKUP(A2207,[2]PROY_COVID!$1:$1048576,5,FALSE)</f>
        <v>San Lorenzo Victoria</v>
      </c>
      <c r="C2207" s="130">
        <f>VLOOKUP(A2207,[2]PROY_COVID!$1:$1048576,7,FALSE)</f>
        <v>1010</v>
      </c>
      <c r="D2207" s="43"/>
      <c r="E2207" s="43"/>
      <c r="F2207" s="6"/>
      <c r="G2207" s="44"/>
      <c r="H2207" s="44"/>
      <c r="I2207" s="14"/>
      <c r="J2207" s="49">
        <v>2</v>
      </c>
      <c r="K2207" s="49">
        <f t="shared" si="892"/>
        <v>198.01980198019803</v>
      </c>
      <c r="L2207" s="50">
        <f t="shared" si="893"/>
        <v>0.36042551279617424</v>
      </c>
      <c r="M2207" s="45">
        <v>2</v>
      </c>
      <c r="N2207" s="45">
        <f t="shared" si="887"/>
        <v>198.01980198019803</v>
      </c>
      <c r="O2207" s="18">
        <f t="shared" si="888"/>
        <v>0.30309138911160283</v>
      </c>
      <c r="P2207" s="37">
        <f t="shared" si="889"/>
        <v>0</v>
      </c>
      <c r="Q2207" s="37">
        <f t="shared" si="890"/>
        <v>0</v>
      </c>
      <c r="R2207" s="37">
        <f t="shared" si="891"/>
        <v>-100</v>
      </c>
    </row>
    <row r="2208" spans="1:18" s="131" customFormat="1" x14ac:dyDescent="0.25">
      <c r="A2208" s="1" t="s">
        <v>1615</v>
      </c>
      <c r="B2208" s="1" t="str">
        <f>VLOOKUP(A2208,[2]PROY_COVID!$1:$1048576,5,FALSE)</f>
        <v>Huásabas</v>
      </c>
      <c r="C2208" s="130">
        <f>VLOOKUP(A2208,[2]PROY_COVID!$1:$1048576,7,FALSE)</f>
        <v>990</v>
      </c>
      <c r="D2208" s="43"/>
      <c r="E2208" s="43"/>
      <c r="F2208" s="6"/>
      <c r="G2208" s="44"/>
      <c r="H2208" s="44"/>
      <c r="I2208" s="14"/>
      <c r="J2208" s="49">
        <v>2</v>
      </c>
      <c r="K2208" s="49">
        <f t="shared" si="892"/>
        <v>202.02020202020199</v>
      </c>
      <c r="L2208" s="50">
        <f t="shared" si="893"/>
        <v>0.36770683628700601</v>
      </c>
      <c r="M2208" s="45">
        <v>2</v>
      </c>
      <c r="N2208" s="45">
        <f t="shared" si="887"/>
        <v>202.02020202020199</v>
      </c>
      <c r="O2208" s="18">
        <f t="shared" si="888"/>
        <v>0.30921444747749377</v>
      </c>
      <c r="P2208" s="37">
        <f t="shared" si="889"/>
        <v>0</v>
      </c>
      <c r="Q2208" s="37">
        <f t="shared" si="890"/>
        <v>0</v>
      </c>
      <c r="R2208" s="37">
        <f t="shared" si="891"/>
        <v>-100</v>
      </c>
    </row>
    <row r="2209" spans="1:18" s="131" customFormat="1" x14ac:dyDescent="0.25">
      <c r="A2209" s="1" t="s">
        <v>1264</v>
      </c>
      <c r="B2209" s="1" t="str">
        <f>VLOOKUP(A2209,[2]PROY_COVID!$1:$1048576,5,FALSE)</f>
        <v>Teotongo</v>
      </c>
      <c r="C2209" s="130">
        <f>VLOOKUP(A2209,[2]PROY_COVID!$1:$1048576,7,FALSE)</f>
        <v>986</v>
      </c>
      <c r="D2209" s="43">
        <v>1</v>
      </c>
      <c r="E2209" s="43">
        <f>((D2209/($C2209/100000)))</f>
        <v>101.41987829614604</v>
      </c>
      <c r="F2209" s="6">
        <f>((D2209/$C2209)/(D$2257/$C$2257))</f>
        <v>1.5196902261014584</v>
      </c>
      <c r="G2209" s="44"/>
      <c r="H2209" s="44"/>
      <c r="I2209" s="14"/>
      <c r="J2209" s="49">
        <v>1</v>
      </c>
      <c r="K2209" s="49">
        <f t="shared" si="892"/>
        <v>101.41987829614604</v>
      </c>
      <c r="L2209" s="50">
        <f t="shared" si="893"/>
        <v>0.18459927379520077</v>
      </c>
      <c r="M2209" s="45">
        <v>2</v>
      </c>
      <c r="N2209" s="45">
        <f t="shared" si="887"/>
        <v>202.83975659229208</v>
      </c>
      <c r="O2209" s="18">
        <f t="shared" si="888"/>
        <v>0.31046886714271688</v>
      </c>
      <c r="P2209" s="37">
        <f t="shared" si="889"/>
        <v>50</v>
      </c>
      <c r="Q2209" s="37">
        <f t="shared" si="890"/>
        <v>4.8948232397256257</v>
      </c>
      <c r="R2209" s="37">
        <f t="shared" si="891"/>
        <v>389.4823239725626</v>
      </c>
    </row>
    <row r="2210" spans="1:18" s="131" customFormat="1" x14ac:dyDescent="0.25">
      <c r="A2210" s="1" t="s">
        <v>1261</v>
      </c>
      <c r="B2210" s="1" t="str">
        <f>VLOOKUP(A2210,[2]PROY_COVID!$1:$1048576,5,FALSE)</f>
        <v>Teococuilco de Marcos Pérez</v>
      </c>
      <c r="C2210" s="130">
        <f>VLOOKUP(A2210,[2]PROY_COVID!$1:$1048576,7,FALSE)</f>
        <v>981</v>
      </c>
      <c r="D2210" s="43">
        <v>1</v>
      </c>
      <c r="E2210" s="43">
        <f>((D2210/($C2210/100000)))</f>
        <v>101.93679918450562</v>
      </c>
      <c r="F2210" s="6">
        <f>((D2210/$C2210)/(D$2257/$C$2257))</f>
        <v>1.5274358439714966</v>
      </c>
      <c r="G2210" s="44"/>
      <c r="H2210" s="44"/>
      <c r="I2210" s="14"/>
      <c r="J2210" s="49">
        <v>1</v>
      </c>
      <c r="K2210" s="49">
        <f t="shared" si="892"/>
        <v>101.93679918450562</v>
      </c>
      <c r="L2210" s="50">
        <f t="shared" si="893"/>
        <v>0.18554014675032415</v>
      </c>
      <c r="M2210" s="45">
        <v>2</v>
      </c>
      <c r="N2210" s="45">
        <f t="shared" si="887"/>
        <v>203.87359836901123</v>
      </c>
      <c r="O2210" s="18">
        <f t="shared" si="888"/>
        <v>0.31205127727086529</v>
      </c>
      <c r="P2210" s="37">
        <f t="shared" si="889"/>
        <v>50</v>
      </c>
      <c r="Q2210" s="37">
        <f t="shared" si="890"/>
        <v>4.8948232397256257</v>
      </c>
      <c r="R2210" s="37">
        <f t="shared" si="891"/>
        <v>389.4823239725626</v>
      </c>
    </row>
    <row r="2211" spans="1:18" s="131" customFormat="1" x14ac:dyDescent="0.25">
      <c r="A2211" s="1" t="s">
        <v>1024</v>
      </c>
      <c r="B2211" s="1" t="str">
        <f>VLOOKUP(A2211,[2]PROY_COVID!$1:$1048576,5,FALSE)</f>
        <v>San Agustín Tlacotepec</v>
      </c>
      <c r="C2211" s="130">
        <f>VLOOKUP(A2211,[2]PROY_COVID!$1:$1048576,7,FALSE)</f>
        <v>980</v>
      </c>
      <c r="D2211" s="43">
        <v>1</v>
      </c>
      <c r="E2211" s="43">
        <f>((D2211/($C2211/100000)))</f>
        <v>102.04081632653062</v>
      </c>
      <c r="F2211" s="6">
        <f>((D2211/$C2211)/(D$2257/$C$2257))</f>
        <v>1.5289944519755492</v>
      </c>
      <c r="G2211" s="44"/>
      <c r="H2211" s="44"/>
      <c r="I2211" s="14"/>
      <c r="J2211" s="49">
        <v>1</v>
      </c>
      <c r="K2211" s="49">
        <f t="shared" si="892"/>
        <v>102.04081632653062</v>
      </c>
      <c r="L2211" s="50">
        <f t="shared" si="893"/>
        <v>0.18572947343068164</v>
      </c>
      <c r="M2211" s="45">
        <v>2</v>
      </c>
      <c r="N2211" s="45">
        <f t="shared" si="887"/>
        <v>204.08163265306123</v>
      </c>
      <c r="O2211" s="18">
        <f t="shared" si="888"/>
        <v>0.31236969694154987</v>
      </c>
      <c r="P2211" s="37">
        <f t="shared" si="889"/>
        <v>50</v>
      </c>
      <c r="Q2211" s="37">
        <f t="shared" si="890"/>
        <v>4.8948232397256257</v>
      </c>
      <c r="R2211" s="37">
        <f t="shared" si="891"/>
        <v>389.4823239725626</v>
      </c>
    </row>
    <row r="2212" spans="1:18" s="131" customFormat="1" x14ac:dyDescent="0.25">
      <c r="A2212" s="1" t="s">
        <v>1094</v>
      </c>
      <c r="B2212" s="1" t="str">
        <f>VLOOKUP(A2212,[2]PROY_COVID!$1:$1048576,5,FALSE)</f>
        <v>San Martín de los Cansecos</v>
      </c>
      <c r="C2212" s="130">
        <f>VLOOKUP(A2212,[2]PROY_COVID!$1:$1048576,7,FALSE)</f>
        <v>890</v>
      </c>
      <c r="D2212" s="43"/>
      <c r="E2212" s="43"/>
      <c r="F2212" s="6"/>
      <c r="G2212" s="44"/>
      <c r="H2212" s="44"/>
      <c r="I2212" s="14"/>
      <c r="J2212" s="49">
        <v>1</v>
      </c>
      <c r="K2212" s="49">
        <f t="shared" si="892"/>
        <v>112.35955056179776</v>
      </c>
      <c r="L2212" s="50">
        <f t="shared" si="893"/>
        <v>0.20451110557535729</v>
      </c>
      <c r="M2212" s="45">
        <v>1</v>
      </c>
      <c r="N2212" s="45">
        <f t="shared" si="887"/>
        <v>112.35955056179776</v>
      </c>
      <c r="O2212" s="18">
        <f t="shared" si="888"/>
        <v>0.17197882191163982</v>
      </c>
      <c r="P2212" s="37">
        <f t="shared" si="889"/>
        <v>0</v>
      </c>
      <c r="Q2212" s="37">
        <f t="shared" si="890"/>
        <v>0</v>
      </c>
      <c r="R2212" s="37">
        <f t="shared" si="891"/>
        <v>-100</v>
      </c>
    </row>
    <row r="2213" spans="1:18" s="131" customFormat="1" x14ac:dyDescent="0.25">
      <c r="A2213" s="1" t="s">
        <v>1592</v>
      </c>
      <c r="B2213" s="1" t="str">
        <f>VLOOKUP(A2213,[2]PROY_COVID!$1:$1048576,5,FALSE)</f>
        <v>Bacanora</v>
      </c>
      <c r="C2213" s="130">
        <f>VLOOKUP(A2213,[2]PROY_COVID!$1:$1048576,7,FALSE)</f>
        <v>862</v>
      </c>
      <c r="D2213" s="43">
        <v>1</v>
      </c>
      <c r="E2213" s="43">
        <f>((D2213/($C2213/100000)))</f>
        <v>116.00928074245941</v>
      </c>
      <c r="F2213" s="6">
        <f>((D2213/$C2213)/(D$2257/$C$2257))</f>
        <v>1.7382999570023643</v>
      </c>
      <c r="G2213" s="44"/>
      <c r="H2213" s="44"/>
      <c r="I2213" s="14"/>
      <c r="J2213" s="49"/>
      <c r="K2213" s="49"/>
      <c r="L2213" s="50"/>
      <c r="M2213" s="45">
        <v>1</v>
      </c>
      <c r="N2213" s="45">
        <f t="shared" si="887"/>
        <v>116.00928074245941</v>
      </c>
      <c r="O2213" s="18">
        <f t="shared" si="888"/>
        <v>0.17756514095285314</v>
      </c>
      <c r="P2213" s="37">
        <f t="shared" si="889"/>
        <v>100</v>
      </c>
      <c r="Q2213" s="37">
        <f t="shared" si="890"/>
        <v>9.7896464794512514</v>
      </c>
      <c r="R2213" s="37">
        <f t="shared" si="891"/>
        <v>878.96464794512519</v>
      </c>
    </row>
    <row r="2214" spans="1:18" s="131" customFormat="1" x14ac:dyDescent="0.25">
      <c r="A2214" s="1" t="s">
        <v>2568</v>
      </c>
      <c r="B2214" s="1" t="str">
        <f>VLOOKUP(A2214,[2]PROY_COVID!$1:$1048576,5,FALSE)</f>
        <v>Santa María Totolapilla</v>
      </c>
      <c r="C2214" s="130">
        <f>VLOOKUP(A2214,[2]PROY_COVID!$1:$1048576,7,FALSE)</f>
        <v>858</v>
      </c>
      <c r="D2214" s="43"/>
      <c r="E2214" s="43"/>
      <c r="F2214" s="6"/>
      <c r="G2214" s="44"/>
      <c r="H2214" s="44"/>
      <c r="I2214" s="14"/>
      <c r="J2214" s="49">
        <v>1</v>
      </c>
      <c r="K2214" s="49">
        <f t="shared" ref="K2214:K2220" si="894">((J2214/($C2214/100000)))</f>
        <v>116.55011655011654</v>
      </c>
      <c r="L2214" s="50">
        <f t="shared" ref="L2214:L2220" si="895">((J2214/$C2214)/(J$2257/$C$2257))</f>
        <v>0.21213855939634962</v>
      </c>
      <c r="M2214" s="45">
        <v>1</v>
      </c>
      <c r="N2214" s="45">
        <f t="shared" si="887"/>
        <v>116.55011655011654</v>
      </c>
      <c r="O2214" s="18">
        <f t="shared" si="888"/>
        <v>0.17839295046778486</v>
      </c>
      <c r="P2214" s="37">
        <f t="shared" si="889"/>
        <v>0</v>
      </c>
      <c r="Q2214" s="37">
        <f t="shared" si="890"/>
        <v>0</v>
      </c>
      <c r="R2214" s="37">
        <f t="shared" si="891"/>
        <v>-100</v>
      </c>
    </row>
    <row r="2215" spans="1:18" s="131" customFormat="1" x14ac:dyDescent="0.25">
      <c r="A2215" s="1" t="s">
        <v>1198</v>
      </c>
      <c r="B2215" s="1" t="str">
        <f>VLOOKUP(A2215,[2]PROY_COVID!$1:$1048576,5,FALSE)</f>
        <v>Santa María Guelacé</v>
      </c>
      <c r="C2215" s="130">
        <f>VLOOKUP(A2215,[2]PROY_COVID!$1:$1048576,7,FALSE)</f>
        <v>855</v>
      </c>
      <c r="D2215" s="43"/>
      <c r="E2215" s="43"/>
      <c r="F2215" s="6"/>
      <c r="G2215" s="44">
        <v>1</v>
      </c>
      <c r="H2215" s="44">
        <f>((G2215/($C2215/100000)))</f>
        <v>116.95906432748538</v>
      </c>
      <c r="I2215" s="14">
        <f>((G2215/$C2215)/(G$2257/$C$2257))</f>
        <v>3.1448368714268544</v>
      </c>
      <c r="J2215" s="49">
        <v>1</v>
      </c>
      <c r="K2215" s="49">
        <f t="shared" si="894"/>
        <v>116.95906432748538</v>
      </c>
      <c r="L2215" s="50">
        <f t="shared" si="895"/>
        <v>0.21288290521879297</v>
      </c>
      <c r="M2215" s="45">
        <v>2</v>
      </c>
      <c r="N2215" s="45">
        <f t="shared" si="887"/>
        <v>233.91812865497076</v>
      </c>
      <c r="O2215" s="18">
        <f t="shared" si="888"/>
        <v>0.35803778128972963</v>
      </c>
      <c r="P2215" s="37">
        <f t="shared" si="889"/>
        <v>0</v>
      </c>
      <c r="Q2215" s="37">
        <f t="shared" si="890"/>
        <v>0</v>
      </c>
      <c r="R2215" s="37">
        <f t="shared" si="891"/>
        <v>-100</v>
      </c>
    </row>
    <row r="2216" spans="1:18" s="131" customFormat="1" x14ac:dyDescent="0.25">
      <c r="A2216" s="1" t="s">
        <v>2525</v>
      </c>
      <c r="B2216" s="1" t="str">
        <f>VLOOKUP(A2216,[2]PROY_COVID!$1:$1048576,5,FALSE)</f>
        <v>Santa Catarina Tlaltempan</v>
      </c>
      <c r="C2216" s="130">
        <f>VLOOKUP(A2216,[2]PROY_COVID!$1:$1048576,7,FALSE)</f>
        <v>853</v>
      </c>
      <c r="D2216" s="43">
        <v>1</v>
      </c>
      <c r="E2216" s="43">
        <f>((D2216/($C2216/100000)))</f>
        <v>117.23329425556859</v>
      </c>
      <c r="F2216" s="6">
        <f>((D2216/$C2216)/(D$2257/$C$2257))</f>
        <v>1.7566407537350972</v>
      </c>
      <c r="G2216" s="44"/>
      <c r="H2216" s="44"/>
      <c r="I2216" s="14"/>
      <c r="J2216" s="49">
        <v>2</v>
      </c>
      <c r="K2216" s="49">
        <f t="shared" si="894"/>
        <v>234.46658851113719</v>
      </c>
      <c r="L2216" s="50">
        <f t="shared" si="895"/>
        <v>0.42676408900836571</v>
      </c>
      <c r="M2216" s="45">
        <v>3</v>
      </c>
      <c r="N2216" s="45">
        <f t="shared" si="887"/>
        <v>351.69988276670574</v>
      </c>
      <c r="O2216" s="18">
        <f t="shared" si="888"/>
        <v>0.53831589039165095</v>
      </c>
      <c r="P2216" s="37">
        <f t="shared" si="889"/>
        <v>33.333333333333329</v>
      </c>
      <c r="Q2216" s="37">
        <f t="shared" si="890"/>
        <v>3.2632154931504167</v>
      </c>
      <c r="R2216" s="37">
        <f t="shared" si="891"/>
        <v>226.32154931504166</v>
      </c>
    </row>
    <row r="2217" spans="1:18" s="131" customFormat="1" x14ac:dyDescent="0.25">
      <c r="A2217" s="1" t="s">
        <v>1260</v>
      </c>
      <c r="B2217" s="1" t="str">
        <f>VLOOKUP(A2217,[2]PROY_COVID!$1:$1048576,5,FALSE)</f>
        <v>Taniche</v>
      </c>
      <c r="C2217" s="130">
        <f>VLOOKUP(A2217,[2]PROY_COVID!$1:$1048576,7,FALSE)</f>
        <v>833</v>
      </c>
      <c r="D2217" s="43"/>
      <c r="E2217" s="43"/>
      <c r="F2217" s="6"/>
      <c r="G2217" s="44"/>
      <c r="H2217" s="44"/>
      <c r="I2217" s="14"/>
      <c r="J2217" s="49">
        <v>3</v>
      </c>
      <c r="K2217" s="49">
        <f t="shared" si="894"/>
        <v>360.14405762304921</v>
      </c>
      <c r="L2217" s="50">
        <f t="shared" si="895"/>
        <v>0.65551578857887627</v>
      </c>
      <c r="M2217" s="45">
        <v>3</v>
      </c>
      <c r="N2217" s="45">
        <f t="shared" si="887"/>
        <v>360.14405762304921</v>
      </c>
      <c r="O2217" s="18">
        <f t="shared" si="888"/>
        <v>0.55124064166155851</v>
      </c>
      <c r="P2217" s="37">
        <f t="shared" si="889"/>
        <v>0</v>
      </c>
      <c r="Q2217" s="37">
        <f t="shared" si="890"/>
        <v>0</v>
      </c>
      <c r="R2217" s="37">
        <f t="shared" si="891"/>
        <v>-100</v>
      </c>
    </row>
    <row r="2218" spans="1:18" s="131" customFormat="1" x14ac:dyDescent="0.25">
      <c r="A2218" s="1" t="s">
        <v>1607</v>
      </c>
      <c r="B2218" s="1" t="str">
        <f>VLOOKUP(A2218,[2]PROY_COVID!$1:$1048576,5,FALSE)</f>
        <v>Divisaderos</v>
      </c>
      <c r="C2218" s="130">
        <f>VLOOKUP(A2218,[2]PROY_COVID!$1:$1048576,7,FALSE)</f>
        <v>817</v>
      </c>
      <c r="D2218" s="43"/>
      <c r="E2218" s="43"/>
      <c r="F2218" s="6"/>
      <c r="G2218" s="44"/>
      <c r="H2218" s="44"/>
      <c r="I2218" s="14"/>
      <c r="J2218" s="49">
        <v>5</v>
      </c>
      <c r="K2218" s="49">
        <f t="shared" si="894"/>
        <v>611.9951040391677</v>
      </c>
      <c r="L2218" s="50">
        <f t="shared" si="895"/>
        <v>1.1139221784704283</v>
      </c>
      <c r="M2218" s="45">
        <v>5</v>
      </c>
      <c r="N2218" s="45">
        <f t="shared" si="887"/>
        <v>611.9951040391677</v>
      </c>
      <c r="O2218" s="18">
        <f t="shared" si="888"/>
        <v>0.93672675337429268</v>
      </c>
      <c r="P2218" s="37">
        <f t="shared" si="889"/>
        <v>0</v>
      </c>
      <c r="Q2218" s="37">
        <f t="shared" si="890"/>
        <v>0</v>
      </c>
      <c r="R2218" s="37">
        <f t="shared" si="891"/>
        <v>-100</v>
      </c>
    </row>
    <row r="2219" spans="1:18" s="131" customFormat="1" x14ac:dyDescent="0.25">
      <c r="A2219" s="1" t="s">
        <v>2575</v>
      </c>
      <c r="B2219" s="1" t="str">
        <f>VLOOKUP(A2219,[2]PROY_COVID!$1:$1048576,5,FALSE)</f>
        <v>Coatepec</v>
      </c>
      <c r="C2219" s="130">
        <f>VLOOKUP(A2219,[2]PROY_COVID!$1:$1048576,7,FALSE)</f>
        <v>795</v>
      </c>
      <c r="D2219" s="43"/>
      <c r="E2219" s="43"/>
      <c r="F2219" s="6"/>
      <c r="G2219" s="44"/>
      <c r="H2219" s="44"/>
      <c r="I2219" s="14"/>
      <c r="J2219" s="49">
        <v>1</v>
      </c>
      <c r="K2219" s="49">
        <f t="shared" si="894"/>
        <v>125.78616352201257</v>
      </c>
      <c r="L2219" s="50">
        <f t="shared" si="895"/>
        <v>0.22894953957492825</v>
      </c>
      <c r="M2219" s="45">
        <v>1</v>
      </c>
      <c r="N2219" s="45">
        <f t="shared" si="887"/>
        <v>125.78616352201257</v>
      </c>
      <c r="O2219" s="18">
        <f t="shared" si="888"/>
        <v>0.19252975031617536</v>
      </c>
      <c r="P2219" s="37">
        <f t="shared" si="889"/>
        <v>0</v>
      </c>
      <c r="Q2219" s="37">
        <f t="shared" si="890"/>
        <v>0</v>
      </c>
      <c r="R2219" s="37">
        <f t="shared" si="891"/>
        <v>-100</v>
      </c>
    </row>
    <row r="2220" spans="1:18" s="131" customFormat="1" x14ac:dyDescent="0.25">
      <c r="A2220" s="1" t="s">
        <v>1134</v>
      </c>
      <c r="B2220" s="1" t="str">
        <f>VLOOKUP(A2220,[2]PROY_COVID!$1:$1048576,5,FALSE)</f>
        <v>San Pedro Coxcaltepec Cántaros</v>
      </c>
      <c r="C2220" s="130">
        <f>VLOOKUP(A2220,[2]PROY_COVID!$1:$1048576,7,FALSE)</f>
        <v>771</v>
      </c>
      <c r="D2220" s="43"/>
      <c r="E2220" s="43"/>
      <c r="F2220" s="6"/>
      <c r="G2220" s="44"/>
      <c r="H2220" s="44"/>
      <c r="I2220" s="14"/>
      <c r="J2220" s="49">
        <v>7</v>
      </c>
      <c r="K2220" s="49">
        <f t="shared" si="894"/>
        <v>907.91180285343717</v>
      </c>
      <c r="L2220" s="50">
        <f t="shared" si="895"/>
        <v>1.6525346144416031</v>
      </c>
      <c r="M2220" s="45">
        <v>7</v>
      </c>
      <c r="N2220" s="45">
        <f t="shared" si="887"/>
        <v>907.91180285343717</v>
      </c>
      <c r="O2220" s="18">
        <f t="shared" si="888"/>
        <v>1.3896602600642232</v>
      </c>
      <c r="P2220" s="37">
        <f t="shared" si="889"/>
        <v>0</v>
      </c>
      <c r="Q2220" s="37">
        <f t="shared" si="890"/>
        <v>0</v>
      </c>
      <c r="R2220" s="37">
        <f t="shared" si="891"/>
        <v>-100</v>
      </c>
    </row>
    <row r="2221" spans="1:18" s="131" customFormat="1" x14ac:dyDescent="0.25">
      <c r="A2221" s="1" t="s">
        <v>1144</v>
      </c>
      <c r="B2221" s="1" t="str">
        <f>VLOOKUP(A2221,[2]PROY_COVID!$1:$1048576,5,FALSE)</f>
        <v>San Pedro Molinos</v>
      </c>
      <c r="C2221" s="130">
        <f>VLOOKUP(A2221,[2]PROY_COVID!$1:$1048576,7,FALSE)</f>
        <v>702</v>
      </c>
      <c r="D2221" s="43">
        <v>1</v>
      </c>
      <c r="E2221" s="43">
        <f>((D2221/($C2221/100000)))</f>
        <v>142.45014245014244</v>
      </c>
      <c r="F2221" s="6">
        <f>((D2221/$C2221)/(D$2257/$C$2257))</f>
        <v>2.1344936793960656</v>
      </c>
      <c r="G2221" s="44"/>
      <c r="H2221" s="44"/>
      <c r="I2221" s="14"/>
      <c r="J2221" s="49"/>
      <c r="K2221" s="49"/>
      <c r="L2221" s="50"/>
      <c r="M2221" s="45">
        <v>1</v>
      </c>
      <c r="N2221" s="45">
        <f t="shared" si="887"/>
        <v>142.45014245014244</v>
      </c>
      <c r="O2221" s="18">
        <f t="shared" si="888"/>
        <v>0.21803582834951485</v>
      </c>
      <c r="P2221" s="37">
        <f t="shared" si="889"/>
        <v>100</v>
      </c>
      <c r="Q2221" s="37">
        <f t="shared" si="890"/>
        <v>9.7896464794512514</v>
      </c>
      <c r="R2221" s="37">
        <f t="shared" si="891"/>
        <v>878.96464794512519</v>
      </c>
    </row>
    <row r="2222" spans="1:18" s="131" customFormat="1" x14ac:dyDescent="0.25">
      <c r="A2222" s="1" t="s">
        <v>1637</v>
      </c>
      <c r="B2222" s="1" t="str">
        <f>VLOOKUP(A2222,[2]PROY_COVID!$1:$1048576,5,FALSE)</f>
        <v>San Javier</v>
      </c>
      <c r="C2222" s="130">
        <f>VLOOKUP(A2222,[2]PROY_COVID!$1:$1048576,7,FALSE)</f>
        <v>679</v>
      </c>
      <c r="D2222" s="43"/>
      <c r="E2222" s="43"/>
      <c r="F2222" s="6"/>
      <c r="G2222" s="44"/>
      <c r="H2222" s="44"/>
      <c r="I2222" s="14"/>
      <c r="J2222" s="49">
        <v>3</v>
      </c>
      <c r="K2222" s="49">
        <f t="shared" ref="K2222:K2227" si="896">((J2222/($C2222/100000)))</f>
        <v>441.82621502209133</v>
      </c>
      <c r="L2222" s="50">
        <f t="shared" ref="L2222:L2227" si="897">((J2222/$C2222)/(J$2257/$C$2257))</f>
        <v>0.80418947258645646</v>
      </c>
      <c r="M2222" s="45">
        <v>3</v>
      </c>
      <c r="N2222" s="45">
        <f t="shared" si="887"/>
        <v>441.82621502209133</v>
      </c>
      <c r="O2222" s="18">
        <f t="shared" si="888"/>
        <v>0.67626429234768526</v>
      </c>
      <c r="P2222" s="37">
        <f t="shared" si="889"/>
        <v>0</v>
      </c>
      <c r="Q2222" s="37">
        <f t="shared" si="890"/>
        <v>0</v>
      </c>
      <c r="R2222" s="37">
        <f t="shared" si="891"/>
        <v>-100</v>
      </c>
    </row>
    <row r="2223" spans="1:18" s="131" customFormat="1" x14ac:dyDescent="0.25">
      <c r="A2223" s="1" t="s">
        <v>1401</v>
      </c>
      <c r="B2223" s="1" t="str">
        <f>VLOOKUP(A2223,[2]PROY_COVID!$1:$1048576,5,FALSE)</f>
        <v>San Martín Totoltepec</v>
      </c>
      <c r="C2223" s="130">
        <f>VLOOKUP(A2223,[2]PROY_COVID!$1:$1048576,7,FALSE)</f>
        <v>674</v>
      </c>
      <c r="D2223" s="43">
        <v>1</v>
      </c>
      <c r="E2223" s="43">
        <f>((D2223/($C2223/100000)))</f>
        <v>148.36795252225519</v>
      </c>
      <c r="F2223" s="6">
        <f>((D2223/$C2223)/(D$2257/$C$2257))</f>
        <v>2.2231670073234988</v>
      </c>
      <c r="G2223" s="44"/>
      <c r="H2223" s="44"/>
      <c r="I2223" s="14"/>
      <c r="J2223" s="49">
        <v>3</v>
      </c>
      <c r="K2223" s="49">
        <f t="shared" si="896"/>
        <v>445.10385756676556</v>
      </c>
      <c r="L2223" s="50">
        <f t="shared" si="897"/>
        <v>0.81015526986083675</v>
      </c>
      <c r="M2223" s="45">
        <v>4</v>
      </c>
      <c r="N2223" s="45">
        <f t="shared" si="887"/>
        <v>593.47181008902078</v>
      </c>
      <c r="O2223" s="18">
        <f t="shared" si="888"/>
        <v>0.90837478635821622</v>
      </c>
      <c r="P2223" s="37">
        <f t="shared" si="889"/>
        <v>25</v>
      </c>
      <c r="Q2223" s="37">
        <f t="shared" si="890"/>
        <v>2.4474116198628129</v>
      </c>
      <c r="R2223" s="37">
        <f t="shared" si="891"/>
        <v>144.7411619862813</v>
      </c>
    </row>
    <row r="2224" spans="1:18" s="131" customFormat="1" x14ac:dyDescent="0.25">
      <c r="A2224" s="1" t="s">
        <v>1080</v>
      </c>
      <c r="B2224" s="1" t="str">
        <f>VLOOKUP(A2224,[2]PROY_COVID!$1:$1048576,5,FALSE)</f>
        <v>San Juan Lajarcia</v>
      </c>
      <c r="C2224" s="130">
        <f>VLOOKUP(A2224,[2]PROY_COVID!$1:$1048576,7,FALSE)</f>
        <v>673</v>
      </c>
      <c r="D2224" s="43"/>
      <c r="E2224" s="43"/>
      <c r="F2224" s="6"/>
      <c r="G2224" s="44"/>
      <c r="H2224" s="44"/>
      <c r="I2224" s="14"/>
      <c r="J2224" s="49">
        <v>1</v>
      </c>
      <c r="K2224" s="49">
        <f t="shared" si="896"/>
        <v>148.5884101040119</v>
      </c>
      <c r="L2224" s="50">
        <f t="shared" si="897"/>
        <v>0.27045302223189893</v>
      </c>
      <c r="M2224" s="45">
        <v>1</v>
      </c>
      <c r="N2224" s="45">
        <f t="shared" si="887"/>
        <v>148.5884101040119</v>
      </c>
      <c r="O2224" s="18">
        <f t="shared" si="888"/>
        <v>0.22743113150276287</v>
      </c>
      <c r="P2224" s="37">
        <f t="shared" si="889"/>
        <v>0</v>
      </c>
      <c r="Q2224" s="37">
        <f t="shared" si="890"/>
        <v>0</v>
      </c>
      <c r="R2224" s="37">
        <f t="shared" si="891"/>
        <v>-100</v>
      </c>
    </row>
    <row r="2225" spans="1:18" s="131" customFormat="1" x14ac:dyDescent="0.25">
      <c r="A2225" s="1" t="s">
        <v>1086</v>
      </c>
      <c r="B2225" s="1" t="str">
        <f>VLOOKUP(A2225,[2]PROY_COVID!$1:$1048576,5,FALSE)</f>
        <v>San Juan Yucuita</v>
      </c>
      <c r="C2225" s="130">
        <f>VLOOKUP(A2225,[2]PROY_COVID!$1:$1048576,7,FALSE)</f>
        <v>615</v>
      </c>
      <c r="D2225" s="43"/>
      <c r="E2225" s="43"/>
      <c r="F2225" s="6"/>
      <c r="G2225" s="44"/>
      <c r="H2225" s="44"/>
      <c r="I2225" s="14"/>
      <c r="J2225" s="49">
        <v>1</v>
      </c>
      <c r="K2225" s="49">
        <f t="shared" si="896"/>
        <v>162.60162601626016</v>
      </c>
      <c r="L2225" s="50">
        <f t="shared" si="897"/>
        <v>0.29595916091393165</v>
      </c>
      <c r="M2225" s="45">
        <v>1</v>
      </c>
      <c r="N2225" s="45">
        <f t="shared" si="887"/>
        <v>162.60162601626016</v>
      </c>
      <c r="O2225" s="18">
        <f t="shared" si="888"/>
        <v>0.24887992114042182</v>
      </c>
      <c r="P2225" s="37">
        <f t="shared" si="889"/>
        <v>0</v>
      </c>
      <c r="Q2225" s="37">
        <f t="shared" si="890"/>
        <v>0</v>
      </c>
      <c r="R2225" s="37">
        <f t="shared" si="891"/>
        <v>-100</v>
      </c>
    </row>
    <row r="2226" spans="1:18" s="131" customFormat="1" x14ac:dyDescent="0.25">
      <c r="A2226" s="1" t="s">
        <v>1365</v>
      </c>
      <c r="B2226" s="1" t="str">
        <f>VLOOKUP(A2226,[2]PROY_COVID!$1:$1048576,5,FALSE)</f>
        <v>La Magdalena Tlatlauquitepec</v>
      </c>
      <c r="C2226" s="130">
        <f>VLOOKUP(A2226,[2]PROY_COVID!$1:$1048576,7,FALSE)</f>
        <v>594</v>
      </c>
      <c r="D2226" s="43"/>
      <c r="E2226" s="43"/>
      <c r="F2226" s="6"/>
      <c r="G2226" s="44"/>
      <c r="H2226" s="44"/>
      <c r="I2226" s="14"/>
      <c r="J2226" s="49">
        <v>1</v>
      </c>
      <c r="K2226" s="49">
        <f t="shared" si="896"/>
        <v>168.35016835016836</v>
      </c>
      <c r="L2226" s="50">
        <f t="shared" si="897"/>
        <v>0.30642236357250502</v>
      </c>
      <c r="M2226" s="45">
        <v>1</v>
      </c>
      <c r="N2226" s="45">
        <f t="shared" si="887"/>
        <v>168.35016835016836</v>
      </c>
      <c r="O2226" s="18">
        <f t="shared" si="888"/>
        <v>0.25767870623124478</v>
      </c>
      <c r="P2226" s="37">
        <f t="shared" si="889"/>
        <v>0</v>
      </c>
      <c r="Q2226" s="37">
        <f t="shared" si="890"/>
        <v>0</v>
      </c>
      <c r="R2226" s="37">
        <f t="shared" si="891"/>
        <v>-100</v>
      </c>
    </row>
    <row r="2227" spans="1:18" s="131" customFormat="1" x14ac:dyDescent="0.25">
      <c r="A2227" s="1" t="s">
        <v>990</v>
      </c>
      <c r="B2227" s="1" t="str">
        <f>VLOOKUP(A2227,[2]PROY_COVID!$1:$1048576,5,FALSE)</f>
        <v>Guelatao de Juárez</v>
      </c>
      <c r="C2227" s="130">
        <f>VLOOKUP(A2227,[2]PROY_COVID!$1:$1048576,7,FALSE)</f>
        <v>570</v>
      </c>
      <c r="D2227" s="43"/>
      <c r="E2227" s="43"/>
      <c r="F2227" s="6"/>
      <c r="G2227" s="44">
        <v>1</v>
      </c>
      <c r="H2227" s="44">
        <f>((G2227/($C2227/100000)))</f>
        <v>175.43859649122805</v>
      </c>
      <c r="I2227" s="14">
        <f>((G2227/$C2227)/(G$2257/$C$2257))</f>
        <v>4.7172553071402819</v>
      </c>
      <c r="J2227" s="49">
        <v>1</v>
      </c>
      <c r="K2227" s="49">
        <f t="shared" si="896"/>
        <v>175.43859649122805</v>
      </c>
      <c r="L2227" s="50">
        <f t="shared" si="897"/>
        <v>0.31932435782818946</v>
      </c>
      <c r="M2227" s="45">
        <v>2</v>
      </c>
      <c r="N2227" s="45">
        <f t="shared" si="887"/>
        <v>350.87719298245611</v>
      </c>
      <c r="O2227" s="18">
        <f t="shared" si="888"/>
        <v>0.5370566719345945</v>
      </c>
      <c r="P2227" s="37">
        <f t="shared" si="889"/>
        <v>0</v>
      </c>
      <c r="Q2227" s="37">
        <f t="shared" si="890"/>
        <v>0</v>
      </c>
      <c r="R2227" s="37">
        <f t="shared" si="891"/>
        <v>-100</v>
      </c>
    </row>
    <row r="2228" spans="1:18" s="131" customFormat="1" x14ac:dyDescent="0.25">
      <c r="A2228" s="1" t="s">
        <v>2570</v>
      </c>
      <c r="B2228" s="1" t="str">
        <f>VLOOKUP(A2228,[2]PROY_COVID!$1:$1048576,5,FALSE)</f>
        <v>Santiago Huauclilla</v>
      </c>
      <c r="C2228" s="130">
        <f>VLOOKUP(A2228,[2]PROY_COVID!$1:$1048576,7,FALSE)</f>
        <v>545</v>
      </c>
      <c r="D2228" s="43"/>
      <c r="E2228" s="43"/>
      <c r="F2228" s="6"/>
      <c r="G2228" s="44">
        <v>1</v>
      </c>
      <c r="H2228" s="44">
        <f>((G2228/($C2228/100000)))</f>
        <v>183.48623853211009</v>
      </c>
      <c r="I2228" s="14">
        <f>((G2228/$C2228)/(G$2257/$C$2257))</f>
        <v>4.9336431652659831</v>
      </c>
      <c r="J2228" s="49"/>
      <c r="K2228" s="49"/>
      <c r="L2228" s="50"/>
      <c r="M2228" s="45">
        <v>1</v>
      </c>
      <c r="N2228" s="45">
        <f t="shared" ref="N2228:N2238" si="898">((M2228/($C2228/100000)))</f>
        <v>183.48623853211009</v>
      </c>
      <c r="O2228" s="18">
        <f t="shared" ref="O2228:O2238" si="899">((M2228/$C2228)/(M$2257/$C$2257))</f>
        <v>0.28084614954377879</v>
      </c>
      <c r="P2228" s="37">
        <f t="shared" ref="P2228:P2255" si="900">D2228/M2228*100</f>
        <v>0</v>
      </c>
      <c r="Q2228" s="37">
        <f t="shared" ref="Q2228:Q2255" si="901">P2228/P$2257</f>
        <v>0</v>
      </c>
      <c r="R2228" s="37">
        <f t="shared" ref="R2228:R2255" si="902">(Q2228-1)*100</f>
        <v>-100</v>
      </c>
    </row>
    <row r="2229" spans="1:18" s="131" customFormat="1" x14ac:dyDescent="0.25">
      <c r="A2229" s="1" t="s">
        <v>1403</v>
      </c>
      <c r="B2229" s="1" t="str">
        <f>VLOOKUP(A2229,[2]PROY_COVID!$1:$1048576,5,FALSE)</f>
        <v>San Miguel Ixitlán</v>
      </c>
      <c r="C2229" s="130">
        <f>VLOOKUP(A2229,[2]PROY_COVID!$1:$1048576,7,FALSE)</f>
        <v>537</v>
      </c>
      <c r="D2229" s="43">
        <v>2</v>
      </c>
      <c r="E2229" s="43">
        <f>((D2229/($C2229/100000)))</f>
        <v>372.43947858473001</v>
      </c>
      <c r="F2229" s="6">
        <f>((D2229/$C2229)/(D$2257/$C$2257))</f>
        <v>5.580687385236641</v>
      </c>
      <c r="G2229" s="44"/>
      <c r="H2229" s="44"/>
      <c r="I2229" s="14"/>
      <c r="J2229" s="49"/>
      <c r="K2229" s="49"/>
      <c r="L2229" s="50"/>
      <c r="M2229" s="45">
        <v>2</v>
      </c>
      <c r="N2229" s="45">
        <f t="shared" si="898"/>
        <v>372.43947858473001</v>
      </c>
      <c r="O2229" s="18">
        <f t="shared" si="899"/>
        <v>0.57006015456744663</v>
      </c>
      <c r="P2229" s="37">
        <f t="shared" si="900"/>
        <v>100</v>
      </c>
      <c r="Q2229" s="37">
        <f t="shared" si="901"/>
        <v>9.7896464794512514</v>
      </c>
      <c r="R2229" s="37">
        <f t="shared" si="902"/>
        <v>878.96464794512519</v>
      </c>
    </row>
    <row r="2230" spans="1:18" s="131" customFormat="1" x14ac:dyDescent="0.25">
      <c r="A2230" s="1" t="s">
        <v>1627</v>
      </c>
      <c r="B2230" s="1" t="str">
        <f>VLOOKUP(A2230,[2]PROY_COVID!$1:$1048576,5,FALSE)</f>
        <v>Onavas</v>
      </c>
      <c r="C2230" s="130">
        <f>VLOOKUP(A2230,[2]PROY_COVID!$1:$1048576,7,FALSE)</f>
        <v>493</v>
      </c>
      <c r="D2230" s="43"/>
      <c r="E2230" s="43"/>
      <c r="F2230" s="6"/>
      <c r="G2230" s="44"/>
      <c r="H2230" s="44"/>
      <c r="I2230" s="14"/>
      <c r="J2230" s="49">
        <v>6</v>
      </c>
      <c r="K2230" s="49">
        <f t="shared" ref="K2230:K2235" si="903">((J2230/($C2230/100000)))</f>
        <v>1217.0385395537523</v>
      </c>
      <c r="L2230" s="50">
        <f t="shared" ref="L2230:L2235" si="904">((J2230/$C2230)/(J$2257/$C$2257))</f>
        <v>2.2151912855424096</v>
      </c>
      <c r="M2230" s="45">
        <v>6</v>
      </c>
      <c r="N2230" s="45">
        <f t="shared" si="898"/>
        <v>1217.0385395537523</v>
      </c>
      <c r="O2230" s="18">
        <f t="shared" si="899"/>
        <v>1.8628132028563014</v>
      </c>
      <c r="P2230" s="37">
        <f t="shared" si="900"/>
        <v>0</v>
      </c>
      <c r="Q2230" s="37">
        <f t="shared" si="901"/>
        <v>0</v>
      </c>
      <c r="R2230" s="37">
        <f t="shared" si="902"/>
        <v>-100</v>
      </c>
    </row>
    <row r="2231" spans="1:18" s="131" customFormat="1" x14ac:dyDescent="0.25">
      <c r="A2231" s="1" t="s">
        <v>1636</v>
      </c>
      <c r="B2231" s="1" t="str">
        <f>VLOOKUP(A2231,[2]PROY_COVID!$1:$1048576,5,FALSE)</f>
        <v>San Felipe de Jesús</v>
      </c>
      <c r="C2231" s="130">
        <f>VLOOKUP(A2231,[2]PROY_COVID!$1:$1048576,7,FALSE)</f>
        <v>449</v>
      </c>
      <c r="D2231" s="43"/>
      <c r="E2231" s="43"/>
      <c r="F2231" s="6"/>
      <c r="G2231" s="44"/>
      <c r="H2231" s="44"/>
      <c r="I2231" s="14"/>
      <c r="J2231" s="49">
        <v>4</v>
      </c>
      <c r="K2231" s="49">
        <f t="shared" si="903"/>
        <v>890.86859688195989</v>
      </c>
      <c r="L2231" s="50">
        <f t="shared" si="904"/>
        <v>1.6215134428692024</v>
      </c>
      <c r="M2231" s="45">
        <v>4</v>
      </c>
      <c r="N2231" s="45">
        <f t="shared" si="898"/>
        <v>890.86859688195989</v>
      </c>
      <c r="O2231" s="18">
        <f t="shared" si="899"/>
        <v>1.3635737327515316</v>
      </c>
      <c r="P2231" s="37">
        <f t="shared" si="900"/>
        <v>0</v>
      </c>
      <c r="Q2231" s="37">
        <f t="shared" si="901"/>
        <v>0</v>
      </c>
      <c r="R2231" s="37">
        <f t="shared" si="902"/>
        <v>-100</v>
      </c>
    </row>
    <row r="2232" spans="1:18" s="131" customFormat="1" x14ac:dyDescent="0.25">
      <c r="A2232" s="1" t="s">
        <v>1629</v>
      </c>
      <c r="B2232" s="1" t="str">
        <f>VLOOKUP(A2232,[2]PROY_COVID!$1:$1048576,5,FALSE)</f>
        <v>Oquitoa</v>
      </c>
      <c r="C2232" s="130">
        <f>VLOOKUP(A2232,[2]PROY_COVID!$1:$1048576,7,FALSE)</f>
        <v>432</v>
      </c>
      <c r="D2232" s="43">
        <v>1</v>
      </c>
      <c r="E2232" s="43">
        <f>((D2232/($C2232/100000)))</f>
        <v>231.48148148148147</v>
      </c>
      <c r="F2232" s="6">
        <f>((D2232/$C2232)/(D$2257/$C$2257))</f>
        <v>3.4685522290186062</v>
      </c>
      <c r="G2232" s="44"/>
      <c r="H2232" s="44"/>
      <c r="I2232" s="14"/>
      <c r="J2232" s="49">
        <v>1</v>
      </c>
      <c r="K2232" s="49">
        <f t="shared" si="903"/>
        <v>231.48148148148147</v>
      </c>
      <c r="L2232" s="50">
        <f t="shared" si="904"/>
        <v>0.42133074991219438</v>
      </c>
      <c r="M2232" s="45">
        <v>2</v>
      </c>
      <c r="N2232" s="45">
        <f t="shared" si="898"/>
        <v>462.96296296296293</v>
      </c>
      <c r="O2232" s="18">
        <f t="shared" si="899"/>
        <v>0.70861644213592323</v>
      </c>
      <c r="P2232" s="37">
        <f t="shared" si="900"/>
        <v>50</v>
      </c>
      <c r="Q2232" s="37">
        <f t="shared" si="901"/>
        <v>4.8948232397256257</v>
      </c>
      <c r="R2232" s="37">
        <f t="shared" si="902"/>
        <v>389.4823239725626</v>
      </c>
    </row>
    <row r="2233" spans="1:18" s="131" customFormat="1" x14ac:dyDescent="0.25">
      <c r="A2233" s="1" t="s">
        <v>1003</v>
      </c>
      <c r="B2233" s="1" t="str">
        <f>VLOOKUP(A2233,[2]PROY_COVID!$1:$1048576,5,FALSE)</f>
        <v>Magdalena Zahuatlán</v>
      </c>
      <c r="C2233" s="130">
        <f>VLOOKUP(A2233,[2]PROY_COVID!$1:$1048576,7,FALSE)</f>
        <v>427</v>
      </c>
      <c r="D2233" s="43"/>
      <c r="E2233" s="43"/>
      <c r="F2233" s="6"/>
      <c r="G2233" s="44"/>
      <c r="H2233" s="44"/>
      <c r="I2233" s="14"/>
      <c r="J2233" s="49">
        <v>1</v>
      </c>
      <c r="K2233" s="49">
        <f t="shared" si="903"/>
        <v>234.19203747072598</v>
      </c>
      <c r="L2233" s="50">
        <f t="shared" si="904"/>
        <v>0.42626436525074468</v>
      </c>
      <c r="M2233" s="45">
        <v>1</v>
      </c>
      <c r="N2233" s="45">
        <f t="shared" si="898"/>
        <v>234.19203747072598</v>
      </c>
      <c r="O2233" s="18">
        <f t="shared" si="899"/>
        <v>0.35845702927718837</v>
      </c>
      <c r="P2233" s="37">
        <f t="shared" si="900"/>
        <v>0</v>
      </c>
      <c r="Q2233" s="37">
        <f t="shared" si="901"/>
        <v>0</v>
      </c>
      <c r="R2233" s="37">
        <f t="shared" si="902"/>
        <v>-100</v>
      </c>
    </row>
    <row r="2234" spans="1:18" s="131" customFormat="1" x14ac:dyDescent="0.25">
      <c r="A2234" s="1" t="s">
        <v>2548</v>
      </c>
      <c r="B2234" s="1" t="str">
        <f>VLOOKUP(A2234,[2]PROY_COVID!$1:$1048576,5,FALSE)</f>
        <v>San Juan Achiutla</v>
      </c>
      <c r="C2234" s="130">
        <f>VLOOKUP(A2234,[2]PROY_COVID!$1:$1048576,7,FALSE)</f>
        <v>417</v>
      </c>
      <c r="D2234" s="43"/>
      <c r="E2234" s="43"/>
      <c r="F2234" s="6"/>
      <c r="G2234" s="44"/>
      <c r="H2234" s="44"/>
      <c r="I2234" s="14"/>
      <c r="J2234" s="49">
        <v>1</v>
      </c>
      <c r="K2234" s="49">
        <f t="shared" si="903"/>
        <v>239.80815347721821</v>
      </c>
      <c r="L2234" s="50">
        <f t="shared" si="904"/>
        <v>0.43648653228313661</v>
      </c>
      <c r="M2234" s="45">
        <v>1</v>
      </c>
      <c r="N2234" s="45">
        <f t="shared" si="898"/>
        <v>239.80815347721821</v>
      </c>
      <c r="O2234" s="18">
        <f t="shared" si="899"/>
        <v>0.3670531211063775</v>
      </c>
      <c r="P2234" s="37">
        <f t="shared" si="900"/>
        <v>0</v>
      </c>
      <c r="Q2234" s="37">
        <f t="shared" si="901"/>
        <v>0</v>
      </c>
      <c r="R2234" s="37">
        <f t="shared" si="902"/>
        <v>-100</v>
      </c>
    </row>
    <row r="2235" spans="1:18" s="131" customFormat="1" x14ac:dyDescent="0.25">
      <c r="A2235" s="1" t="s">
        <v>1120</v>
      </c>
      <c r="B2235" s="1" t="str">
        <f>VLOOKUP(A2235,[2]PROY_COVID!$1:$1048576,5,FALSE)</f>
        <v>San Miguel Tulancingo</v>
      </c>
      <c r="C2235" s="130">
        <f>VLOOKUP(A2235,[2]PROY_COVID!$1:$1048576,7,FALSE)</f>
        <v>319</v>
      </c>
      <c r="D2235" s="43"/>
      <c r="E2235" s="43"/>
      <c r="F2235" s="6"/>
      <c r="G2235" s="44"/>
      <c r="H2235" s="44"/>
      <c r="I2235" s="14"/>
      <c r="J2235" s="49">
        <v>1</v>
      </c>
      <c r="K2235" s="49">
        <f t="shared" si="903"/>
        <v>313.47962382445138</v>
      </c>
      <c r="L2235" s="50">
        <f t="shared" si="904"/>
        <v>0.5705795735488024</v>
      </c>
      <c r="M2235" s="45">
        <v>1</v>
      </c>
      <c r="N2235" s="45">
        <f t="shared" si="898"/>
        <v>313.47962382445138</v>
      </c>
      <c r="O2235" s="18">
        <f t="shared" si="899"/>
        <v>0.47981552194783517</v>
      </c>
      <c r="P2235" s="37">
        <f t="shared" si="900"/>
        <v>0</v>
      </c>
      <c r="Q2235" s="37">
        <f t="shared" si="901"/>
        <v>0</v>
      </c>
      <c r="R2235" s="37">
        <f t="shared" si="902"/>
        <v>-100</v>
      </c>
    </row>
    <row r="2236" spans="1:18" s="131" customFormat="1" x14ac:dyDescent="0.25">
      <c r="A2236" s="1" t="s">
        <v>2558</v>
      </c>
      <c r="B2236" s="1" t="str">
        <f>VLOOKUP(A2236,[2]PROY_COVID!$1:$1048576,5,FALSE)</f>
        <v>San Miguel Tecomatlán</v>
      </c>
      <c r="C2236" s="130">
        <f>VLOOKUP(A2236,[2]PROY_COVID!$1:$1048576,7,FALSE)</f>
        <v>312</v>
      </c>
      <c r="D2236" s="43"/>
      <c r="E2236" s="43"/>
      <c r="F2236" s="6"/>
      <c r="G2236" s="44">
        <v>1</v>
      </c>
      <c r="H2236" s="44">
        <f>((G2236/($C2236/100000)))</f>
        <v>320.5128205128205</v>
      </c>
      <c r="I2236" s="14">
        <f>((G2236/$C2236)/(G$2257/$C$2257))</f>
        <v>8.6180625803524364</v>
      </c>
      <c r="J2236" s="49"/>
      <c r="K2236" s="49"/>
      <c r="L2236" s="50"/>
      <c r="M2236" s="45">
        <v>1</v>
      </c>
      <c r="N2236" s="45">
        <f t="shared" si="898"/>
        <v>320.5128205128205</v>
      </c>
      <c r="O2236" s="18">
        <f t="shared" si="899"/>
        <v>0.49058061378640838</v>
      </c>
      <c r="P2236" s="37">
        <f t="shared" si="900"/>
        <v>0</v>
      </c>
      <c r="Q2236" s="37">
        <f t="shared" si="901"/>
        <v>0</v>
      </c>
      <c r="R2236" s="37">
        <f t="shared" si="902"/>
        <v>-100</v>
      </c>
    </row>
    <row r="2237" spans="1:18" s="131" customFormat="1" x14ac:dyDescent="0.25">
      <c r="A2237" s="1" t="s">
        <v>2563</v>
      </c>
      <c r="B2237" s="1" t="str">
        <f>VLOOKUP(A2237,[2]PROY_COVID!$1:$1048576,5,FALSE)</f>
        <v>San Pedro Yucunama</v>
      </c>
      <c r="C2237" s="130">
        <f>VLOOKUP(A2237,[2]PROY_COVID!$1:$1048576,7,FALSE)</f>
        <v>239</v>
      </c>
      <c r="D2237" s="43"/>
      <c r="E2237" s="43"/>
      <c r="F2237" s="6"/>
      <c r="G2237" s="44"/>
      <c r="H2237" s="44"/>
      <c r="I2237" s="14"/>
      <c r="J2237" s="49">
        <v>1</v>
      </c>
      <c r="K2237" s="49">
        <f>((J2237/($C2237/100000)))</f>
        <v>418.41004184100416</v>
      </c>
      <c r="L2237" s="50">
        <f>((J2237/$C2237)/(J$2257/$C$2257))</f>
        <v>0.76156855214254382</v>
      </c>
      <c r="M2237" s="45">
        <v>1</v>
      </c>
      <c r="N2237" s="45">
        <f t="shared" si="898"/>
        <v>418.41004184100416</v>
      </c>
      <c r="O2237" s="18">
        <f t="shared" si="899"/>
        <v>0.64042322803916074</v>
      </c>
      <c r="P2237" s="37">
        <f t="shared" si="900"/>
        <v>0</v>
      </c>
      <c r="Q2237" s="37">
        <f t="shared" si="901"/>
        <v>0</v>
      </c>
      <c r="R2237" s="37">
        <f t="shared" si="902"/>
        <v>-100</v>
      </c>
    </row>
    <row r="2238" spans="1:18" s="131" customFormat="1" x14ac:dyDescent="0.25">
      <c r="A2238" s="1" t="s">
        <v>1103</v>
      </c>
      <c r="B2238" s="1" t="str">
        <f>VLOOKUP(A2238,[2]PROY_COVID!$1:$1048576,5,FALSE)</f>
        <v>San Mateo Tlapiltepec</v>
      </c>
      <c r="C2238" s="130">
        <f>VLOOKUP(A2238,[2]PROY_COVID!$1:$1048576,7,FALSE)</f>
        <v>234</v>
      </c>
      <c r="D2238" s="43"/>
      <c r="E2238" s="43"/>
      <c r="F2238" s="6"/>
      <c r="G2238" s="44"/>
      <c r="H2238" s="44"/>
      <c r="I2238" s="14"/>
      <c r="J2238" s="49">
        <v>4</v>
      </c>
      <c r="K2238" s="49">
        <f>((J2238/($C2238/100000)))</f>
        <v>1709.4017094017092</v>
      </c>
      <c r="L2238" s="50">
        <f>((J2238/$C2238)/(J$2257/$C$2257))</f>
        <v>3.111365537813128</v>
      </c>
      <c r="M2238" s="45">
        <v>4</v>
      </c>
      <c r="N2238" s="45">
        <f t="shared" si="898"/>
        <v>1709.4017094017092</v>
      </c>
      <c r="O2238" s="18">
        <f t="shared" si="899"/>
        <v>2.6164299401941786</v>
      </c>
      <c r="P2238" s="37">
        <f t="shared" si="900"/>
        <v>0</v>
      </c>
      <c r="Q2238" s="37">
        <f t="shared" si="901"/>
        <v>0</v>
      </c>
      <c r="R2238" s="37">
        <f t="shared" si="902"/>
        <v>-100</v>
      </c>
    </row>
    <row r="2239" spans="1:18" s="131" customFormat="1" x14ac:dyDescent="0.25">
      <c r="A2239" s="1" t="s">
        <v>6</v>
      </c>
      <c r="B2239" s="1" t="s">
        <v>2584</v>
      </c>
      <c r="C2239" s="130"/>
      <c r="D2239" s="43"/>
      <c r="E2239" s="43"/>
      <c r="F2239" s="6"/>
      <c r="G2239" s="44"/>
      <c r="H2239" s="44"/>
      <c r="I2239" s="14"/>
      <c r="J2239" s="49">
        <v>1</v>
      </c>
      <c r="K2239" s="49"/>
      <c r="L2239" s="50"/>
      <c r="M2239" s="45">
        <v>1</v>
      </c>
      <c r="N2239" s="45"/>
      <c r="O2239" s="18"/>
      <c r="P2239" s="37">
        <f t="shared" si="900"/>
        <v>0</v>
      </c>
      <c r="Q2239" s="37">
        <f t="shared" si="901"/>
        <v>0</v>
      </c>
      <c r="R2239" s="37">
        <f t="shared" si="902"/>
        <v>-100</v>
      </c>
    </row>
    <row r="2240" spans="1:18" s="131" customFormat="1" x14ac:dyDescent="0.25">
      <c r="A2240" s="1" t="s">
        <v>12</v>
      </c>
      <c r="B2240" s="1" t="s">
        <v>2584</v>
      </c>
      <c r="C2240" s="130"/>
      <c r="D2240" s="43"/>
      <c r="E2240" s="43"/>
      <c r="F2240" s="6"/>
      <c r="G2240" s="44"/>
      <c r="H2240" s="44"/>
      <c r="I2240" s="14"/>
      <c r="J2240" s="49">
        <v>4</v>
      </c>
      <c r="K2240" s="49"/>
      <c r="L2240" s="50"/>
      <c r="M2240" s="45">
        <v>4</v>
      </c>
      <c r="N2240" s="45"/>
      <c r="O2240" s="18"/>
      <c r="P2240" s="37">
        <f t="shared" si="900"/>
        <v>0</v>
      </c>
      <c r="Q2240" s="37">
        <f t="shared" si="901"/>
        <v>0</v>
      </c>
      <c r="R2240" s="37">
        <f t="shared" si="902"/>
        <v>-100</v>
      </c>
    </row>
    <row r="2241" spans="1:18" s="131" customFormat="1" x14ac:dyDescent="0.25">
      <c r="A2241" s="1" t="s">
        <v>18</v>
      </c>
      <c r="B2241" s="1" t="s">
        <v>2584</v>
      </c>
      <c r="C2241" s="130"/>
      <c r="D2241" s="43"/>
      <c r="E2241" s="43"/>
      <c r="F2241" s="6"/>
      <c r="G2241" s="44"/>
      <c r="H2241" s="44"/>
      <c r="I2241" s="14"/>
      <c r="J2241" s="49">
        <v>1</v>
      </c>
      <c r="K2241" s="49"/>
      <c r="L2241" s="50"/>
      <c r="M2241" s="45">
        <v>1</v>
      </c>
      <c r="N2241" s="45"/>
      <c r="O2241" s="18"/>
      <c r="P2241" s="37">
        <f t="shared" si="900"/>
        <v>0</v>
      </c>
      <c r="Q2241" s="37">
        <f t="shared" si="901"/>
        <v>0</v>
      </c>
      <c r="R2241" s="37">
        <f t="shared" si="902"/>
        <v>-100</v>
      </c>
    </row>
    <row r="2242" spans="1:18" s="131" customFormat="1" x14ac:dyDescent="0.25">
      <c r="A2242" s="1" t="s">
        <v>66</v>
      </c>
      <c r="B2242" s="1" t="s">
        <v>2584</v>
      </c>
      <c r="C2242" s="130"/>
      <c r="D2242" s="43"/>
      <c r="E2242" s="43"/>
      <c r="F2242" s="6"/>
      <c r="G2242" s="44"/>
      <c r="H2242" s="44"/>
      <c r="I2242" s="14"/>
      <c r="J2242" s="49">
        <v>1</v>
      </c>
      <c r="K2242" s="49"/>
      <c r="L2242" s="50"/>
      <c r="M2242" s="45">
        <v>1</v>
      </c>
      <c r="N2242" s="45"/>
      <c r="O2242" s="18"/>
      <c r="P2242" s="37">
        <f t="shared" si="900"/>
        <v>0</v>
      </c>
      <c r="Q2242" s="37">
        <f t="shared" si="901"/>
        <v>0</v>
      </c>
      <c r="R2242" s="37">
        <f t="shared" si="902"/>
        <v>-100</v>
      </c>
    </row>
    <row r="2243" spans="1:18" s="131" customFormat="1" x14ac:dyDescent="0.25">
      <c r="A2243" s="1" t="s">
        <v>2527</v>
      </c>
      <c r="B2243" s="1" t="s">
        <v>2584</v>
      </c>
      <c r="C2243" s="130"/>
      <c r="D2243" s="43"/>
      <c r="E2243" s="43"/>
      <c r="F2243" s="6"/>
      <c r="G2243" s="44">
        <v>1</v>
      </c>
      <c r="H2243" s="44"/>
      <c r="I2243" s="14"/>
      <c r="J2243" s="49"/>
      <c r="K2243" s="49"/>
      <c r="L2243" s="50"/>
      <c r="M2243" s="45">
        <v>1</v>
      </c>
      <c r="N2243" s="45"/>
      <c r="O2243" s="18"/>
      <c r="P2243" s="37">
        <f t="shared" si="900"/>
        <v>0</v>
      </c>
      <c r="Q2243" s="37">
        <f t="shared" si="901"/>
        <v>0</v>
      </c>
      <c r="R2243" s="37">
        <f t="shared" si="902"/>
        <v>-100</v>
      </c>
    </row>
    <row r="2244" spans="1:18" s="131" customFormat="1" x14ac:dyDescent="0.25">
      <c r="A2244" s="1" t="s">
        <v>183</v>
      </c>
      <c r="B2244" s="1" t="str">
        <f>VLOOKUP(A2244,[2]PROY_COVID!$1:$1048576,5,FALSE)</f>
        <v>El Parral</v>
      </c>
      <c r="C2244" s="130"/>
      <c r="D2244" s="43"/>
      <c r="E2244" s="43"/>
      <c r="F2244" s="6"/>
      <c r="G2244" s="44"/>
      <c r="H2244" s="44"/>
      <c r="I2244" s="14"/>
      <c r="J2244" s="49">
        <v>14</v>
      </c>
      <c r="K2244" s="49"/>
      <c r="L2244" s="50"/>
      <c r="M2244" s="45">
        <v>14</v>
      </c>
      <c r="N2244" s="45"/>
      <c r="O2244" s="18"/>
      <c r="P2244" s="37">
        <f t="shared" si="900"/>
        <v>0</v>
      </c>
      <c r="Q2244" s="37">
        <f t="shared" si="901"/>
        <v>0</v>
      </c>
      <c r="R2244" s="37">
        <f t="shared" si="902"/>
        <v>-100</v>
      </c>
    </row>
    <row r="2245" spans="1:18" s="131" customFormat="1" x14ac:dyDescent="0.25">
      <c r="A2245" s="1" t="s">
        <v>184</v>
      </c>
      <c r="B2245" s="1" t="str">
        <f>VLOOKUP(A2245,[2]PROY_COVID!$1:$1048576,5,FALSE)</f>
        <v>Emiliano Zapata</v>
      </c>
      <c r="C2245" s="130"/>
      <c r="D2245" s="43"/>
      <c r="E2245" s="43"/>
      <c r="F2245" s="6"/>
      <c r="G2245" s="44"/>
      <c r="H2245" s="44"/>
      <c r="I2245" s="14"/>
      <c r="J2245" s="49">
        <v>2</v>
      </c>
      <c r="K2245" s="49"/>
      <c r="L2245" s="50"/>
      <c r="M2245" s="45">
        <v>2</v>
      </c>
      <c r="N2245" s="45"/>
      <c r="O2245" s="18"/>
      <c r="P2245" s="37">
        <f t="shared" si="900"/>
        <v>0</v>
      </c>
      <c r="Q2245" s="37">
        <f t="shared" si="901"/>
        <v>0</v>
      </c>
      <c r="R2245" s="37">
        <f t="shared" si="902"/>
        <v>-100</v>
      </c>
    </row>
    <row r="2246" spans="1:18" s="131" customFormat="1" x14ac:dyDescent="0.25">
      <c r="A2246" s="1" t="s">
        <v>185</v>
      </c>
      <c r="B2246" s="1" t="str">
        <f>VLOOKUP(A2246,[2]PROY_COVID!$1:$1048576,5,FALSE)</f>
        <v>Mexcalapa</v>
      </c>
      <c r="C2246" s="130"/>
      <c r="D2246" s="43"/>
      <c r="E2246" s="43"/>
      <c r="F2246" s="6"/>
      <c r="G2246" s="44">
        <v>1</v>
      </c>
      <c r="H2246" s="44"/>
      <c r="I2246" s="14"/>
      <c r="J2246" s="49">
        <v>1</v>
      </c>
      <c r="K2246" s="49"/>
      <c r="L2246" s="50"/>
      <c r="M2246" s="45">
        <v>2</v>
      </c>
      <c r="N2246" s="45"/>
      <c r="O2246" s="18"/>
      <c r="P2246" s="37">
        <f t="shared" si="900"/>
        <v>0</v>
      </c>
      <c r="Q2246" s="37">
        <f t="shared" si="901"/>
        <v>0</v>
      </c>
      <c r="R2246" s="37">
        <f t="shared" si="902"/>
        <v>-100</v>
      </c>
    </row>
    <row r="2247" spans="1:18" s="131" customFormat="1" x14ac:dyDescent="0.25">
      <c r="A2247" s="1" t="s">
        <v>256</v>
      </c>
      <c r="B2247" s="1" t="s">
        <v>2584</v>
      </c>
      <c r="C2247" s="130"/>
      <c r="D2247" s="43"/>
      <c r="E2247" s="43"/>
      <c r="F2247" s="6"/>
      <c r="G2247" s="44"/>
      <c r="H2247" s="44"/>
      <c r="I2247" s="14"/>
      <c r="J2247" s="49">
        <v>3</v>
      </c>
      <c r="K2247" s="49"/>
      <c r="L2247" s="50"/>
      <c r="M2247" s="45">
        <v>3</v>
      </c>
      <c r="N2247" s="45"/>
      <c r="O2247" s="18"/>
      <c r="P2247" s="37">
        <f t="shared" si="900"/>
        <v>0</v>
      </c>
      <c r="Q2247" s="37">
        <f t="shared" si="901"/>
        <v>0</v>
      </c>
      <c r="R2247" s="37">
        <f t="shared" si="902"/>
        <v>-100</v>
      </c>
    </row>
    <row r="2248" spans="1:18" s="131" customFormat="1" x14ac:dyDescent="0.25">
      <c r="A2248" s="1" t="s">
        <v>337</v>
      </c>
      <c r="B2248" s="1" t="s">
        <v>2584</v>
      </c>
      <c r="C2248" s="130"/>
      <c r="D2248" s="43"/>
      <c r="E2248" s="43"/>
      <c r="F2248" s="6"/>
      <c r="G2248" s="44"/>
      <c r="H2248" s="44"/>
      <c r="I2248" s="14"/>
      <c r="J2248" s="49">
        <v>1</v>
      </c>
      <c r="K2248" s="49"/>
      <c r="L2248" s="50"/>
      <c r="M2248" s="45">
        <v>1</v>
      </c>
      <c r="N2248" s="45"/>
      <c r="O2248" s="18"/>
      <c r="P2248" s="37">
        <f t="shared" si="900"/>
        <v>0</v>
      </c>
      <c r="Q2248" s="37">
        <f t="shared" si="901"/>
        <v>0</v>
      </c>
      <c r="R2248" s="37">
        <f t="shared" si="902"/>
        <v>-100</v>
      </c>
    </row>
    <row r="2249" spans="1:18" s="131" customFormat="1" x14ac:dyDescent="0.25">
      <c r="A2249" s="1" t="s">
        <v>890</v>
      </c>
      <c r="B2249" s="1" t="str">
        <f>VLOOKUP(A2249,[2]PROY_COVID!$1:$1048576,5,FALSE)</f>
        <v>Coatetelco</v>
      </c>
      <c r="C2249" s="130"/>
      <c r="D2249" s="43">
        <v>1</v>
      </c>
      <c r="E2249" s="43"/>
      <c r="F2249" s="6"/>
      <c r="G2249" s="44"/>
      <c r="H2249" s="44"/>
      <c r="I2249" s="14"/>
      <c r="J2249" s="49">
        <v>1</v>
      </c>
      <c r="K2249" s="49"/>
      <c r="L2249" s="50"/>
      <c r="M2249" s="45">
        <v>2</v>
      </c>
      <c r="N2249" s="45"/>
      <c r="O2249" s="18"/>
      <c r="P2249" s="37">
        <f t="shared" si="900"/>
        <v>50</v>
      </c>
      <c r="Q2249" s="37">
        <f t="shared" si="901"/>
        <v>4.8948232397256257</v>
      </c>
      <c r="R2249" s="37">
        <f t="shared" si="902"/>
        <v>389.4823239725626</v>
      </c>
    </row>
    <row r="2250" spans="1:18" s="131" customFormat="1" x14ac:dyDescent="0.25">
      <c r="A2250" s="1" t="s">
        <v>891</v>
      </c>
      <c r="B2250" s="1" t="str">
        <f>VLOOKUP(A2250,[2]PROY_COVID!$1:$1048576,5,FALSE)</f>
        <v>Xoxocotla</v>
      </c>
      <c r="C2250" s="130"/>
      <c r="D2250" s="43">
        <v>5</v>
      </c>
      <c r="E2250" s="43"/>
      <c r="F2250" s="6"/>
      <c r="G2250" s="44"/>
      <c r="H2250" s="44"/>
      <c r="I2250" s="14"/>
      <c r="J2250" s="49">
        <v>16</v>
      </c>
      <c r="K2250" s="49"/>
      <c r="L2250" s="50"/>
      <c r="M2250" s="45">
        <v>21</v>
      </c>
      <c r="N2250" s="45"/>
      <c r="O2250" s="18"/>
      <c r="P2250" s="37">
        <f t="shared" si="900"/>
        <v>23.809523809523807</v>
      </c>
      <c r="Q2250" s="37">
        <f t="shared" si="901"/>
        <v>2.3308682093931545</v>
      </c>
      <c r="R2250" s="37">
        <f t="shared" si="902"/>
        <v>133.08682093931546</v>
      </c>
    </row>
    <row r="2251" spans="1:18" s="131" customFormat="1" x14ac:dyDescent="0.25">
      <c r="A2251" s="1" t="s">
        <v>1508</v>
      </c>
      <c r="B2251" s="1" t="str">
        <f>VLOOKUP(A2251,[2]PROY_COVID!$1:$1048576,5,FALSE)</f>
        <v>Puerto Morelos</v>
      </c>
      <c r="C2251" s="130"/>
      <c r="D2251" s="43">
        <v>12</v>
      </c>
      <c r="E2251" s="43"/>
      <c r="F2251" s="6"/>
      <c r="G2251" s="44"/>
      <c r="H2251" s="44"/>
      <c r="I2251" s="14"/>
      <c r="J2251" s="49">
        <v>18</v>
      </c>
      <c r="K2251" s="49"/>
      <c r="L2251" s="50"/>
      <c r="M2251" s="45">
        <v>30</v>
      </c>
      <c r="N2251" s="45"/>
      <c r="O2251" s="18"/>
      <c r="P2251" s="37">
        <f t="shared" si="900"/>
        <v>40</v>
      </c>
      <c r="Q2251" s="37">
        <f t="shared" si="901"/>
        <v>3.9158585917805002</v>
      </c>
      <c r="R2251" s="37">
        <f t="shared" si="902"/>
        <v>291.58585917805004</v>
      </c>
    </row>
    <row r="2252" spans="1:18" s="131" customFormat="1" x14ac:dyDescent="0.25">
      <c r="A2252" s="1" t="s">
        <v>1567</v>
      </c>
      <c r="B2252" s="1" t="s">
        <v>2584</v>
      </c>
      <c r="C2252" s="130"/>
      <c r="D2252" s="43"/>
      <c r="E2252" s="43"/>
      <c r="F2252" s="6"/>
      <c r="G2252" s="44"/>
      <c r="H2252" s="44"/>
      <c r="I2252" s="14"/>
      <c r="J2252" s="49">
        <v>1</v>
      </c>
      <c r="K2252" s="49"/>
      <c r="L2252" s="50"/>
      <c r="M2252" s="45">
        <v>1</v>
      </c>
      <c r="N2252" s="45"/>
      <c r="O2252" s="18"/>
      <c r="P2252" s="37">
        <f t="shared" si="900"/>
        <v>0</v>
      </c>
      <c r="Q2252" s="37">
        <f t="shared" si="901"/>
        <v>0</v>
      </c>
      <c r="R2252" s="37">
        <f t="shared" si="902"/>
        <v>-100</v>
      </c>
    </row>
    <row r="2253" spans="1:18" s="131" customFormat="1" x14ac:dyDescent="0.25">
      <c r="A2253" s="1" t="s">
        <v>1654</v>
      </c>
      <c r="B2253" s="1" t="s">
        <v>2584</v>
      </c>
      <c r="C2253" s="130"/>
      <c r="D2253" s="43">
        <v>1</v>
      </c>
      <c r="E2253" s="43"/>
      <c r="F2253" s="6"/>
      <c r="G2253" s="44"/>
      <c r="H2253" s="44"/>
      <c r="I2253" s="14"/>
      <c r="J2253" s="49">
        <v>2</v>
      </c>
      <c r="K2253" s="49"/>
      <c r="L2253" s="50"/>
      <c r="M2253" s="45">
        <v>3</v>
      </c>
      <c r="N2253" s="45"/>
      <c r="O2253" s="18"/>
      <c r="P2253" s="37">
        <f t="shared" si="900"/>
        <v>33.333333333333329</v>
      </c>
      <c r="Q2253" s="37">
        <f t="shared" si="901"/>
        <v>3.2632154931504167</v>
      </c>
      <c r="R2253" s="37">
        <f t="shared" si="902"/>
        <v>226.32154931504166</v>
      </c>
    </row>
    <row r="2254" spans="1:18" s="131" customFormat="1" x14ac:dyDescent="0.25">
      <c r="A2254" s="1" t="s">
        <v>1712</v>
      </c>
      <c r="B2254" s="1" t="s">
        <v>2584</v>
      </c>
      <c r="C2254" s="130"/>
      <c r="D2254" s="43"/>
      <c r="E2254" s="43"/>
      <c r="F2254" s="6"/>
      <c r="G2254" s="44"/>
      <c r="H2254" s="44"/>
      <c r="I2254" s="14"/>
      <c r="J2254" s="49">
        <v>1</v>
      </c>
      <c r="K2254" s="49"/>
      <c r="L2254" s="50"/>
      <c r="M2254" s="45">
        <v>1</v>
      </c>
      <c r="N2254" s="45"/>
      <c r="O2254" s="18"/>
      <c r="P2254" s="37">
        <f t="shared" si="900"/>
        <v>0</v>
      </c>
      <c r="Q2254" s="37">
        <f t="shared" si="901"/>
        <v>0</v>
      </c>
      <c r="R2254" s="37">
        <f t="shared" si="902"/>
        <v>-100</v>
      </c>
    </row>
    <row r="2255" spans="1:18" s="25" customFormat="1" x14ac:dyDescent="0.25">
      <c r="A2255" s="1"/>
      <c r="B2255" s="1" t="s">
        <v>2583</v>
      </c>
      <c r="C2255" s="130"/>
      <c r="D2255" s="43"/>
      <c r="E2255" s="43"/>
      <c r="F2255" s="6"/>
      <c r="G2255" s="138"/>
      <c r="H2255" s="44"/>
      <c r="I2255" s="14"/>
      <c r="J2255" s="140">
        <v>5</v>
      </c>
      <c r="K2255" s="49"/>
      <c r="L2255" s="50"/>
      <c r="M2255" s="45">
        <v>5</v>
      </c>
      <c r="N2255" s="45"/>
      <c r="O2255" s="18"/>
      <c r="P2255" s="37">
        <f t="shared" si="900"/>
        <v>0</v>
      </c>
      <c r="Q2255" s="37">
        <f t="shared" si="901"/>
        <v>0</v>
      </c>
      <c r="R2255" s="37">
        <f t="shared" si="902"/>
        <v>-100</v>
      </c>
    </row>
    <row r="2256" spans="1:18" s="25" customFormat="1" x14ac:dyDescent="0.25">
      <c r="A2256" s="132"/>
      <c r="B2256" s="134"/>
      <c r="C2256" s="135"/>
      <c r="D2256" s="136"/>
      <c r="E2256" s="136"/>
      <c r="F2256" s="136"/>
      <c r="G2256" s="136"/>
      <c r="H2256" s="136"/>
      <c r="I2256" s="137"/>
      <c r="J2256" s="136"/>
      <c r="K2256" s="136"/>
      <c r="L2256" s="137"/>
      <c r="M2256" s="136"/>
      <c r="N2256" s="136"/>
      <c r="O2256" s="137"/>
      <c r="P2256" s="133"/>
      <c r="Q2256" s="133"/>
      <c r="R2256" s="133"/>
    </row>
    <row r="2257" spans="1:18" s="4" customFormat="1" x14ac:dyDescent="0.25">
      <c r="A2257" s="169" t="s">
        <v>2178</v>
      </c>
      <c r="B2257" s="170"/>
      <c r="C2257" s="41">
        <v>127792286</v>
      </c>
      <c r="D2257" s="41">
        <f>SUM(D8:D2255)</f>
        <v>85285</v>
      </c>
      <c r="E2257" s="41">
        <f>((D2257/($C2257/100000)))</f>
        <v>66.737205092332417</v>
      </c>
      <c r="F2257" s="7">
        <f>((D2257/$C2257)/(D$2257/$C$2257))</f>
        <v>1</v>
      </c>
      <c r="G2257" s="41">
        <f>SUM(G8:G2255)</f>
        <v>47527</v>
      </c>
      <c r="H2257" s="41">
        <f>((G2257/($C2257/100000)))</f>
        <v>37.190820735455034</v>
      </c>
      <c r="I2257" s="7">
        <f>((G2257/$C2257)/(G$2257/$C$2257))</f>
        <v>1</v>
      </c>
      <c r="J2257" s="41">
        <f>SUM(J8:J2255)</f>
        <v>702098</v>
      </c>
      <c r="K2257" s="41">
        <f>((J2257/($C2257/100000)))</f>
        <v>549.40561905278071</v>
      </c>
      <c r="L2257" s="7">
        <f>((J2257/$C2257)/(J$2257/$C$2257))</f>
        <v>1</v>
      </c>
      <c r="M2257" s="41">
        <f>SUM(M8:M2255)</f>
        <v>834910</v>
      </c>
      <c r="N2257" s="41">
        <f>((M2257/($C2257/100000)))</f>
        <v>653.33364488056816</v>
      </c>
      <c r="O2257" s="7">
        <f>((M2257/$C2257)/(M$2257/$C$2257))</f>
        <v>1</v>
      </c>
      <c r="P2257" s="41">
        <f>D2257/M2257*100</f>
        <v>10.214873459414788</v>
      </c>
      <c r="Q2257" s="125">
        <f>P2257/P$2257</f>
        <v>1</v>
      </c>
      <c r="R2257" s="7">
        <f>(Q2257-1)*100</f>
        <v>0</v>
      </c>
    </row>
  </sheetData>
  <sheetProtection password="CC7B" sheet="1" objects="1" scenarios="1"/>
  <sortState ref="A8:R2254">
    <sortCondition descending="1" ref="C8:C2254"/>
    <sortCondition ref="A8:A2254"/>
  </sortState>
  <customSheetViews>
    <customSheetView guid="{AF61A9FE-7202-43E3-8928-D6161AC95A0D}">
      <pane xSplit="2" ySplit="7" topLeftCell="C41" activePane="bottomRight" state="frozen"/>
      <selection pane="bottomRight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9">
    <mergeCell ref="P6:R6"/>
    <mergeCell ref="D6:F6"/>
    <mergeCell ref="G6:I6"/>
    <mergeCell ref="J6:L6"/>
    <mergeCell ref="A2257:B2257"/>
    <mergeCell ref="A6:A7"/>
    <mergeCell ref="B6:B7"/>
    <mergeCell ref="C6:C7"/>
    <mergeCell ref="M6:O6"/>
  </mergeCells>
  <conditionalFormatting sqref="F8:F2255">
    <cfRule type="dataBar" priority="1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{87538B03-E105-4607-9A1E-38D6C32ADB5A}</x14:id>
        </ext>
      </extLst>
    </cfRule>
  </conditionalFormatting>
  <conditionalFormatting sqref="I8:I2256">
    <cfRule type="dataBar" priority="16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{90F80F5D-AAF2-4C43-8F64-C138A1E084F6}</x14:id>
        </ext>
      </extLst>
    </cfRule>
  </conditionalFormatting>
  <conditionalFormatting sqref="L8:L2256">
    <cfRule type="dataBar" priority="1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{1076945B-4E15-4ECD-90FB-0897D197C70F}</x14:id>
        </ext>
      </extLst>
    </cfRule>
  </conditionalFormatting>
  <conditionalFormatting sqref="O8:O2256">
    <cfRule type="dataBar" priority="1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{0A432A43-60FA-4749-9392-39E353E01B7D}</x14:id>
        </ext>
      </extLst>
    </cfRule>
  </conditionalFormatting>
  <conditionalFormatting sqref="R8:R2255">
    <cfRule type="dataBar" priority="17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{FCEEC123-DBBC-494B-8FD4-4436E9FE584A}</x14:id>
        </ext>
      </extLst>
    </cfRule>
  </conditionalFormatting>
  <conditionalFormatting sqref="F8:F2255">
    <cfRule type="dataBar" priority="1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{78A995CB-8F55-4F77-9C7B-A0E5B99E8484}</x14:id>
        </ext>
      </extLst>
    </cfRule>
  </conditionalFormatting>
  <conditionalFormatting sqref="I8:I225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{0141BB7F-5D38-47C4-8115-D24863712F6F}</x14:id>
        </ext>
      </extLst>
    </cfRule>
  </conditionalFormatting>
  <conditionalFormatting sqref="L8:L2255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{3CDDADD4-534C-4DFA-9D7B-319AAEEC6D51}</x14:id>
        </ext>
      </extLst>
    </cfRule>
  </conditionalFormatting>
  <conditionalFormatting sqref="O8:O225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{B6597C44-CAE0-4404-8A40-A7EB577C0B3F}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538B03-E105-4607-9A1E-38D6C32ADB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F8:F2255</xm:sqref>
        </x14:conditionalFormatting>
        <x14:conditionalFormatting xmlns:xm="http://schemas.microsoft.com/office/excel/2006/main">
          <x14:cfRule type="dataBar" id="{90F80F5D-AAF2-4C43-8F64-C138A1E084F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I8:I2256</xm:sqref>
        </x14:conditionalFormatting>
        <x14:conditionalFormatting xmlns:xm="http://schemas.microsoft.com/office/excel/2006/main">
          <x14:cfRule type="dataBar" id="{1076945B-4E15-4ECD-90FB-0897D197C7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L8:L2256</xm:sqref>
        </x14:conditionalFormatting>
        <x14:conditionalFormatting xmlns:xm="http://schemas.microsoft.com/office/excel/2006/main">
          <x14:cfRule type="dataBar" id="{0A432A43-60FA-4749-9392-39E353E01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O8:O2256</xm:sqref>
        </x14:conditionalFormatting>
        <x14:conditionalFormatting xmlns:xm="http://schemas.microsoft.com/office/excel/2006/main">
          <x14:cfRule type="dataBar" id="{FCEEC123-DBBC-494B-8FD4-4436E9FE58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R8:R2255</xm:sqref>
        </x14:conditionalFormatting>
        <x14:conditionalFormatting xmlns:xm="http://schemas.microsoft.com/office/excel/2006/main">
          <x14:cfRule type="dataBar" id="{78A995CB-8F55-4F77-9C7B-A0E5B99E848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F8:F2255</xm:sqref>
        </x14:conditionalFormatting>
        <x14:conditionalFormatting xmlns:xm="http://schemas.microsoft.com/office/excel/2006/main">
          <x14:cfRule type="dataBar" id="{0141BB7F-5D38-47C4-8115-D24863712F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I8:I2255</xm:sqref>
        </x14:conditionalFormatting>
        <x14:conditionalFormatting xmlns:xm="http://schemas.microsoft.com/office/excel/2006/main">
          <x14:cfRule type="dataBar" id="{3CDDADD4-534C-4DFA-9D7B-319AAEEC6D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L8:L2255</xm:sqref>
        </x14:conditionalFormatting>
        <x14:conditionalFormatting xmlns:xm="http://schemas.microsoft.com/office/excel/2006/main">
          <x14:cfRule type="dataBar" id="{B6597C44-CAE0-4404-8A40-A7EB577C0B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O8:O2255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2244</v>
      </c>
    </row>
    <row r="5" spans="12:12" x14ac:dyDescent="0.25">
      <c r="L5" t="s">
        <v>2268</v>
      </c>
    </row>
  </sheetData>
  <sheetProtection password="CC7B" sheet="1" objects="1" scenarios="1"/>
  <customSheetViews>
    <customSheetView guid="{AF61A9FE-7202-43E3-8928-D6161AC95A0D}">
      <selection activeCell="M18" sqref="M18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2245</v>
      </c>
    </row>
    <row r="5" spans="12:12" x14ac:dyDescent="0.25">
      <c r="L5" t="s">
        <v>2268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2243</v>
      </c>
    </row>
    <row r="5" spans="12:12" x14ac:dyDescent="0.25">
      <c r="L5" t="s">
        <v>2268</v>
      </c>
    </row>
  </sheetData>
  <sheetProtection password="CC7B" sheet="1" objects="1" scenarios="1"/>
  <customSheetViews>
    <customSheetView guid="{AF61A9FE-7202-43E3-8928-D6161AC95A0D}">
      <selection activeCell="N13" sqref="N13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2246</v>
      </c>
    </row>
    <row r="5" spans="12:12" x14ac:dyDescent="0.25">
      <c r="L5" t="s">
        <v>2268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15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5" sqref="B5"/>
    </sheetView>
  </sheetViews>
  <sheetFormatPr baseColWidth="10" defaultRowHeight="15" x14ac:dyDescent="0.25"/>
  <cols>
    <col min="2" max="2" width="32.7109375" bestFit="1" customWidth="1"/>
    <col min="3" max="3" width="12.7109375" style="42" customWidth="1"/>
    <col min="4" max="5" width="15.7109375" style="2" customWidth="1"/>
    <col min="6" max="7" width="15.7109375" customWidth="1"/>
    <col min="8" max="9" width="15.7109375" style="2" customWidth="1"/>
    <col min="10" max="11" width="15.7109375" customWidth="1"/>
    <col min="12" max="13" width="15.7109375" style="2" customWidth="1"/>
    <col min="14" max="15" width="15.7109375" customWidth="1"/>
    <col min="16" max="17" width="15.7109375" style="2" customWidth="1"/>
    <col min="18" max="19" width="15.7109375" customWidth="1"/>
    <col min="20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2" t="s">
        <v>2170</v>
      </c>
      <c r="C1" s="32"/>
      <c r="D1" s="32"/>
      <c r="E1" s="32"/>
      <c r="F1" s="32"/>
      <c r="G1" s="32"/>
      <c r="H1" s="4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  <c r="T1"/>
      <c r="U1"/>
      <c r="V1"/>
      <c r="W1"/>
      <c r="X1"/>
    </row>
    <row r="2" spans="1:24" x14ac:dyDescent="0.25">
      <c r="B2" s="51" t="s">
        <v>2171</v>
      </c>
      <c r="C2" s="34"/>
      <c r="D2" s="34"/>
      <c r="E2" s="34"/>
      <c r="F2" s="34"/>
      <c r="G2" s="34"/>
      <c r="H2" s="42"/>
      <c r="I2" s="34"/>
      <c r="J2" s="34"/>
      <c r="K2" s="34"/>
      <c r="L2" s="34"/>
      <c r="M2" s="34"/>
      <c r="N2" s="34"/>
      <c r="O2" s="34"/>
      <c r="P2" s="33"/>
      <c r="Q2" s="33"/>
      <c r="R2" s="57"/>
      <c r="T2"/>
      <c r="U2"/>
      <c r="V2"/>
      <c r="W2"/>
      <c r="X2"/>
    </row>
    <row r="3" spans="1:24" ht="18.75" x14ac:dyDescent="0.4">
      <c r="B3" s="93" t="s">
        <v>2296</v>
      </c>
      <c r="C3" s="35"/>
      <c r="D3" s="35"/>
      <c r="E3" s="35"/>
      <c r="F3" s="35"/>
      <c r="G3" s="62"/>
      <c r="H3" s="42"/>
      <c r="I3" s="62"/>
      <c r="J3" s="35"/>
      <c r="K3" s="61" t="s">
        <v>2202</v>
      </c>
      <c r="L3" s="35"/>
      <c r="M3" s="35"/>
      <c r="N3" s="35"/>
      <c r="O3" s="35"/>
      <c r="P3" s="33"/>
      <c r="Q3" s="33"/>
      <c r="R3" s="57"/>
      <c r="T3"/>
      <c r="U3"/>
      <c r="V3"/>
      <c r="W3"/>
      <c r="X3"/>
    </row>
    <row r="4" spans="1:24" ht="23.25" x14ac:dyDescent="0.35">
      <c r="B4" s="94" t="s">
        <v>2526</v>
      </c>
      <c r="C4" s="5"/>
      <c r="D4" s="5"/>
      <c r="E4" s="5"/>
      <c r="F4" s="5"/>
      <c r="G4" s="5"/>
      <c r="H4" s="42"/>
      <c r="I4" s="5"/>
      <c r="J4" s="5"/>
      <c r="K4" s="120" t="s">
        <v>2259</v>
      </c>
      <c r="L4" s="5"/>
      <c r="M4" s="5"/>
      <c r="N4" s="5"/>
      <c r="O4" s="34"/>
      <c r="P4" s="33"/>
      <c r="Q4" s="33"/>
      <c r="R4" s="57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34"/>
      <c r="P5" s="33"/>
      <c r="Q5" s="33"/>
      <c r="R5" s="57"/>
      <c r="T5"/>
      <c r="U5"/>
      <c r="V5"/>
      <c r="W5"/>
      <c r="X5"/>
    </row>
    <row r="6" spans="1:24" s="3" customFormat="1" ht="15" customHeight="1" x14ac:dyDescent="0.25">
      <c r="A6" s="161" t="s">
        <v>2163</v>
      </c>
      <c r="B6" s="161" t="s">
        <v>2162</v>
      </c>
      <c r="C6" s="168" t="s">
        <v>2181</v>
      </c>
      <c r="D6" s="162" t="s">
        <v>2164</v>
      </c>
      <c r="E6" s="162"/>
      <c r="F6" s="162"/>
      <c r="G6" s="19"/>
      <c r="H6" s="163" t="s">
        <v>2165</v>
      </c>
      <c r="I6" s="163"/>
      <c r="J6" s="163"/>
      <c r="K6" s="20"/>
      <c r="L6" s="166" t="s">
        <v>2166</v>
      </c>
      <c r="M6" s="166"/>
      <c r="N6" s="166"/>
      <c r="O6" s="53"/>
      <c r="P6" s="167" t="s">
        <v>2167</v>
      </c>
      <c r="Q6" s="167"/>
      <c r="R6" s="167"/>
      <c r="S6" s="21"/>
      <c r="T6" s="171" t="s">
        <v>2198</v>
      </c>
      <c r="U6" s="171"/>
      <c r="V6" s="171"/>
      <c r="W6" s="171"/>
      <c r="X6" s="171"/>
    </row>
    <row r="7" spans="1:24" s="3" customFormat="1" ht="59.25" customHeight="1" x14ac:dyDescent="0.25">
      <c r="A7" s="161"/>
      <c r="B7" s="161"/>
      <c r="C7" s="168"/>
      <c r="D7" s="8" t="s">
        <v>2182</v>
      </c>
      <c r="E7" s="9" t="s">
        <v>2168</v>
      </c>
      <c r="F7" s="10" t="s">
        <v>2213</v>
      </c>
      <c r="G7" s="9" t="s">
        <v>2212</v>
      </c>
      <c r="H7" s="11" t="s">
        <v>2183</v>
      </c>
      <c r="I7" s="12" t="s">
        <v>2168</v>
      </c>
      <c r="J7" s="13" t="s">
        <v>2213</v>
      </c>
      <c r="K7" s="12" t="s">
        <v>2212</v>
      </c>
      <c r="L7" s="46" t="s">
        <v>2183</v>
      </c>
      <c r="M7" s="47" t="s">
        <v>2168</v>
      </c>
      <c r="N7" s="48" t="s">
        <v>2213</v>
      </c>
      <c r="O7" s="47" t="s">
        <v>2212</v>
      </c>
      <c r="P7" s="15" t="s">
        <v>2182</v>
      </c>
      <c r="Q7" s="16" t="s">
        <v>2168</v>
      </c>
      <c r="R7" s="17" t="s">
        <v>2213</v>
      </c>
      <c r="S7" s="16" t="s">
        <v>2212</v>
      </c>
      <c r="T7" s="30" t="s">
        <v>2186</v>
      </c>
      <c r="U7" s="30" t="s">
        <v>2208</v>
      </c>
      <c r="V7" s="30" t="s">
        <v>2207</v>
      </c>
      <c r="W7" s="30" t="s">
        <v>2209</v>
      </c>
      <c r="X7" s="30" t="s">
        <v>2210</v>
      </c>
    </row>
    <row r="8" spans="1:24" x14ac:dyDescent="0.25">
      <c r="A8" s="1" t="s">
        <v>245</v>
      </c>
      <c r="B8" s="1" t="s">
        <v>2328</v>
      </c>
      <c r="C8" s="36">
        <v>1815551</v>
      </c>
      <c r="D8" s="43">
        <v>2199</v>
      </c>
      <c r="E8" s="43">
        <f t="shared" ref="E8:E39" si="0">((D8/($C8/100000)))</f>
        <v>121.12025495290411</v>
      </c>
      <c r="F8" s="6">
        <f t="shared" ref="F8:F39" si="1">((D8/$C8)/(D$154/$C$154))</f>
        <v>1.3240189103440689</v>
      </c>
      <c r="G8" s="6">
        <f t="shared" ref="G8:G39" si="2">((D8/$C8)/(D$155/$C$155))</f>
        <v>1.8148835388795728</v>
      </c>
      <c r="H8" s="44">
        <v>1227</v>
      </c>
      <c r="I8" s="44">
        <f t="shared" ref="I8:I39" si="3">((H8/($C8/100000)))</f>
        <v>67.582788916422615</v>
      </c>
      <c r="J8" s="14">
        <f t="shared" ref="J8:J39" si="4">((H8/$C8)/(H$154/$C$154))</f>
        <v>1.4433690012088274</v>
      </c>
      <c r="K8" s="52">
        <f t="shared" ref="K8:K39" si="5">((H8/$C8)/(H$155/$C$155))</f>
        <v>1.8171900372178149</v>
      </c>
      <c r="L8" s="49">
        <v>17078</v>
      </c>
      <c r="M8" s="49">
        <f t="shared" ref="M8:M39" si="6">((L8/($C8/100000)))</f>
        <v>940.65107507307698</v>
      </c>
      <c r="N8" s="50">
        <f t="shared" ref="N8:N39" si="7">((L8/$C8)/(L$154/$C$154))</f>
        <v>1.2605967059521159</v>
      </c>
      <c r="O8" s="50">
        <f t="shared" ref="O8:O39" si="8">((L8/$C8)/(L$155/$C$155))</f>
        <v>1.7121249627822059</v>
      </c>
      <c r="P8" s="45">
        <v>20504</v>
      </c>
      <c r="Q8" s="45">
        <f t="shared" ref="Q8:Q39" si="9">((P8/($C8/100000)))</f>
        <v>1129.3541189424038</v>
      </c>
      <c r="R8" s="18">
        <f t="shared" ref="R8:R39" si="10">((P8/$C8)/(P$154/$C$154))</f>
        <v>1.2768316375222322</v>
      </c>
      <c r="S8" s="18">
        <f t="shared" ref="S8:S39" si="11">((P8/$C8)/(P$155/$C$155))</f>
        <v>1.7286024189812756</v>
      </c>
      <c r="T8" s="37">
        <f t="shared" ref="T8:T39" si="12">D8/P8*100</f>
        <v>10.724736636753804</v>
      </c>
      <c r="U8" s="37">
        <f t="shared" ref="U8:U39" si="13">T8/T$154</f>
        <v>1.0369565347812078</v>
      </c>
      <c r="V8" s="37">
        <f t="shared" ref="V8:V39" si="14">(U8-1)*100</f>
        <v>3.695653478120775</v>
      </c>
      <c r="W8" s="37">
        <f t="shared" ref="W8:W39" si="15">T8/T$155</f>
        <v>1.0499138025903871</v>
      </c>
      <c r="X8" s="37">
        <f t="shared" ref="X8:X39" si="16">(W8-1)*100</f>
        <v>4.9913802590387135</v>
      </c>
    </row>
    <row r="9" spans="1:24" x14ac:dyDescent="0.25">
      <c r="A9" s="1" t="s">
        <v>653</v>
      </c>
      <c r="B9" s="1" t="s">
        <v>2329</v>
      </c>
      <c r="C9" s="36">
        <v>1707754</v>
      </c>
      <c r="D9" s="43">
        <v>1722</v>
      </c>
      <c r="E9" s="43">
        <f t="shared" si="0"/>
        <v>100.83419508898824</v>
      </c>
      <c r="F9" s="6">
        <f t="shared" si="1"/>
        <v>1.1022630455909752</v>
      </c>
      <c r="G9" s="6">
        <f t="shared" si="2"/>
        <v>1.5109142636327348</v>
      </c>
      <c r="H9" s="44">
        <v>446</v>
      </c>
      <c r="I9" s="44">
        <f t="shared" si="3"/>
        <v>26.116173640934235</v>
      </c>
      <c r="J9" s="14">
        <f t="shared" si="4"/>
        <v>0.55776442594175935</v>
      </c>
      <c r="K9" s="52">
        <f t="shared" si="5"/>
        <v>0.70222095464639667</v>
      </c>
      <c r="L9" s="49">
        <v>8508</v>
      </c>
      <c r="M9" s="49">
        <f t="shared" si="6"/>
        <v>498.19821824454812</v>
      </c>
      <c r="N9" s="50">
        <f t="shared" si="7"/>
        <v>0.667651427264356</v>
      </c>
      <c r="O9" s="50">
        <f t="shared" si="8"/>
        <v>0.90679490883890435</v>
      </c>
      <c r="P9" s="45">
        <v>10676</v>
      </c>
      <c r="Q9" s="45">
        <f t="shared" si="9"/>
        <v>625.14858697447062</v>
      </c>
      <c r="R9" s="18">
        <f t="shared" si="10"/>
        <v>0.70678406410631844</v>
      </c>
      <c r="S9" s="18">
        <f t="shared" si="11"/>
        <v>0.95685962581760198</v>
      </c>
      <c r="T9" s="37">
        <f t="shared" si="12"/>
        <v>16.129636568002997</v>
      </c>
      <c r="U9" s="37">
        <f t="shared" si="13"/>
        <v>1.559547111443031</v>
      </c>
      <c r="V9" s="37">
        <f t="shared" si="14"/>
        <v>55.954711144303104</v>
      </c>
      <c r="W9" s="37">
        <f t="shared" si="15"/>
        <v>1.579034398427787</v>
      </c>
      <c r="X9" s="37">
        <f t="shared" si="16"/>
        <v>57.903439842778702</v>
      </c>
    </row>
    <row r="10" spans="1:24" x14ac:dyDescent="0.25">
      <c r="A10" s="1" t="s">
        <v>243</v>
      </c>
      <c r="B10" s="1" t="s">
        <v>2330</v>
      </c>
      <c r="C10" s="36">
        <v>1176967</v>
      </c>
      <c r="D10" s="43">
        <v>1873</v>
      </c>
      <c r="E10" s="43">
        <f t="shared" si="0"/>
        <v>159.13785178343997</v>
      </c>
      <c r="F10" s="6">
        <f t="shared" si="1"/>
        <v>1.7396060237384281</v>
      </c>
      <c r="G10" s="6">
        <f t="shared" si="2"/>
        <v>2.384544746266632</v>
      </c>
      <c r="H10" s="44">
        <v>991</v>
      </c>
      <c r="I10" s="44">
        <f t="shared" si="3"/>
        <v>84.199472032775773</v>
      </c>
      <c r="J10" s="14">
        <f t="shared" si="4"/>
        <v>1.7982523331576534</v>
      </c>
      <c r="K10" s="52">
        <f t="shared" si="5"/>
        <v>2.263985315938621</v>
      </c>
      <c r="L10" s="49">
        <v>14743</v>
      </c>
      <c r="M10" s="49">
        <f t="shared" si="6"/>
        <v>1252.6264542676217</v>
      </c>
      <c r="N10" s="50">
        <f t="shared" si="7"/>
        <v>1.6786849277938365</v>
      </c>
      <c r="O10" s="50">
        <f t="shared" si="8"/>
        <v>2.2799665872133783</v>
      </c>
      <c r="P10" s="45">
        <v>17607</v>
      </c>
      <c r="Q10" s="45">
        <f t="shared" si="9"/>
        <v>1495.9637780838375</v>
      </c>
      <c r="R10" s="18">
        <f t="shared" si="10"/>
        <v>1.6913152822548341</v>
      </c>
      <c r="S10" s="18">
        <f t="shared" si="11"/>
        <v>2.2897393847783625</v>
      </c>
      <c r="T10" s="37">
        <f t="shared" si="12"/>
        <v>10.637814505594365</v>
      </c>
      <c r="U10" s="37">
        <f t="shared" si="13"/>
        <v>1.0285521818375656</v>
      </c>
      <c r="V10" s="37">
        <f t="shared" si="14"/>
        <v>2.8552181837565582</v>
      </c>
      <c r="W10" s="37">
        <f t="shared" si="15"/>
        <v>1.0414044332374732</v>
      </c>
      <c r="X10" s="37">
        <f t="shared" si="16"/>
        <v>4.1404433237473226</v>
      </c>
    </row>
    <row r="11" spans="1:24" x14ac:dyDescent="0.25">
      <c r="A11" s="1" t="s">
        <v>678</v>
      </c>
      <c r="B11" s="1" t="s">
        <v>2331</v>
      </c>
      <c r="C11" s="36">
        <v>1135786</v>
      </c>
      <c r="D11" s="43">
        <v>1324</v>
      </c>
      <c r="E11" s="43">
        <f t="shared" si="0"/>
        <v>116.57125550059605</v>
      </c>
      <c r="F11" s="6">
        <f t="shared" si="1"/>
        <v>1.2742917916194378</v>
      </c>
      <c r="G11" s="6">
        <f t="shared" si="2"/>
        <v>1.7467206686183088</v>
      </c>
      <c r="H11" s="44">
        <v>370</v>
      </c>
      <c r="I11" s="44">
        <f t="shared" si="3"/>
        <v>32.57655931663183</v>
      </c>
      <c r="J11" s="14">
        <f t="shared" si="4"/>
        <v>0.69573920575865955</v>
      </c>
      <c r="K11" s="52">
        <f t="shared" si="5"/>
        <v>0.8759300997510846</v>
      </c>
      <c r="L11" s="49">
        <v>6793</v>
      </c>
      <c r="M11" s="49">
        <f t="shared" si="6"/>
        <v>598.08802010237844</v>
      </c>
      <c r="N11" s="50">
        <f t="shared" si="7"/>
        <v>0.80151695776450249</v>
      </c>
      <c r="O11" s="50">
        <f t="shared" si="8"/>
        <v>1.088609215780374</v>
      </c>
      <c r="P11" s="45">
        <v>8487</v>
      </c>
      <c r="Q11" s="45">
        <f t="shared" si="9"/>
        <v>747.2358349196063</v>
      </c>
      <c r="R11" s="18">
        <f t="shared" si="10"/>
        <v>0.84481416299182188</v>
      </c>
      <c r="S11" s="18">
        <f t="shared" si="11"/>
        <v>1.1437277733587468</v>
      </c>
      <c r="T11" s="37">
        <f t="shared" si="12"/>
        <v>15.600329916342643</v>
      </c>
      <c r="U11" s="37">
        <f t="shared" si="13"/>
        <v>1.5083693520320085</v>
      </c>
      <c r="V11" s="37">
        <f t="shared" si="14"/>
        <v>50.836935203200852</v>
      </c>
      <c r="W11" s="37">
        <f t="shared" si="15"/>
        <v>1.5272171484380179</v>
      </c>
      <c r="X11" s="37">
        <f t="shared" si="16"/>
        <v>52.721714843801792</v>
      </c>
    </row>
    <row r="12" spans="1:24" x14ac:dyDescent="0.25">
      <c r="A12" s="1" t="s">
        <v>726</v>
      </c>
      <c r="B12" s="1" t="s">
        <v>2333</v>
      </c>
      <c r="C12" s="36">
        <v>948950</v>
      </c>
      <c r="D12" s="43">
        <v>876</v>
      </c>
      <c r="E12" s="43">
        <f t="shared" si="0"/>
        <v>92.312555982928501</v>
      </c>
      <c r="F12" s="6">
        <f t="shared" si="1"/>
        <v>1.0091092512240647</v>
      </c>
      <c r="G12" s="6">
        <f t="shared" si="2"/>
        <v>1.3832247822666837</v>
      </c>
      <c r="H12" s="44">
        <v>271</v>
      </c>
      <c r="I12" s="44">
        <f t="shared" si="3"/>
        <v>28.557879761842038</v>
      </c>
      <c r="J12" s="14">
        <f t="shared" si="4"/>
        <v>0.60991206562171596</v>
      </c>
      <c r="K12" s="52">
        <f t="shared" si="5"/>
        <v>0.76787441624317321</v>
      </c>
      <c r="L12" s="49">
        <v>6062</v>
      </c>
      <c r="M12" s="49">
        <f t="shared" si="6"/>
        <v>638.81131777227461</v>
      </c>
      <c r="N12" s="50">
        <f t="shared" si="7"/>
        <v>0.85609155642127899</v>
      </c>
      <c r="O12" s="50">
        <f t="shared" si="8"/>
        <v>1.162731678779763</v>
      </c>
      <c r="P12" s="45">
        <v>7209</v>
      </c>
      <c r="Q12" s="45">
        <f t="shared" si="9"/>
        <v>759.68175351704519</v>
      </c>
      <c r="R12" s="18">
        <f t="shared" si="10"/>
        <v>0.85888534080637469</v>
      </c>
      <c r="S12" s="18">
        <f t="shared" si="11"/>
        <v>1.1627776396789085</v>
      </c>
      <c r="T12" s="37">
        <f t="shared" si="12"/>
        <v>12.151477320016646</v>
      </c>
      <c r="U12" s="37">
        <f t="shared" si="13"/>
        <v>1.1749056635157498</v>
      </c>
      <c r="V12" s="37">
        <f t="shared" si="14"/>
        <v>17.490566351574977</v>
      </c>
      <c r="W12" s="37">
        <f t="shared" si="15"/>
        <v>1.1895866716603267</v>
      </c>
      <c r="X12" s="37">
        <f t="shared" si="16"/>
        <v>18.958667166032672</v>
      </c>
    </row>
    <row r="13" spans="1:24" x14ac:dyDescent="0.25">
      <c r="A13" s="1" t="s">
        <v>677</v>
      </c>
      <c r="B13" s="1" t="s">
        <v>2332</v>
      </c>
      <c r="C13" s="36">
        <v>910187</v>
      </c>
      <c r="D13" s="43">
        <v>864</v>
      </c>
      <c r="E13" s="43">
        <f t="shared" si="0"/>
        <v>94.925548266455138</v>
      </c>
      <c r="F13" s="6">
        <f t="shared" si="1"/>
        <v>1.0376730219766743</v>
      </c>
      <c r="G13" s="6">
        <f t="shared" si="2"/>
        <v>1.4223782391714415</v>
      </c>
      <c r="H13" s="44">
        <v>314</v>
      </c>
      <c r="I13" s="44">
        <f t="shared" si="3"/>
        <v>34.498405272762632</v>
      </c>
      <c r="J13" s="14">
        <f t="shared" si="4"/>
        <v>0.73678416591276286</v>
      </c>
      <c r="K13" s="52">
        <f t="shared" si="5"/>
        <v>0.92760537655664999</v>
      </c>
      <c r="L13" s="49">
        <v>5271</v>
      </c>
      <c r="M13" s="49">
        <f t="shared" si="6"/>
        <v>579.1117649450058</v>
      </c>
      <c r="N13" s="50">
        <f t="shared" si="7"/>
        <v>0.77608626898244537</v>
      </c>
      <c r="O13" s="50">
        <f t="shared" si="8"/>
        <v>1.0540696069753361</v>
      </c>
      <c r="P13" s="45">
        <v>6449</v>
      </c>
      <c r="Q13" s="45">
        <f t="shared" si="9"/>
        <v>708.53571848422359</v>
      </c>
      <c r="R13" s="18">
        <f t="shared" si="10"/>
        <v>0.80106036406224901</v>
      </c>
      <c r="S13" s="18">
        <f t="shared" si="11"/>
        <v>1.0844929295103829</v>
      </c>
      <c r="T13" s="37">
        <f t="shared" si="12"/>
        <v>13.397425957512793</v>
      </c>
      <c r="U13" s="37">
        <f t="shared" si="13"/>
        <v>1.2953743170047027</v>
      </c>
      <c r="V13" s="37">
        <f t="shared" si="14"/>
        <v>29.537431700470272</v>
      </c>
      <c r="W13" s="37">
        <f t="shared" si="15"/>
        <v>1.3115606385867391</v>
      </c>
      <c r="X13" s="37">
        <f t="shared" si="16"/>
        <v>31.15606385867391</v>
      </c>
    </row>
    <row r="14" spans="1:24" x14ac:dyDescent="0.25">
      <c r="A14" s="1" t="s">
        <v>724</v>
      </c>
      <c r="B14" s="1" t="s">
        <v>2335</v>
      </c>
      <c r="C14" s="36">
        <v>756537</v>
      </c>
      <c r="D14" s="43">
        <v>676</v>
      </c>
      <c r="E14" s="43">
        <f t="shared" si="0"/>
        <v>89.354519342741995</v>
      </c>
      <c r="F14" s="6">
        <f t="shared" si="1"/>
        <v>0.97677364847438053</v>
      </c>
      <c r="G14" s="6">
        <f t="shared" si="2"/>
        <v>1.3389011304731451</v>
      </c>
      <c r="H14" s="44">
        <v>247</v>
      </c>
      <c r="I14" s="44">
        <f t="shared" si="3"/>
        <v>32.648766682924958</v>
      </c>
      <c r="J14" s="14">
        <f t="shared" si="4"/>
        <v>0.69728134209007564</v>
      </c>
      <c r="K14" s="52">
        <f t="shared" si="5"/>
        <v>0.87787163706769167</v>
      </c>
      <c r="L14" s="49">
        <v>3978</v>
      </c>
      <c r="M14" s="49">
        <f t="shared" si="6"/>
        <v>525.81697920921249</v>
      </c>
      <c r="N14" s="50">
        <f t="shared" si="7"/>
        <v>0.70466421555232994</v>
      </c>
      <c r="O14" s="50">
        <f t="shared" si="8"/>
        <v>0.95706516456049928</v>
      </c>
      <c r="P14" s="45">
        <v>4901</v>
      </c>
      <c r="Q14" s="45">
        <f t="shared" si="9"/>
        <v>647.82026523487946</v>
      </c>
      <c r="R14" s="18">
        <f t="shared" si="10"/>
        <v>0.7324163397522635</v>
      </c>
      <c r="S14" s="18">
        <f t="shared" si="11"/>
        <v>0.99156115762766728</v>
      </c>
      <c r="T14" s="37">
        <f t="shared" si="12"/>
        <v>13.793103448275861</v>
      </c>
      <c r="U14" s="37">
        <f t="shared" si="13"/>
        <v>1.3336317002495732</v>
      </c>
      <c r="V14" s="37">
        <f t="shared" si="14"/>
        <v>33.36317002495732</v>
      </c>
      <c r="W14" s="37">
        <f t="shared" si="15"/>
        <v>1.3502960661312069</v>
      </c>
      <c r="X14" s="37">
        <f t="shared" si="16"/>
        <v>35.029606613120691</v>
      </c>
    </row>
    <row r="15" spans="1:24" x14ac:dyDescent="0.25">
      <c r="A15" s="1" t="s">
        <v>248</v>
      </c>
      <c r="B15" s="1" t="s">
        <v>2334</v>
      </c>
      <c r="C15" s="36">
        <v>755537</v>
      </c>
      <c r="D15" s="43">
        <v>922</v>
      </c>
      <c r="E15" s="43">
        <f t="shared" si="0"/>
        <v>122.03240873709693</v>
      </c>
      <c r="F15" s="6">
        <f t="shared" si="1"/>
        <v>1.3339900655392327</v>
      </c>
      <c r="G15" s="6">
        <f t="shared" si="2"/>
        <v>1.8285513840182903</v>
      </c>
      <c r="H15" s="44">
        <v>704</v>
      </c>
      <c r="I15" s="44">
        <f t="shared" si="3"/>
        <v>93.178758948933009</v>
      </c>
      <c r="J15" s="14">
        <f t="shared" si="4"/>
        <v>1.9900234126815999</v>
      </c>
      <c r="K15" s="52">
        <f t="shared" si="5"/>
        <v>2.5054235724382155</v>
      </c>
      <c r="L15" s="49">
        <v>10189</v>
      </c>
      <c r="M15" s="49">
        <f t="shared" si="6"/>
        <v>1348.577237117441</v>
      </c>
      <c r="N15" s="50">
        <f t="shared" si="7"/>
        <v>1.8072716524564454</v>
      </c>
      <c r="O15" s="50">
        <f t="shared" si="8"/>
        <v>2.4546112932781723</v>
      </c>
      <c r="P15" s="45">
        <v>11815</v>
      </c>
      <c r="Q15" s="45">
        <f t="shared" si="9"/>
        <v>1563.7884048034709</v>
      </c>
      <c r="R15" s="18">
        <f t="shared" si="10"/>
        <v>1.7679968365576262</v>
      </c>
      <c r="S15" s="18">
        <f t="shared" si="11"/>
        <v>2.3935525394369326</v>
      </c>
      <c r="T15" s="37">
        <f t="shared" si="12"/>
        <v>7.8036394413880661</v>
      </c>
      <c r="U15" s="37">
        <f t="shared" si="13"/>
        <v>0.75452061788559233</v>
      </c>
      <c r="V15" s="37">
        <f t="shared" si="14"/>
        <v>-24.547938211440766</v>
      </c>
      <c r="W15" s="37">
        <f t="shared" si="15"/>
        <v>0.76394871384291607</v>
      </c>
      <c r="X15" s="37">
        <f t="shared" si="16"/>
        <v>-23.605128615708391</v>
      </c>
    </row>
    <row r="16" spans="1:24" x14ac:dyDescent="0.25">
      <c r="A16" s="1" t="s">
        <v>651</v>
      </c>
      <c r="B16" s="1" t="s">
        <v>2339</v>
      </c>
      <c r="C16" s="36">
        <v>720207</v>
      </c>
      <c r="D16" s="43">
        <v>500</v>
      </c>
      <c r="E16" s="43">
        <f t="shared" si="0"/>
        <v>69.424484905034248</v>
      </c>
      <c r="F16" s="6">
        <f t="shared" si="1"/>
        <v>0.75890965463128568</v>
      </c>
      <c r="G16" s="6">
        <f t="shared" si="2"/>
        <v>1.0402665920603646</v>
      </c>
      <c r="H16" s="44">
        <v>75</v>
      </c>
      <c r="I16" s="44">
        <f t="shared" si="3"/>
        <v>10.413672735755137</v>
      </c>
      <c r="J16" s="14">
        <f t="shared" si="4"/>
        <v>0.22240532917501446</v>
      </c>
      <c r="K16" s="52">
        <f t="shared" si="5"/>
        <v>0.28000653198350894</v>
      </c>
      <c r="L16" s="49">
        <v>2149</v>
      </c>
      <c r="M16" s="49">
        <f t="shared" si="6"/>
        <v>298.38643612183722</v>
      </c>
      <c r="N16" s="50">
        <f t="shared" si="7"/>
        <v>0.39987724294766541</v>
      </c>
      <c r="O16" s="50">
        <f t="shared" si="8"/>
        <v>0.54310772546571207</v>
      </c>
      <c r="P16" s="45">
        <v>2724</v>
      </c>
      <c r="Q16" s="45">
        <f t="shared" si="9"/>
        <v>378.22459376262657</v>
      </c>
      <c r="R16" s="18">
        <f t="shared" si="10"/>
        <v>0.42761532393166446</v>
      </c>
      <c r="S16" s="18">
        <f t="shared" si="11"/>
        <v>0.57891491847441512</v>
      </c>
      <c r="T16" s="37">
        <f t="shared" si="12"/>
        <v>18.355359765051396</v>
      </c>
      <c r="U16" s="37">
        <f t="shared" si="13"/>
        <v>1.7747484997814627</v>
      </c>
      <c r="V16" s="37">
        <f t="shared" si="14"/>
        <v>77.474849978146267</v>
      </c>
      <c r="W16" s="37">
        <f t="shared" si="15"/>
        <v>1.7969248310299655</v>
      </c>
      <c r="X16" s="37">
        <f t="shared" si="16"/>
        <v>79.692483102996547</v>
      </c>
    </row>
    <row r="17" spans="1:24" x14ac:dyDescent="0.25">
      <c r="A17" s="1" t="s">
        <v>250</v>
      </c>
      <c r="B17" s="1" t="s">
        <v>2337</v>
      </c>
      <c r="C17" s="36">
        <v>682234</v>
      </c>
      <c r="D17" s="43">
        <v>542</v>
      </c>
      <c r="E17" s="43">
        <f t="shared" si="0"/>
        <v>79.444882547630286</v>
      </c>
      <c r="F17" s="6">
        <f t="shared" si="1"/>
        <v>0.86844703938268863</v>
      </c>
      <c r="G17" s="6">
        <f t="shared" si="2"/>
        <v>1.190413689601123</v>
      </c>
      <c r="H17" s="44">
        <v>833</v>
      </c>
      <c r="I17" s="44">
        <f t="shared" si="3"/>
        <v>122.0988693029078</v>
      </c>
      <c r="J17" s="14">
        <f t="shared" si="4"/>
        <v>2.6076716551666368</v>
      </c>
      <c r="K17" s="52">
        <f t="shared" si="5"/>
        <v>3.2830377735253258</v>
      </c>
      <c r="L17" s="49">
        <v>11495</v>
      </c>
      <c r="M17" s="49">
        <f t="shared" si="6"/>
        <v>1684.9057654704984</v>
      </c>
      <c r="N17" s="50">
        <f t="shared" si="7"/>
        <v>2.2579963113600137</v>
      </c>
      <c r="O17" s="50">
        <f t="shared" si="8"/>
        <v>3.0667792738913211</v>
      </c>
      <c r="P17" s="45">
        <v>12870</v>
      </c>
      <c r="Q17" s="45">
        <f t="shared" si="9"/>
        <v>1886.4495173210366</v>
      </c>
      <c r="R17" s="18">
        <f t="shared" si="10"/>
        <v>2.132792882147255</v>
      </c>
      <c r="S17" s="18">
        <f t="shared" si="11"/>
        <v>2.8874213537034152</v>
      </c>
      <c r="T17" s="37">
        <f t="shared" si="12"/>
        <v>4.211344211344211</v>
      </c>
      <c r="U17" s="37">
        <f t="shared" si="13"/>
        <v>0.40718770521606046</v>
      </c>
      <c r="V17" s="37">
        <f t="shared" si="14"/>
        <v>-59.281229478393961</v>
      </c>
      <c r="W17" s="37">
        <f t="shared" si="15"/>
        <v>0.41227571032343263</v>
      </c>
      <c r="X17" s="37">
        <f t="shared" si="16"/>
        <v>-58.77242896765673</v>
      </c>
    </row>
    <row r="18" spans="1:24" x14ac:dyDescent="0.25">
      <c r="A18" s="1" t="s">
        <v>241</v>
      </c>
      <c r="B18" s="1" t="s">
        <v>2338</v>
      </c>
      <c r="C18" s="36">
        <v>621952</v>
      </c>
      <c r="D18" s="43">
        <v>662</v>
      </c>
      <c r="E18" s="43">
        <f t="shared" si="0"/>
        <v>106.43908211566166</v>
      </c>
      <c r="F18" s="6">
        <f t="shared" si="1"/>
        <v>1.1635325369451943</v>
      </c>
      <c r="G18" s="6">
        <f t="shared" si="2"/>
        <v>1.5948987070765221</v>
      </c>
      <c r="H18" s="44">
        <v>549</v>
      </c>
      <c r="I18" s="44">
        <f t="shared" si="3"/>
        <v>88.270477464498867</v>
      </c>
      <c r="J18" s="14">
        <f t="shared" si="4"/>
        <v>1.8851969996639215</v>
      </c>
      <c r="K18" s="52">
        <f t="shared" si="5"/>
        <v>2.3734479562143194</v>
      </c>
      <c r="L18" s="49">
        <v>8506</v>
      </c>
      <c r="M18" s="49">
        <f t="shared" si="6"/>
        <v>1367.6296563078822</v>
      </c>
      <c r="N18" s="50">
        <f t="shared" si="7"/>
        <v>1.8328044111045163</v>
      </c>
      <c r="O18" s="50">
        <f t="shared" si="8"/>
        <v>2.4892895319596211</v>
      </c>
      <c r="P18" s="45">
        <v>9717</v>
      </c>
      <c r="Q18" s="45">
        <f t="shared" si="9"/>
        <v>1562.3392158880429</v>
      </c>
      <c r="R18" s="18">
        <f t="shared" si="10"/>
        <v>1.7663584042670546</v>
      </c>
      <c r="S18" s="18">
        <f t="shared" si="11"/>
        <v>2.3913343941955478</v>
      </c>
      <c r="T18" s="37">
        <f t="shared" si="12"/>
        <v>6.8128023052382432</v>
      </c>
      <c r="U18" s="37">
        <f t="shared" si="13"/>
        <v>0.6587182613304341</v>
      </c>
      <c r="V18" s="37">
        <f t="shared" si="14"/>
        <v>-34.128173866956587</v>
      </c>
      <c r="W18" s="37">
        <f t="shared" si="15"/>
        <v>0.66694926102672936</v>
      </c>
      <c r="X18" s="37">
        <f t="shared" si="16"/>
        <v>-33.305073897327063</v>
      </c>
    </row>
    <row r="19" spans="1:24" x14ac:dyDescent="0.25">
      <c r="A19" s="1" t="s">
        <v>741</v>
      </c>
      <c r="B19" s="1" t="s">
        <v>2341</v>
      </c>
      <c r="C19" s="36">
        <v>577190</v>
      </c>
      <c r="D19" s="43">
        <v>382</v>
      </c>
      <c r="E19" s="43">
        <f t="shared" si="0"/>
        <v>66.182712798212037</v>
      </c>
      <c r="F19" s="6">
        <f t="shared" si="1"/>
        <v>0.72347241439324694</v>
      </c>
      <c r="G19" s="6">
        <f t="shared" si="2"/>
        <v>0.99169140671454203</v>
      </c>
      <c r="H19" s="44">
        <v>137</v>
      </c>
      <c r="I19" s="44">
        <f t="shared" si="3"/>
        <v>23.735684956426827</v>
      </c>
      <c r="J19" s="14">
        <f t="shared" si="4"/>
        <v>0.50692421011113609</v>
      </c>
      <c r="K19" s="52">
        <f t="shared" si="5"/>
        <v>0.63821352922709085</v>
      </c>
      <c r="L19" s="49">
        <v>1461</v>
      </c>
      <c r="M19" s="49">
        <f t="shared" si="6"/>
        <v>253.12288847693137</v>
      </c>
      <c r="N19" s="50">
        <f t="shared" si="7"/>
        <v>0.33921810953154491</v>
      </c>
      <c r="O19" s="50">
        <f t="shared" si="8"/>
        <v>0.46072133174272129</v>
      </c>
      <c r="P19" s="45">
        <v>1980</v>
      </c>
      <c r="Q19" s="45">
        <f t="shared" si="9"/>
        <v>343.04128623157021</v>
      </c>
      <c r="R19" s="18">
        <f t="shared" si="10"/>
        <v>0.38783757892251197</v>
      </c>
      <c r="S19" s="18">
        <f t="shared" si="11"/>
        <v>0.52506294283111565</v>
      </c>
      <c r="T19" s="37">
        <f t="shared" si="12"/>
        <v>19.292929292929291</v>
      </c>
      <c r="U19" s="37">
        <f t="shared" si="13"/>
        <v>1.8654005019399966</v>
      </c>
      <c r="V19" s="37">
        <f t="shared" si="14"/>
        <v>86.540050193999662</v>
      </c>
      <c r="W19" s="37">
        <f t="shared" si="15"/>
        <v>1.8887095733082715</v>
      </c>
      <c r="X19" s="37">
        <f t="shared" si="16"/>
        <v>88.870957330827153</v>
      </c>
    </row>
    <row r="20" spans="1:24" x14ac:dyDescent="0.25">
      <c r="A20" s="1" t="s">
        <v>633</v>
      </c>
      <c r="B20" s="1" t="s">
        <v>2342</v>
      </c>
      <c r="C20" s="36">
        <v>557108</v>
      </c>
      <c r="D20" s="43">
        <v>357</v>
      </c>
      <c r="E20" s="43">
        <f t="shared" si="0"/>
        <v>64.080932242940321</v>
      </c>
      <c r="F20" s="6">
        <f t="shared" si="1"/>
        <v>0.70049692444191525</v>
      </c>
      <c r="G20" s="6">
        <f t="shared" si="2"/>
        <v>0.960198020793393</v>
      </c>
      <c r="H20" s="44">
        <v>99</v>
      </c>
      <c r="I20" s="44">
        <f t="shared" si="3"/>
        <v>17.770342554764962</v>
      </c>
      <c r="J20" s="14">
        <f t="shared" si="4"/>
        <v>0.37952209424398414</v>
      </c>
      <c r="K20" s="52">
        <f t="shared" si="5"/>
        <v>0.47781528353914515</v>
      </c>
      <c r="L20" s="49">
        <v>1867</v>
      </c>
      <c r="M20" s="49">
        <f t="shared" si="6"/>
        <v>335.12353080551702</v>
      </c>
      <c r="N20" s="50">
        <f t="shared" si="7"/>
        <v>0.44910980300283793</v>
      </c>
      <c r="O20" s="50">
        <f t="shared" si="8"/>
        <v>0.60997470572524704</v>
      </c>
      <c r="P20" s="45">
        <v>2323</v>
      </c>
      <c r="Q20" s="45">
        <f t="shared" si="9"/>
        <v>416.97480560322236</v>
      </c>
      <c r="R20" s="18">
        <f t="shared" si="10"/>
        <v>0.47142576001091213</v>
      </c>
      <c r="S20" s="18">
        <f t="shared" si="11"/>
        <v>0.63822643892684705</v>
      </c>
      <c r="T20" s="37">
        <f t="shared" si="12"/>
        <v>15.368058544984933</v>
      </c>
      <c r="U20" s="37">
        <f t="shared" si="13"/>
        <v>1.4859114283990351</v>
      </c>
      <c r="V20" s="37">
        <f t="shared" si="14"/>
        <v>48.591142839903512</v>
      </c>
      <c r="W20" s="37">
        <f t="shared" si="15"/>
        <v>1.5044786023091248</v>
      </c>
      <c r="X20" s="37">
        <f t="shared" si="16"/>
        <v>50.447860230912475</v>
      </c>
    </row>
    <row r="21" spans="1:24" x14ac:dyDescent="0.25">
      <c r="A21" s="1" t="s">
        <v>729</v>
      </c>
      <c r="B21" s="1" t="s">
        <v>2343</v>
      </c>
      <c r="C21" s="36">
        <v>556493</v>
      </c>
      <c r="D21" s="43">
        <v>493</v>
      </c>
      <c r="E21" s="43">
        <f t="shared" si="0"/>
        <v>88.590512369427827</v>
      </c>
      <c r="F21" s="6">
        <f t="shared" si="1"/>
        <v>0.96842195138873599</v>
      </c>
      <c r="G21" s="6">
        <f t="shared" si="2"/>
        <v>1.3274531387231587</v>
      </c>
      <c r="H21" s="44">
        <v>143</v>
      </c>
      <c r="I21" s="44">
        <f t="shared" si="3"/>
        <v>25.69663949052369</v>
      </c>
      <c r="J21" s="14">
        <f t="shared" si="4"/>
        <v>0.54880441411981573</v>
      </c>
      <c r="K21" s="52">
        <f t="shared" si="5"/>
        <v>0.69094037137035746</v>
      </c>
      <c r="L21" s="49">
        <v>1966</v>
      </c>
      <c r="M21" s="49">
        <f t="shared" si="6"/>
        <v>353.28386879978723</v>
      </c>
      <c r="N21" s="50">
        <f t="shared" si="7"/>
        <v>0.47344705499904233</v>
      </c>
      <c r="O21" s="50">
        <f t="shared" si="8"/>
        <v>0.64302922385263728</v>
      </c>
      <c r="P21" s="45">
        <v>2602</v>
      </c>
      <c r="Q21" s="45">
        <f t="shared" si="9"/>
        <v>467.57102065973874</v>
      </c>
      <c r="R21" s="18">
        <f t="shared" si="10"/>
        <v>0.52862911814231639</v>
      </c>
      <c r="S21" s="18">
        <f t="shared" si="11"/>
        <v>0.71566958830845528</v>
      </c>
      <c r="T21" s="37">
        <f t="shared" si="12"/>
        <v>18.946963873943119</v>
      </c>
      <c r="U21" s="37">
        <f t="shared" si="13"/>
        <v>1.8319496943186153</v>
      </c>
      <c r="V21" s="37">
        <f t="shared" si="14"/>
        <v>83.194969431861537</v>
      </c>
      <c r="W21" s="37">
        <f t="shared" si="15"/>
        <v>1.854840781848373</v>
      </c>
      <c r="X21" s="37">
        <f t="shared" si="16"/>
        <v>85.484078184837301</v>
      </c>
    </row>
    <row r="22" spans="1:24" x14ac:dyDescent="0.25">
      <c r="A22" s="1" t="s">
        <v>659</v>
      </c>
      <c r="B22" s="1" t="s">
        <v>2344</v>
      </c>
      <c r="C22" s="36">
        <v>551034</v>
      </c>
      <c r="D22" s="43">
        <v>407</v>
      </c>
      <c r="E22" s="43">
        <f t="shared" si="0"/>
        <v>73.86114105481694</v>
      </c>
      <c r="F22" s="6">
        <f t="shared" si="1"/>
        <v>0.80740869918242786</v>
      </c>
      <c r="G22" s="6">
        <f t="shared" si="2"/>
        <v>1.106746093916106</v>
      </c>
      <c r="H22" s="44">
        <v>101</v>
      </c>
      <c r="I22" s="44">
        <f t="shared" si="3"/>
        <v>18.329177509917717</v>
      </c>
      <c r="J22" s="14">
        <f t="shared" si="4"/>
        <v>0.39145716031615985</v>
      </c>
      <c r="K22" s="52">
        <f t="shared" si="5"/>
        <v>0.49284143633980115</v>
      </c>
      <c r="L22" s="49">
        <v>2423</v>
      </c>
      <c r="M22" s="49">
        <f t="shared" si="6"/>
        <v>439.71878323297653</v>
      </c>
      <c r="N22" s="50">
        <f t="shared" si="7"/>
        <v>0.58928125888305594</v>
      </c>
      <c r="O22" s="50">
        <f t="shared" si="8"/>
        <v>0.80035363306091944</v>
      </c>
      <c r="P22" s="45">
        <v>2931</v>
      </c>
      <c r="Q22" s="45">
        <f t="shared" si="9"/>
        <v>531.90910179771117</v>
      </c>
      <c r="R22" s="18">
        <f t="shared" si="10"/>
        <v>0.60136883380507489</v>
      </c>
      <c r="S22" s="18">
        <f t="shared" si="11"/>
        <v>0.81414619615211481</v>
      </c>
      <c r="T22" s="37">
        <f t="shared" si="12"/>
        <v>13.886045718184919</v>
      </c>
      <c r="U22" s="37">
        <f t="shared" si="13"/>
        <v>1.3426181301642539</v>
      </c>
      <c r="V22" s="37">
        <f t="shared" si="14"/>
        <v>34.261813016425393</v>
      </c>
      <c r="W22" s="37">
        <f t="shared" si="15"/>
        <v>1.3593947857852811</v>
      </c>
      <c r="X22" s="37">
        <f t="shared" si="16"/>
        <v>35.939478578528103</v>
      </c>
    </row>
    <row r="23" spans="1:24" x14ac:dyDescent="0.25">
      <c r="A23" s="1" t="s">
        <v>253</v>
      </c>
      <c r="B23" s="1" t="s">
        <v>2340</v>
      </c>
      <c r="C23" s="36">
        <v>548606</v>
      </c>
      <c r="D23" s="43">
        <v>760</v>
      </c>
      <c r="E23" s="43">
        <f t="shared" si="0"/>
        <v>138.53293620558287</v>
      </c>
      <c r="F23" s="6">
        <f t="shared" si="1"/>
        <v>1.5143646065887215</v>
      </c>
      <c r="G23" s="6">
        <f t="shared" si="2"/>
        <v>2.0757976905673448</v>
      </c>
      <c r="H23" s="44">
        <v>503</v>
      </c>
      <c r="I23" s="44">
        <f t="shared" si="3"/>
        <v>91.686930146589717</v>
      </c>
      <c r="J23" s="14">
        <f t="shared" si="4"/>
        <v>1.9581623503765853</v>
      </c>
      <c r="K23" s="52">
        <f t="shared" si="5"/>
        <v>2.4653107496275837</v>
      </c>
      <c r="L23" s="49">
        <v>6733</v>
      </c>
      <c r="M23" s="49">
        <f t="shared" si="6"/>
        <v>1227.2924466739335</v>
      </c>
      <c r="N23" s="50">
        <f t="shared" si="7"/>
        <v>1.6447340108518789</v>
      </c>
      <c r="O23" s="50">
        <f t="shared" si="8"/>
        <v>2.2338549226887854</v>
      </c>
      <c r="P23" s="45">
        <v>7996</v>
      </c>
      <c r="Q23" s="45">
        <f t="shared" si="9"/>
        <v>1457.5123130261061</v>
      </c>
      <c r="R23" s="18">
        <f t="shared" si="10"/>
        <v>1.6478426050216131</v>
      </c>
      <c r="S23" s="18">
        <f t="shared" si="11"/>
        <v>2.2308851295918561</v>
      </c>
      <c r="T23" s="37">
        <f t="shared" si="12"/>
        <v>9.5047523761880939</v>
      </c>
      <c r="U23" s="37">
        <f t="shared" si="13"/>
        <v>0.91899833271325027</v>
      </c>
      <c r="V23" s="37">
        <f t="shared" si="14"/>
        <v>-8.1001667286749743</v>
      </c>
      <c r="W23" s="37">
        <f t="shared" si="15"/>
        <v>0.93048165637605684</v>
      </c>
      <c r="X23" s="37">
        <f t="shared" si="16"/>
        <v>-6.9518343623943153</v>
      </c>
    </row>
    <row r="24" spans="1:24" x14ac:dyDescent="0.25">
      <c r="A24" s="1" t="s">
        <v>701</v>
      </c>
      <c r="B24" s="1" t="s">
        <v>2351</v>
      </c>
      <c r="C24" s="36">
        <v>500585</v>
      </c>
      <c r="D24" s="43">
        <v>363</v>
      </c>
      <c r="E24" s="43">
        <f t="shared" si="0"/>
        <v>72.515157265998781</v>
      </c>
      <c r="F24" s="6">
        <f t="shared" si="1"/>
        <v>0.79269515692556292</v>
      </c>
      <c r="G24" s="6">
        <f t="shared" si="2"/>
        <v>1.0865776768096962</v>
      </c>
      <c r="H24" s="44">
        <v>91</v>
      </c>
      <c r="I24" s="44">
        <f t="shared" si="3"/>
        <v>18.178730884864709</v>
      </c>
      <c r="J24" s="14">
        <f t="shared" si="4"/>
        <v>0.38824406422439395</v>
      </c>
      <c r="K24" s="52">
        <f t="shared" si="5"/>
        <v>0.48879617403910702</v>
      </c>
      <c r="L24" s="49">
        <v>1955</v>
      </c>
      <c r="M24" s="49">
        <f t="shared" si="6"/>
        <v>390.5430646144012</v>
      </c>
      <c r="N24" s="50">
        <f t="shared" si="7"/>
        <v>0.52337929954219375</v>
      </c>
      <c r="O24" s="50">
        <f t="shared" si="8"/>
        <v>0.71084650587980647</v>
      </c>
      <c r="P24" s="45">
        <v>2409</v>
      </c>
      <c r="Q24" s="45">
        <f t="shared" si="9"/>
        <v>481.23695276526468</v>
      </c>
      <c r="R24" s="18">
        <f t="shared" si="10"/>
        <v>0.5440796258049676</v>
      </c>
      <c r="S24" s="18">
        <f t="shared" si="11"/>
        <v>0.73658682135256726</v>
      </c>
      <c r="T24" s="37">
        <f t="shared" si="12"/>
        <v>15.068493150684931</v>
      </c>
      <c r="U24" s="37">
        <f t="shared" si="13"/>
        <v>1.4569469602041571</v>
      </c>
      <c r="V24" s="37">
        <f t="shared" si="14"/>
        <v>45.694696020415712</v>
      </c>
      <c r="W24" s="37">
        <f t="shared" si="15"/>
        <v>1.4751522092323803</v>
      </c>
      <c r="X24" s="37">
        <f t="shared" si="16"/>
        <v>47.515220923238033</v>
      </c>
    </row>
    <row r="25" spans="1:24" x14ac:dyDescent="0.25">
      <c r="A25" s="1" t="s">
        <v>680</v>
      </c>
      <c r="B25" s="1" t="s">
        <v>2350</v>
      </c>
      <c r="C25" s="36">
        <v>441064</v>
      </c>
      <c r="D25" s="43">
        <v>280</v>
      </c>
      <c r="E25" s="43">
        <f t="shared" si="0"/>
        <v>63.48285056136978</v>
      </c>
      <c r="F25" s="6">
        <f t="shared" si="1"/>
        <v>0.69395902987888203</v>
      </c>
      <c r="G25" s="6">
        <f t="shared" si="2"/>
        <v>0.95123627777848707</v>
      </c>
      <c r="H25" s="44">
        <v>96</v>
      </c>
      <c r="I25" s="44">
        <f t="shared" si="3"/>
        <v>21.765548763898209</v>
      </c>
      <c r="J25" s="14">
        <f t="shared" si="4"/>
        <v>0.46484791296435785</v>
      </c>
      <c r="K25" s="52">
        <f t="shared" si="5"/>
        <v>0.58523980739012071</v>
      </c>
      <c r="L25" s="49">
        <v>1357</v>
      </c>
      <c r="M25" s="49">
        <f t="shared" si="6"/>
        <v>307.66510075635284</v>
      </c>
      <c r="N25" s="50">
        <f t="shared" si="7"/>
        <v>0.4123118793222596</v>
      </c>
      <c r="O25" s="50">
        <f t="shared" si="8"/>
        <v>0.55999627613345504</v>
      </c>
      <c r="P25" s="45">
        <v>1733</v>
      </c>
      <c r="Q25" s="45">
        <f t="shared" si="9"/>
        <v>392.91350008162084</v>
      </c>
      <c r="R25" s="18">
        <f t="shared" si="10"/>
        <v>0.44422239163001903</v>
      </c>
      <c r="S25" s="18">
        <f t="shared" si="11"/>
        <v>0.60139792762922362</v>
      </c>
      <c r="T25" s="37">
        <f t="shared" si="12"/>
        <v>16.156953260242354</v>
      </c>
      <c r="U25" s="37">
        <f t="shared" si="13"/>
        <v>1.5621883159299677</v>
      </c>
      <c r="V25" s="37">
        <f t="shared" si="14"/>
        <v>56.218831592996764</v>
      </c>
      <c r="W25" s="37">
        <f t="shared" si="15"/>
        <v>1.5817086060278998</v>
      </c>
      <c r="X25" s="37">
        <f t="shared" si="16"/>
        <v>58.170860602789972</v>
      </c>
    </row>
    <row r="26" spans="1:24" x14ac:dyDescent="0.25">
      <c r="A26" s="1" t="s">
        <v>252</v>
      </c>
      <c r="B26" s="1" t="s">
        <v>2336</v>
      </c>
      <c r="C26" s="36">
        <v>433708</v>
      </c>
      <c r="D26" s="43">
        <v>361</v>
      </c>
      <c r="E26" s="43">
        <f t="shared" si="0"/>
        <v>83.235725418945464</v>
      </c>
      <c r="F26" s="6">
        <f t="shared" si="1"/>
        <v>0.90988641423965155</v>
      </c>
      <c r="G26" s="6">
        <f t="shared" si="2"/>
        <v>1.2472162312429325</v>
      </c>
      <c r="H26" s="44">
        <v>352</v>
      </c>
      <c r="I26" s="44">
        <f t="shared" si="3"/>
        <v>81.160596530384495</v>
      </c>
      <c r="J26" s="14">
        <f t="shared" si="4"/>
        <v>1.733350917146119</v>
      </c>
      <c r="K26" s="52">
        <f t="shared" si="5"/>
        <v>2.1822749518676758</v>
      </c>
      <c r="L26" s="49">
        <v>4518</v>
      </c>
      <c r="M26" s="49">
        <f t="shared" si="6"/>
        <v>1041.7147020576056</v>
      </c>
      <c r="N26" s="50">
        <f t="shared" si="7"/>
        <v>1.39603531719101</v>
      </c>
      <c r="O26" s="50">
        <f t="shared" si="8"/>
        <v>1.8960758061659531</v>
      </c>
      <c r="P26" s="45">
        <v>5231</v>
      </c>
      <c r="Q26" s="45">
        <f t="shared" si="9"/>
        <v>1206.1110240069354</v>
      </c>
      <c r="R26" s="18">
        <f t="shared" si="10"/>
        <v>1.3636118981516112</v>
      </c>
      <c r="S26" s="18">
        <f t="shared" si="11"/>
        <v>1.8460874217298531</v>
      </c>
      <c r="T26" s="37">
        <f t="shared" si="12"/>
        <v>6.901166125023896</v>
      </c>
      <c r="U26" s="37">
        <f t="shared" si="13"/>
        <v>0.66726200869397745</v>
      </c>
      <c r="V26" s="37">
        <f t="shared" si="14"/>
        <v>-33.273799130602256</v>
      </c>
      <c r="W26" s="37">
        <f t="shared" si="15"/>
        <v>0.67559976659948417</v>
      </c>
      <c r="X26" s="37">
        <f t="shared" si="16"/>
        <v>-32.440023340051582</v>
      </c>
    </row>
    <row r="27" spans="1:24" x14ac:dyDescent="0.25">
      <c r="A27" s="1" t="s">
        <v>255</v>
      </c>
      <c r="B27" s="1" t="s">
        <v>2345</v>
      </c>
      <c r="C27" s="36">
        <v>433231</v>
      </c>
      <c r="D27" s="43">
        <v>622</v>
      </c>
      <c r="E27" s="43">
        <f t="shared" si="0"/>
        <v>143.57236670506035</v>
      </c>
      <c r="F27" s="6">
        <f t="shared" si="1"/>
        <v>1.5694528433272197</v>
      </c>
      <c r="G27" s="6">
        <f t="shared" si="2"/>
        <v>2.1513092510605558</v>
      </c>
      <c r="H27" s="44">
        <v>558</v>
      </c>
      <c r="I27" s="44">
        <f t="shared" si="3"/>
        <v>128.79964730132426</v>
      </c>
      <c r="J27" s="14">
        <f t="shared" si="4"/>
        <v>2.7507805058365475</v>
      </c>
      <c r="K27" s="52">
        <f t="shared" si="5"/>
        <v>3.4632106728028185</v>
      </c>
      <c r="L27" s="49">
        <v>6783</v>
      </c>
      <c r="M27" s="49">
        <f t="shared" si="6"/>
        <v>1565.6774330553446</v>
      </c>
      <c r="N27" s="50">
        <f t="shared" si="7"/>
        <v>2.0982145951832365</v>
      </c>
      <c r="O27" s="50">
        <f t="shared" si="8"/>
        <v>2.8497659629959702</v>
      </c>
      <c r="P27" s="45">
        <v>7963</v>
      </c>
      <c r="Q27" s="45">
        <f t="shared" si="9"/>
        <v>1838.0494470617293</v>
      </c>
      <c r="R27" s="18">
        <f t="shared" si="10"/>
        <v>2.0780724539583941</v>
      </c>
      <c r="S27" s="18">
        <f t="shared" si="11"/>
        <v>2.8133396488370526</v>
      </c>
      <c r="T27" s="37">
        <f t="shared" si="12"/>
        <v>7.811126459876931</v>
      </c>
      <c r="U27" s="37">
        <f t="shared" si="13"/>
        <v>0.75524452496238248</v>
      </c>
      <c r="V27" s="37">
        <f t="shared" si="14"/>
        <v>-24.475547503761753</v>
      </c>
      <c r="W27" s="37">
        <f t="shared" si="15"/>
        <v>0.76468166648482716</v>
      </c>
      <c r="X27" s="37">
        <f t="shared" si="16"/>
        <v>-23.531833351517285</v>
      </c>
    </row>
    <row r="28" spans="1:24" x14ac:dyDescent="0.25">
      <c r="A28" s="1" t="s">
        <v>742</v>
      </c>
      <c r="B28" s="1" t="s">
        <v>2353</v>
      </c>
      <c r="C28" s="36">
        <v>419700</v>
      </c>
      <c r="D28" s="43">
        <v>206</v>
      </c>
      <c r="E28" s="43">
        <f t="shared" si="0"/>
        <v>49.082678103407197</v>
      </c>
      <c r="F28" s="6">
        <f t="shared" si="1"/>
        <v>0.53654439552254019</v>
      </c>
      <c r="G28" s="6">
        <f t="shared" si="2"/>
        <v>0.73546199658047129</v>
      </c>
      <c r="H28" s="44">
        <v>27</v>
      </c>
      <c r="I28" s="44">
        <f t="shared" si="3"/>
        <v>6.4331665475339523</v>
      </c>
      <c r="J28" s="14">
        <f t="shared" si="4"/>
        <v>0.13739345953608259</v>
      </c>
      <c r="K28" s="52">
        <f t="shared" si="5"/>
        <v>0.17297726751700959</v>
      </c>
      <c r="L28" s="49">
        <v>778</v>
      </c>
      <c r="M28" s="49">
        <f t="shared" si="6"/>
        <v>185.37050274005242</v>
      </c>
      <c r="N28" s="50">
        <f t="shared" si="7"/>
        <v>0.24842096216882964</v>
      </c>
      <c r="O28" s="50">
        <f t="shared" si="8"/>
        <v>0.33740190546220844</v>
      </c>
      <c r="P28" s="45">
        <v>1011</v>
      </c>
      <c r="Q28" s="45">
        <f t="shared" si="9"/>
        <v>240.88634739099356</v>
      </c>
      <c r="R28" s="18">
        <f t="shared" si="10"/>
        <v>0.27234266403882262</v>
      </c>
      <c r="S28" s="18">
        <f t="shared" si="11"/>
        <v>0.36870341712621962</v>
      </c>
      <c r="T28" s="37">
        <f t="shared" si="12"/>
        <v>20.375865479723046</v>
      </c>
      <c r="U28" s="37">
        <f t="shared" si="13"/>
        <v>1.9701077589740237</v>
      </c>
      <c r="V28" s="37">
        <f t="shared" si="14"/>
        <v>97.010775897402368</v>
      </c>
      <c r="W28" s="37">
        <f t="shared" si="15"/>
        <v>1.9947251975934299</v>
      </c>
      <c r="X28" s="37">
        <f t="shared" si="16"/>
        <v>99.472519759342987</v>
      </c>
    </row>
    <row r="29" spans="1:24" x14ac:dyDescent="0.25">
      <c r="A29" s="1" t="s">
        <v>251</v>
      </c>
      <c r="B29" s="1" t="s">
        <v>2346</v>
      </c>
      <c r="C29" s="36">
        <v>418060</v>
      </c>
      <c r="D29" s="43">
        <v>400</v>
      </c>
      <c r="E29" s="43">
        <f t="shared" si="0"/>
        <v>95.680045926422039</v>
      </c>
      <c r="F29" s="6">
        <f t="shared" si="1"/>
        <v>1.0459207685653433</v>
      </c>
      <c r="G29" s="6">
        <f t="shared" si="2"/>
        <v>1.4336837419853974</v>
      </c>
      <c r="H29" s="44">
        <v>467</v>
      </c>
      <c r="I29" s="44">
        <f t="shared" si="3"/>
        <v>111.70645361909773</v>
      </c>
      <c r="J29" s="14">
        <f t="shared" si="4"/>
        <v>2.3857203139126084</v>
      </c>
      <c r="K29" s="52">
        <f t="shared" si="5"/>
        <v>3.0036028087060984</v>
      </c>
      <c r="L29" s="49">
        <v>7376</v>
      </c>
      <c r="M29" s="49">
        <f t="shared" si="6"/>
        <v>1764.3400468832224</v>
      </c>
      <c r="N29" s="50">
        <f t="shared" si="7"/>
        <v>2.3644487421731863</v>
      </c>
      <c r="O29" s="50">
        <f t="shared" si="8"/>
        <v>3.2113614890307933</v>
      </c>
      <c r="P29" s="45">
        <v>8243</v>
      </c>
      <c r="Q29" s="45">
        <f t="shared" si="9"/>
        <v>1971.7265464287423</v>
      </c>
      <c r="R29" s="18">
        <f t="shared" si="10"/>
        <v>2.2292058733360496</v>
      </c>
      <c r="S29" s="18">
        <f t="shared" si="11"/>
        <v>3.0179473564218191</v>
      </c>
      <c r="T29" s="37">
        <f t="shared" si="12"/>
        <v>4.8526022079340043</v>
      </c>
      <c r="U29" s="37">
        <f t="shared" si="13"/>
        <v>0.46918984965713484</v>
      </c>
      <c r="V29" s="37">
        <f t="shared" si="14"/>
        <v>-53.081015034286516</v>
      </c>
      <c r="W29" s="37">
        <f t="shared" si="15"/>
        <v>0.47505260121078491</v>
      </c>
      <c r="X29" s="37">
        <f t="shared" si="16"/>
        <v>-52.494739878921507</v>
      </c>
    </row>
    <row r="30" spans="1:24" x14ac:dyDescent="0.25">
      <c r="A30" s="1" t="s">
        <v>240</v>
      </c>
      <c r="B30" s="1" t="s">
        <v>2347</v>
      </c>
      <c r="C30" s="36">
        <v>408441</v>
      </c>
      <c r="D30" s="43">
        <v>723</v>
      </c>
      <c r="E30" s="43">
        <f t="shared" si="0"/>
        <v>177.01455044914687</v>
      </c>
      <c r="F30" s="6">
        <f t="shared" si="1"/>
        <v>1.9350240989160434</v>
      </c>
      <c r="G30" s="6">
        <f t="shared" si="2"/>
        <v>2.6524118024457768</v>
      </c>
      <c r="H30" s="44">
        <v>507</v>
      </c>
      <c r="I30" s="44">
        <f t="shared" si="3"/>
        <v>124.13053537720258</v>
      </c>
      <c r="J30" s="14">
        <f t="shared" si="4"/>
        <v>2.651062049074044</v>
      </c>
      <c r="K30" s="52">
        <f t="shared" si="5"/>
        <v>3.3376659326817579</v>
      </c>
      <c r="L30" s="49">
        <v>6852</v>
      </c>
      <c r="M30" s="49">
        <f t="shared" si="6"/>
        <v>1677.5984781155662</v>
      </c>
      <c r="N30" s="50">
        <f t="shared" si="7"/>
        <v>2.2482035809702059</v>
      </c>
      <c r="O30" s="50">
        <f t="shared" si="8"/>
        <v>3.0534789232914661</v>
      </c>
      <c r="P30" s="45">
        <v>8082</v>
      </c>
      <c r="Q30" s="45">
        <f t="shared" si="9"/>
        <v>1978.7435639419157</v>
      </c>
      <c r="R30" s="18">
        <f t="shared" si="10"/>
        <v>2.2371392131199057</v>
      </c>
      <c r="S30" s="18">
        <f t="shared" si="11"/>
        <v>3.0286876842285344</v>
      </c>
      <c r="T30" s="37">
        <f t="shared" si="12"/>
        <v>8.9458054936896811</v>
      </c>
      <c r="U30" s="37">
        <f t="shared" si="13"/>
        <v>0.86495470982222245</v>
      </c>
      <c r="V30" s="37">
        <f t="shared" si="14"/>
        <v>-13.504529017777756</v>
      </c>
      <c r="W30" s="37">
        <f t="shared" si="15"/>
        <v>0.87576273257154846</v>
      </c>
      <c r="X30" s="37">
        <f t="shared" si="16"/>
        <v>-12.423726742845155</v>
      </c>
    </row>
    <row r="31" spans="1:24" x14ac:dyDescent="0.25">
      <c r="A31" s="1" t="s">
        <v>645</v>
      </c>
      <c r="B31" s="1" t="s">
        <v>2354</v>
      </c>
      <c r="C31" s="36">
        <v>397344</v>
      </c>
      <c r="D31" s="43">
        <v>530</v>
      </c>
      <c r="E31" s="43">
        <f t="shared" si="0"/>
        <v>133.38568092131754</v>
      </c>
      <c r="F31" s="6">
        <f t="shared" si="1"/>
        <v>1.4580976895863946</v>
      </c>
      <c r="G31" s="6">
        <f t="shared" si="2"/>
        <v>1.9986704677964184</v>
      </c>
      <c r="H31" s="44">
        <v>143</v>
      </c>
      <c r="I31" s="44">
        <f t="shared" si="3"/>
        <v>35.988966739147941</v>
      </c>
      <c r="J31" s="14">
        <f t="shared" si="4"/>
        <v>0.76861816166037156</v>
      </c>
      <c r="K31" s="52">
        <f t="shared" si="5"/>
        <v>0.96768412278782201</v>
      </c>
      <c r="L31" s="49">
        <v>2743</v>
      </c>
      <c r="M31" s="49">
        <f t="shared" si="6"/>
        <v>690.33381654183779</v>
      </c>
      <c r="N31" s="50">
        <f t="shared" si="7"/>
        <v>0.92513851118746326</v>
      </c>
      <c r="O31" s="50">
        <f t="shared" si="8"/>
        <v>1.2565102951295413</v>
      </c>
      <c r="P31" s="45">
        <v>3416</v>
      </c>
      <c r="Q31" s="45">
        <f t="shared" si="9"/>
        <v>859.70846420230328</v>
      </c>
      <c r="R31" s="18">
        <f t="shared" si="10"/>
        <v>0.97197411133286193</v>
      </c>
      <c r="S31" s="18">
        <f t="shared" si="11"/>
        <v>1.3158796748626977</v>
      </c>
      <c r="T31" s="37">
        <f t="shared" si="12"/>
        <v>15.515222482435597</v>
      </c>
      <c r="U31" s="37">
        <f t="shared" si="13"/>
        <v>1.500140459077572</v>
      </c>
      <c r="V31" s="37">
        <f t="shared" si="14"/>
        <v>50.0140459077572</v>
      </c>
      <c r="W31" s="37">
        <f t="shared" si="15"/>
        <v>1.5188854315307854</v>
      </c>
      <c r="X31" s="37">
        <f t="shared" si="16"/>
        <v>51.888543153078537</v>
      </c>
    </row>
    <row r="32" spans="1:24" x14ac:dyDescent="0.25">
      <c r="A32" s="1" t="s">
        <v>244</v>
      </c>
      <c r="B32" s="1" t="s">
        <v>2348</v>
      </c>
      <c r="C32" s="36">
        <v>393821</v>
      </c>
      <c r="D32" s="43">
        <v>649</v>
      </c>
      <c r="E32" s="43">
        <f t="shared" si="0"/>
        <v>164.79568128667592</v>
      </c>
      <c r="F32" s="6">
        <f t="shared" si="1"/>
        <v>1.8014542526469604</v>
      </c>
      <c r="G32" s="6">
        <f t="shared" si="2"/>
        <v>2.4693224874892112</v>
      </c>
      <c r="H32" s="44">
        <v>394</v>
      </c>
      <c r="I32" s="44">
        <f t="shared" si="3"/>
        <v>100.04545212164918</v>
      </c>
      <c r="J32" s="14">
        <f t="shared" si="4"/>
        <v>2.1366757220227792</v>
      </c>
      <c r="K32" s="52">
        <f t="shared" si="5"/>
        <v>2.6900576578637616</v>
      </c>
      <c r="L32" s="49">
        <v>5458</v>
      </c>
      <c r="M32" s="49">
        <f t="shared" si="6"/>
        <v>1385.9088265988862</v>
      </c>
      <c r="N32" s="50">
        <f t="shared" si="7"/>
        <v>1.857300914076766</v>
      </c>
      <c r="O32" s="50">
        <f t="shared" si="8"/>
        <v>2.5225603425540206</v>
      </c>
      <c r="P32" s="45">
        <v>6501</v>
      </c>
      <c r="Q32" s="45">
        <f t="shared" si="9"/>
        <v>1650.7499600072113</v>
      </c>
      <c r="R32" s="18">
        <f t="shared" si="10"/>
        <v>1.8663143288923176</v>
      </c>
      <c r="S32" s="18">
        <f t="shared" si="11"/>
        <v>2.5266568971952683</v>
      </c>
      <c r="T32" s="37">
        <f t="shared" si="12"/>
        <v>9.9830795262267351</v>
      </c>
      <c r="U32" s="37">
        <f t="shared" si="13"/>
        <v>0.96524697086591382</v>
      </c>
      <c r="V32" s="37">
        <f t="shared" si="14"/>
        <v>-3.4753029134086177</v>
      </c>
      <c r="W32" s="37">
        <f t="shared" si="15"/>
        <v>0.97730819338007424</v>
      </c>
      <c r="X32" s="37">
        <f t="shared" si="16"/>
        <v>-2.2691806619925758</v>
      </c>
    </row>
    <row r="33" spans="1:24" x14ac:dyDescent="0.25">
      <c r="A33" s="1" t="s">
        <v>254</v>
      </c>
      <c r="B33" s="1" t="s">
        <v>2349</v>
      </c>
      <c r="C33" s="36">
        <v>379624</v>
      </c>
      <c r="D33" s="43">
        <v>408</v>
      </c>
      <c r="E33" s="43">
        <f t="shared" si="0"/>
        <v>107.47476450382483</v>
      </c>
      <c r="F33" s="6">
        <f t="shared" si="1"/>
        <v>1.1748540377756833</v>
      </c>
      <c r="G33" s="6">
        <f t="shared" si="2"/>
        <v>1.6104175228065229</v>
      </c>
      <c r="H33" s="44">
        <v>349</v>
      </c>
      <c r="I33" s="44">
        <f t="shared" si="3"/>
        <v>91.933070617242322</v>
      </c>
      <c r="J33" s="14">
        <f t="shared" si="4"/>
        <v>1.963419184712355</v>
      </c>
      <c r="K33" s="52">
        <f t="shared" si="5"/>
        <v>2.4719290620440653</v>
      </c>
      <c r="L33" s="49">
        <v>5367</v>
      </c>
      <c r="M33" s="49">
        <f t="shared" si="6"/>
        <v>1413.7673065981076</v>
      </c>
      <c r="N33" s="50">
        <f t="shared" si="7"/>
        <v>1.8946349575392933</v>
      </c>
      <c r="O33" s="50">
        <f t="shared" si="8"/>
        <v>2.5732669225981994</v>
      </c>
      <c r="P33" s="45">
        <v>6124</v>
      </c>
      <c r="Q33" s="45">
        <f t="shared" si="9"/>
        <v>1613.1751417191747</v>
      </c>
      <c r="R33" s="18">
        <f t="shared" si="10"/>
        <v>1.823832775976707</v>
      </c>
      <c r="S33" s="18">
        <f t="shared" si="11"/>
        <v>2.4691444476490556</v>
      </c>
      <c r="T33" s="37">
        <f t="shared" si="12"/>
        <v>6.6623122142390594</v>
      </c>
      <c r="U33" s="37">
        <f t="shared" si="13"/>
        <v>0.6441676305255124</v>
      </c>
      <c r="V33" s="37">
        <f t="shared" si="14"/>
        <v>-35.583236947448761</v>
      </c>
      <c r="W33" s="37">
        <f t="shared" si="15"/>
        <v>0.65221681313130475</v>
      </c>
      <c r="X33" s="37">
        <f t="shared" si="16"/>
        <v>-34.778318686869525</v>
      </c>
    </row>
    <row r="34" spans="1:24" x14ac:dyDescent="0.25">
      <c r="A34" s="1" t="s">
        <v>249</v>
      </c>
      <c r="B34" s="1" t="s">
        <v>2352</v>
      </c>
      <c r="C34" s="36">
        <v>366586</v>
      </c>
      <c r="D34" s="43">
        <v>308</v>
      </c>
      <c r="E34" s="43">
        <f t="shared" si="0"/>
        <v>84.018484066494636</v>
      </c>
      <c r="F34" s="6">
        <f t="shared" si="1"/>
        <v>0.91844309414420944</v>
      </c>
      <c r="G34" s="6">
        <f t="shared" si="2"/>
        <v>1.2589452008104502</v>
      </c>
      <c r="H34" s="44">
        <v>491</v>
      </c>
      <c r="I34" s="44">
        <f t="shared" si="3"/>
        <v>133.9385573917171</v>
      </c>
      <c r="J34" s="14">
        <f t="shared" si="4"/>
        <v>2.8605324655203228</v>
      </c>
      <c r="K34" s="52">
        <f t="shared" si="5"/>
        <v>3.6013875129147066</v>
      </c>
      <c r="L34" s="49">
        <v>6623</v>
      </c>
      <c r="M34" s="49">
        <f t="shared" si="6"/>
        <v>1806.6701947155648</v>
      </c>
      <c r="N34" s="50">
        <f t="shared" si="7"/>
        <v>2.4211767323216811</v>
      </c>
      <c r="O34" s="50">
        <f t="shared" si="8"/>
        <v>3.2884086584888026</v>
      </c>
      <c r="P34" s="45">
        <v>7422</v>
      </c>
      <c r="Q34" s="45">
        <f t="shared" si="9"/>
        <v>2024.6272361737765</v>
      </c>
      <c r="R34" s="18">
        <f t="shared" si="10"/>
        <v>2.2890146376379512</v>
      </c>
      <c r="S34" s="18">
        <f t="shared" si="11"/>
        <v>3.0989177612977299</v>
      </c>
      <c r="T34" s="37">
        <f t="shared" si="12"/>
        <v>4.1498248450552406</v>
      </c>
      <c r="U34" s="37">
        <f t="shared" si="13"/>
        <v>0.40123950237904837</v>
      </c>
      <c r="V34" s="37">
        <f t="shared" si="14"/>
        <v>-59.876049762095164</v>
      </c>
      <c r="W34" s="37">
        <f t="shared" si="15"/>
        <v>0.40625318184734371</v>
      </c>
      <c r="X34" s="37">
        <f t="shared" si="16"/>
        <v>-59.374681815265632</v>
      </c>
    </row>
    <row r="35" spans="1:24" x14ac:dyDescent="0.25">
      <c r="A35" s="1" t="s">
        <v>640</v>
      </c>
      <c r="B35" s="1" t="s">
        <v>2355</v>
      </c>
      <c r="C35" s="36">
        <v>310743</v>
      </c>
      <c r="D35" s="43">
        <v>246</v>
      </c>
      <c r="E35" s="43">
        <f t="shared" si="0"/>
        <v>79.165097846130081</v>
      </c>
      <c r="F35" s="6">
        <f t="shared" si="1"/>
        <v>0.86538858944997277</v>
      </c>
      <c r="G35" s="6">
        <f t="shared" si="2"/>
        <v>1.1862213548889768</v>
      </c>
      <c r="H35" s="44">
        <v>85</v>
      </c>
      <c r="I35" s="44">
        <f t="shared" si="3"/>
        <v>27.353793971223809</v>
      </c>
      <c r="J35" s="14">
        <f t="shared" si="4"/>
        <v>0.58419634520177854</v>
      </c>
      <c r="K35" s="52">
        <f t="shared" si="5"/>
        <v>0.73549852975271091</v>
      </c>
      <c r="L35" s="49">
        <v>1375</v>
      </c>
      <c r="M35" s="49">
        <f t="shared" si="6"/>
        <v>442.48784365214988</v>
      </c>
      <c r="N35" s="50">
        <f t="shared" si="7"/>
        <v>0.59299216565337043</v>
      </c>
      <c r="O35" s="50">
        <f t="shared" si="8"/>
        <v>0.80539373516971735</v>
      </c>
      <c r="P35" s="45">
        <v>1706</v>
      </c>
      <c r="Q35" s="45">
        <f t="shared" si="9"/>
        <v>549.00673546950372</v>
      </c>
      <c r="R35" s="18">
        <f t="shared" si="10"/>
        <v>0.62069917424723298</v>
      </c>
      <c r="S35" s="18">
        <f t="shared" si="11"/>
        <v>0.8403160311296447</v>
      </c>
      <c r="T35" s="37">
        <f t="shared" si="12"/>
        <v>14.419695193434936</v>
      </c>
      <c r="U35" s="37">
        <f t="shared" si="13"/>
        <v>1.3942157897978396</v>
      </c>
      <c r="V35" s="37">
        <f t="shared" si="14"/>
        <v>39.421578979783959</v>
      </c>
      <c r="W35" s="37">
        <f t="shared" si="15"/>
        <v>1.4116371828517045</v>
      </c>
      <c r="X35" s="37">
        <f t="shared" si="16"/>
        <v>41.163718285170447</v>
      </c>
    </row>
    <row r="36" spans="1:24" x14ac:dyDescent="0.25">
      <c r="A36" s="1" t="s">
        <v>690</v>
      </c>
      <c r="B36" s="1" t="s">
        <v>2356</v>
      </c>
      <c r="C36" s="36">
        <v>309596</v>
      </c>
      <c r="D36" s="43">
        <v>251</v>
      </c>
      <c r="E36" s="43">
        <f t="shared" si="0"/>
        <v>81.0733988811225</v>
      </c>
      <c r="F36" s="6">
        <f t="shared" si="1"/>
        <v>0.88624906945756154</v>
      </c>
      <c r="G36" s="6">
        <f t="shared" si="2"/>
        <v>1.2148156155019625</v>
      </c>
      <c r="H36" s="44">
        <v>47</v>
      </c>
      <c r="I36" s="44">
        <f t="shared" si="3"/>
        <v>15.181074690887479</v>
      </c>
      <c r="J36" s="14">
        <f t="shared" si="4"/>
        <v>0.32422297104312425</v>
      </c>
      <c r="K36" s="52">
        <f t="shared" si="5"/>
        <v>0.4081941293759872</v>
      </c>
      <c r="L36" s="49">
        <v>925</v>
      </c>
      <c r="M36" s="49">
        <f t="shared" si="6"/>
        <v>298.77646998023232</v>
      </c>
      <c r="N36" s="50">
        <f t="shared" si="7"/>
        <v>0.40039993984360472</v>
      </c>
      <c r="O36" s="50">
        <f t="shared" si="8"/>
        <v>0.5438176451404827</v>
      </c>
      <c r="P36" s="45">
        <v>1223</v>
      </c>
      <c r="Q36" s="45">
        <f t="shared" si="9"/>
        <v>395.03094355224232</v>
      </c>
      <c r="R36" s="18">
        <f t="shared" si="10"/>
        <v>0.44661634297672875</v>
      </c>
      <c r="S36" s="18">
        <f t="shared" si="11"/>
        <v>0.60463891098774714</v>
      </c>
      <c r="T36" s="37">
        <f t="shared" si="12"/>
        <v>20.5233033524121</v>
      </c>
      <c r="U36" s="37">
        <f t="shared" si="13"/>
        <v>1.9843632759845962</v>
      </c>
      <c r="V36" s="37">
        <f t="shared" si="14"/>
        <v>98.436327598459613</v>
      </c>
      <c r="W36" s="37">
        <f t="shared" si="15"/>
        <v>2.0091588441065116</v>
      </c>
      <c r="X36" s="37">
        <f t="shared" si="16"/>
        <v>100.91588441065116</v>
      </c>
    </row>
    <row r="37" spans="1:24" x14ac:dyDescent="0.25">
      <c r="A37" s="1" t="s">
        <v>657</v>
      </c>
      <c r="B37" s="1" t="s">
        <v>2357</v>
      </c>
      <c r="C37" s="36">
        <v>290231</v>
      </c>
      <c r="D37" s="43">
        <v>134</v>
      </c>
      <c r="E37" s="43">
        <f t="shared" si="0"/>
        <v>46.170119663302678</v>
      </c>
      <c r="F37" s="6">
        <f t="shared" si="1"/>
        <v>0.50470593502986649</v>
      </c>
      <c r="G37" s="6">
        <f t="shared" si="2"/>
        <v>0.69181979675992256</v>
      </c>
      <c r="H37" s="44">
        <v>75</v>
      </c>
      <c r="I37" s="44">
        <f t="shared" si="3"/>
        <v>25.841484886176872</v>
      </c>
      <c r="J37" s="14">
        <f t="shared" si="4"/>
        <v>0.55189788447529609</v>
      </c>
      <c r="K37" s="52">
        <f t="shared" si="5"/>
        <v>0.69483502582510837</v>
      </c>
      <c r="L37" s="49">
        <v>1583</v>
      </c>
      <c r="M37" s="49">
        <f t="shared" si="6"/>
        <v>545.42760766423987</v>
      </c>
      <c r="N37" s="50">
        <f t="shared" si="7"/>
        <v>0.73094504835756302</v>
      </c>
      <c r="O37" s="50">
        <f t="shared" si="8"/>
        <v>0.99275942718714949</v>
      </c>
      <c r="P37" s="45">
        <v>1792</v>
      </c>
      <c r="Q37" s="45">
        <f t="shared" si="9"/>
        <v>617.43921221371943</v>
      </c>
      <c r="R37" s="18">
        <f t="shared" si="10"/>
        <v>0.6980679551065474</v>
      </c>
      <c r="S37" s="18">
        <f t="shared" si="11"/>
        <v>0.94505956803524116</v>
      </c>
      <c r="T37" s="37">
        <f t="shared" si="12"/>
        <v>7.4776785714285712</v>
      </c>
      <c r="U37" s="37">
        <f t="shared" si="13"/>
        <v>0.72300401606722131</v>
      </c>
      <c r="V37" s="37">
        <f t="shared" si="14"/>
        <v>-27.699598393277867</v>
      </c>
      <c r="W37" s="37">
        <f t="shared" si="15"/>
        <v>0.73203829701253775</v>
      </c>
      <c r="X37" s="37">
        <f t="shared" si="16"/>
        <v>-26.796170298746226</v>
      </c>
    </row>
    <row r="38" spans="1:24" x14ac:dyDescent="0.25">
      <c r="A38" s="1" t="s">
        <v>719</v>
      </c>
      <c r="B38" s="1" t="s">
        <v>2359</v>
      </c>
      <c r="C38" s="36">
        <v>262015</v>
      </c>
      <c r="D38" s="43">
        <v>210</v>
      </c>
      <c r="E38" s="43">
        <f t="shared" si="0"/>
        <v>80.148083125011922</v>
      </c>
      <c r="F38" s="6">
        <f t="shared" si="1"/>
        <v>0.87613403494408493</v>
      </c>
      <c r="G38" s="6">
        <f t="shared" si="2"/>
        <v>1.2009505494592598</v>
      </c>
      <c r="H38" s="44">
        <v>36</v>
      </c>
      <c r="I38" s="44">
        <f t="shared" si="3"/>
        <v>13.739671392859186</v>
      </c>
      <c r="J38" s="14">
        <f t="shared" si="4"/>
        <v>0.29343884875442944</v>
      </c>
      <c r="K38" s="52">
        <f t="shared" si="5"/>
        <v>0.36943716543907251</v>
      </c>
      <c r="L38" s="49">
        <v>876</v>
      </c>
      <c r="M38" s="49">
        <f t="shared" si="6"/>
        <v>334.33200389290687</v>
      </c>
      <c r="N38" s="50">
        <f t="shared" si="7"/>
        <v>0.44804905237473569</v>
      </c>
      <c r="O38" s="50">
        <f t="shared" si="8"/>
        <v>0.60853400893373111</v>
      </c>
      <c r="P38" s="45">
        <v>1122</v>
      </c>
      <c r="Q38" s="45">
        <f t="shared" si="9"/>
        <v>428.21975841077796</v>
      </c>
      <c r="R38" s="18">
        <f t="shared" si="10"/>
        <v>0.48413914305552985</v>
      </c>
      <c r="S38" s="18">
        <f t="shared" si="11"/>
        <v>0.65543809317987622</v>
      </c>
      <c r="T38" s="37">
        <f t="shared" si="12"/>
        <v>18.71657754010695</v>
      </c>
      <c r="U38" s="37">
        <f t="shared" si="13"/>
        <v>1.8096740317557714</v>
      </c>
      <c r="V38" s="37">
        <f t="shared" si="14"/>
        <v>80.967403175577132</v>
      </c>
      <c r="W38" s="37">
        <f t="shared" si="15"/>
        <v>1.8322867742288436</v>
      </c>
      <c r="X38" s="37">
        <f t="shared" si="16"/>
        <v>83.22867742288436</v>
      </c>
    </row>
    <row r="39" spans="1:24" x14ac:dyDescent="0.25">
      <c r="A39" s="1" t="s">
        <v>674</v>
      </c>
      <c r="B39" s="1" t="s">
        <v>2360</v>
      </c>
      <c r="C39" s="36">
        <v>246055</v>
      </c>
      <c r="D39" s="43">
        <v>223</v>
      </c>
      <c r="E39" s="43">
        <f t="shared" si="0"/>
        <v>90.630143667066307</v>
      </c>
      <c r="F39" s="6">
        <f t="shared" si="1"/>
        <v>0.99071806040248445</v>
      </c>
      <c r="G39" s="6">
        <f t="shared" si="2"/>
        <v>1.3580152711171749</v>
      </c>
      <c r="H39" s="44">
        <v>60</v>
      </c>
      <c r="I39" s="44">
        <f t="shared" si="3"/>
        <v>24.384792018044745</v>
      </c>
      <c r="J39" s="14">
        <f t="shared" si="4"/>
        <v>0.52078722207360029</v>
      </c>
      <c r="K39" s="52">
        <f t="shared" si="5"/>
        <v>0.6556669504956113</v>
      </c>
      <c r="L39" s="49">
        <v>1436</v>
      </c>
      <c r="M39" s="49">
        <f t="shared" si="6"/>
        <v>583.60935563187093</v>
      </c>
      <c r="N39" s="50">
        <f t="shared" si="7"/>
        <v>0.78211363466014117</v>
      </c>
      <c r="O39" s="50">
        <f t="shared" si="8"/>
        <v>1.0622558914451226</v>
      </c>
      <c r="P39" s="45">
        <v>1719</v>
      </c>
      <c r="Q39" s="45">
        <f t="shared" si="9"/>
        <v>698.62429131698195</v>
      </c>
      <c r="R39" s="18">
        <f t="shared" si="10"/>
        <v>0.78985464606125333</v>
      </c>
      <c r="S39" s="18">
        <f t="shared" si="11"/>
        <v>1.0693223849579843</v>
      </c>
      <c r="T39" s="37">
        <f t="shared" si="12"/>
        <v>12.972658522396744</v>
      </c>
      <c r="U39" s="37">
        <f t="shared" si="13"/>
        <v>1.254304276543629</v>
      </c>
      <c r="V39" s="37">
        <f t="shared" si="14"/>
        <v>25.430427654362898</v>
      </c>
      <c r="W39" s="37">
        <f t="shared" si="15"/>
        <v>1.2699774083290456</v>
      </c>
      <c r="X39" s="37">
        <f t="shared" si="16"/>
        <v>26.997740832904562</v>
      </c>
    </row>
    <row r="40" spans="1:24" x14ac:dyDescent="0.25">
      <c r="A40" s="1" t="s">
        <v>246</v>
      </c>
      <c r="B40" s="1" t="s">
        <v>2358</v>
      </c>
      <c r="C40" s="36">
        <v>245147</v>
      </c>
      <c r="D40" s="43">
        <v>204</v>
      </c>
      <c r="E40" s="43">
        <f t="shared" ref="E40:E71" si="17">((D40/($C40/100000)))</f>
        <v>83.215376896311199</v>
      </c>
      <c r="F40" s="6">
        <f t="shared" ref="F40:F71" si="18">((D40/$C40)/(D$154/$C$154))</f>
        <v>0.909663975566815</v>
      </c>
      <c r="G40" s="6">
        <f t="shared" ref="G40:G71" si="19">((D40/$C40)/(D$155/$C$155))</f>
        <v>1.2469113260164382</v>
      </c>
      <c r="H40" s="44">
        <v>377</v>
      </c>
      <c r="I40" s="44">
        <f t="shared" ref="I40:I71" si="20">((H40/($C40/100000)))</f>
        <v>153.78527985249667</v>
      </c>
      <c r="J40" s="14">
        <f t="shared" ref="J40:J71" si="21">((H40/$C40)/(H$154/$C$154))</f>
        <v>3.284399909210904</v>
      </c>
      <c r="K40" s="52">
        <f t="shared" ref="K40:K71" si="22">((H40/$C40)/(H$155/$C$155))</f>
        <v>4.1350332370021867</v>
      </c>
      <c r="L40" s="49">
        <v>4931</v>
      </c>
      <c r="M40" s="49">
        <f t="shared" ref="M40:M71" si="23">((L40/($C40/100000)))</f>
        <v>2011.4461935083848</v>
      </c>
      <c r="N40" s="50">
        <f t="shared" ref="N40:N71" si="24">((L40/$C40)/(L$154/$C$154))</f>
        <v>2.6956036227775595</v>
      </c>
      <c r="O40" s="50">
        <f t="shared" ref="O40:O71" si="25">((L40/$C40)/(L$155/$C$155))</f>
        <v>3.6611314550737197</v>
      </c>
      <c r="P40" s="45">
        <v>5512</v>
      </c>
      <c r="Q40" s="45">
        <f t="shared" ref="Q40:Q71" si="26">((P40/($C40/100000)))</f>
        <v>2248.4468502571926</v>
      </c>
      <c r="R40" s="18">
        <f t="shared" ref="R40:R71" si="27">((P40/$C40)/(P$154/$C$154))</f>
        <v>2.5420618967450803</v>
      </c>
      <c r="S40" s="18">
        <f t="shared" ref="S40:S71" si="28">((P40/$C40)/(P$155/$C$155))</f>
        <v>3.4414986398997054</v>
      </c>
      <c r="T40" s="37">
        <f t="shared" ref="T40:T71" si="29">D40/P40*100</f>
        <v>3.7010159651669086</v>
      </c>
      <c r="U40" s="37">
        <f t="shared" ref="U40:U71" si="30">T40/T$154</f>
        <v>0.3578449355350361</v>
      </c>
      <c r="V40" s="37">
        <f t="shared" ref="V40:V71" si="31">(U40-1)*100</f>
        <v>-64.215506446496391</v>
      </c>
      <c r="W40" s="37">
        <f t="shared" ref="W40:W71" si="32">T40/T$155</f>
        <v>0.362316379137891</v>
      </c>
      <c r="X40" s="37">
        <f t="shared" ref="X40:X71" si="33">(W40-1)*100</f>
        <v>-63.768362086210907</v>
      </c>
    </row>
    <row r="41" spans="1:24" x14ac:dyDescent="0.25">
      <c r="A41" s="1" t="s">
        <v>649</v>
      </c>
      <c r="B41" s="1" t="s">
        <v>2362</v>
      </c>
      <c r="C41" s="36">
        <v>226911</v>
      </c>
      <c r="D41" s="43">
        <v>120</v>
      </c>
      <c r="E41" s="43">
        <f t="shared" si="17"/>
        <v>52.884170445681349</v>
      </c>
      <c r="F41" s="6">
        <f t="shared" si="18"/>
        <v>0.57810018444204225</v>
      </c>
      <c r="G41" s="6">
        <f t="shared" si="19"/>
        <v>0.79242411144600555</v>
      </c>
      <c r="H41" s="44">
        <v>24</v>
      </c>
      <c r="I41" s="44">
        <f t="shared" si="20"/>
        <v>10.57683408913627</v>
      </c>
      <c r="J41" s="14">
        <f t="shared" si="21"/>
        <v>0.22588997435526656</v>
      </c>
      <c r="K41" s="52">
        <f t="shared" si="22"/>
        <v>0.28439367241640578</v>
      </c>
      <c r="L41" s="49">
        <v>638</v>
      </c>
      <c r="M41" s="49">
        <f t="shared" si="23"/>
        <v>281.16750620287252</v>
      </c>
      <c r="N41" s="50">
        <f t="shared" si="24"/>
        <v>0.37680160213772862</v>
      </c>
      <c r="O41" s="50">
        <f t="shared" si="25"/>
        <v>0.51176671015419872</v>
      </c>
      <c r="P41" s="45">
        <v>782</v>
      </c>
      <c r="Q41" s="45">
        <f t="shared" si="26"/>
        <v>344.62851073769014</v>
      </c>
      <c r="R41" s="18">
        <f t="shared" si="27"/>
        <v>0.38963207228050528</v>
      </c>
      <c r="S41" s="18">
        <f t="shared" si="28"/>
        <v>0.52749236693709456</v>
      </c>
      <c r="T41" s="37">
        <f t="shared" si="29"/>
        <v>15.34526854219949</v>
      </c>
      <c r="U41" s="37">
        <f t="shared" si="30"/>
        <v>1.4837079018121853</v>
      </c>
      <c r="V41" s="37">
        <f t="shared" si="31"/>
        <v>48.370790181218524</v>
      </c>
      <c r="W41" s="37">
        <f t="shared" si="32"/>
        <v>1.5022475416037726</v>
      </c>
      <c r="X41" s="37">
        <f t="shared" si="33"/>
        <v>50.224754160377259</v>
      </c>
    </row>
    <row r="42" spans="1:24" x14ac:dyDescent="0.25">
      <c r="A42" s="1" t="s">
        <v>740</v>
      </c>
      <c r="B42" s="1" t="s">
        <v>2364</v>
      </c>
      <c r="C42" s="36">
        <v>217166</v>
      </c>
      <c r="D42" s="43">
        <v>201</v>
      </c>
      <c r="E42" s="43">
        <f t="shared" si="17"/>
        <v>92.555924960629184</v>
      </c>
      <c r="F42" s="6">
        <f t="shared" si="18"/>
        <v>1.0117696248237744</v>
      </c>
      <c r="G42" s="6">
        <f t="shared" si="19"/>
        <v>1.3868714584702193</v>
      </c>
      <c r="H42" s="44">
        <v>25</v>
      </c>
      <c r="I42" s="44">
        <f t="shared" si="20"/>
        <v>11.511930965252386</v>
      </c>
      <c r="J42" s="14">
        <f t="shared" si="21"/>
        <v>0.24586088508199508</v>
      </c>
      <c r="K42" s="52">
        <f t="shared" si="22"/>
        <v>0.30953688941523538</v>
      </c>
      <c r="L42" s="49">
        <v>968</v>
      </c>
      <c r="M42" s="49">
        <f t="shared" si="23"/>
        <v>445.74196697457239</v>
      </c>
      <c r="N42" s="50">
        <f t="shared" si="24"/>
        <v>0.59735312079360592</v>
      </c>
      <c r="O42" s="50">
        <f t="shared" si="25"/>
        <v>0.81131672395900745</v>
      </c>
      <c r="P42" s="45">
        <v>1194</v>
      </c>
      <c r="Q42" s="45">
        <f t="shared" si="26"/>
        <v>549.80982290045404</v>
      </c>
      <c r="R42" s="18">
        <f t="shared" si="27"/>
        <v>0.62160713342702856</v>
      </c>
      <c r="S42" s="18">
        <f t="shared" si="28"/>
        <v>0.84154524599901981</v>
      </c>
      <c r="T42" s="37">
        <f t="shared" si="29"/>
        <v>16.834170854271356</v>
      </c>
      <c r="U42" s="37">
        <f t="shared" si="30"/>
        <v>1.6276673326538449</v>
      </c>
      <c r="V42" s="37">
        <f t="shared" si="31"/>
        <v>62.766733265384488</v>
      </c>
      <c r="W42" s="37">
        <f t="shared" si="32"/>
        <v>1.6480058143799845</v>
      </c>
      <c r="X42" s="37">
        <f t="shared" si="33"/>
        <v>64.800581437998446</v>
      </c>
    </row>
    <row r="43" spans="1:24" x14ac:dyDescent="0.25">
      <c r="A43" s="1" t="s">
        <v>738</v>
      </c>
      <c r="B43" s="1" t="s">
        <v>2363</v>
      </c>
      <c r="C43" s="36">
        <v>201988</v>
      </c>
      <c r="D43" s="43">
        <v>155</v>
      </c>
      <c r="E43" s="43">
        <f t="shared" si="17"/>
        <v>76.737231914767207</v>
      </c>
      <c r="F43" s="6">
        <f t="shared" si="18"/>
        <v>0.83884851647741765</v>
      </c>
      <c r="G43" s="6">
        <f t="shared" si="19"/>
        <v>1.1498418582048731</v>
      </c>
      <c r="H43" s="44">
        <v>43</v>
      </c>
      <c r="I43" s="44">
        <f t="shared" si="20"/>
        <v>21.288393369903162</v>
      </c>
      <c r="J43" s="14">
        <f t="shared" si="21"/>
        <v>0.45465728136281591</v>
      </c>
      <c r="K43" s="52">
        <f t="shared" si="22"/>
        <v>0.57240988364659429</v>
      </c>
      <c r="L43" s="49">
        <v>717</v>
      </c>
      <c r="M43" s="49">
        <f t="shared" si="23"/>
        <v>354.97158247024572</v>
      </c>
      <c r="N43" s="50">
        <f t="shared" si="24"/>
        <v>0.47570881427402645</v>
      </c>
      <c r="O43" s="50">
        <f t="shared" si="25"/>
        <v>0.64610111393153424</v>
      </c>
      <c r="P43" s="45">
        <v>915</v>
      </c>
      <c r="Q43" s="45">
        <f t="shared" si="26"/>
        <v>452.99720775491613</v>
      </c>
      <c r="R43" s="18">
        <f t="shared" si="27"/>
        <v>0.51215217341426844</v>
      </c>
      <c r="S43" s="18">
        <f t="shared" si="28"/>
        <v>0.69336274245868013</v>
      </c>
      <c r="T43" s="37">
        <f t="shared" si="29"/>
        <v>16.939890710382514</v>
      </c>
      <c r="U43" s="37">
        <f t="shared" si="30"/>
        <v>1.6378892056343806</v>
      </c>
      <c r="V43" s="37">
        <f t="shared" si="31"/>
        <v>63.788920563438055</v>
      </c>
      <c r="W43" s="37">
        <f t="shared" si="32"/>
        <v>1.6583554145518513</v>
      </c>
      <c r="X43" s="37">
        <f t="shared" si="33"/>
        <v>65.835541455185137</v>
      </c>
    </row>
    <row r="44" spans="1:24" x14ac:dyDescent="0.25">
      <c r="A44" s="1" t="s">
        <v>242</v>
      </c>
      <c r="B44" s="1" t="s">
        <v>2361</v>
      </c>
      <c r="C44" s="36">
        <v>199809</v>
      </c>
      <c r="D44" s="43">
        <v>193</v>
      </c>
      <c r="E44" s="43">
        <f t="shared" si="17"/>
        <v>96.592245594542788</v>
      </c>
      <c r="F44" s="6">
        <f t="shared" si="18"/>
        <v>1.055892425337954</v>
      </c>
      <c r="G44" s="6">
        <f t="shared" si="19"/>
        <v>1.4473522746555729</v>
      </c>
      <c r="H44" s="44">
        <v>229</v>
      </c>
      <c r="I44" s="44">
        <f t="shared" si="20"/>
        <v>114.60945202668549</v>
      </c>
      <c r="J44" s="14">
        <f t="shared" si="21"/>
        <v>2.4477197960182151</v>
      </c>
      <c r="K44" s="52">
        <f t="shared" si="22"/>
        <v>3.0816596611815332</v>
      </c>
      <c r="L44" s="49">
        <v>3896</v>
      </c>
      <c r="M44" s="49">
        <f t="shared" si="23"/>
        <v>1949.8621183229986</v>
      </c>
      <c r="N44" s="50">
        <f t="shared" si="24"/>
        <v>2.6130728264227323</v>
      </c>
      <c r="O44" s="50">
        <f t="shared" si="25"/>
        <v>3.5490392720859263</v>
      </c>
      <c r="P44" s="45">
        <v>4318</v>
      </c>
      <c r="Q44" s="45">
        <f t="shared" si="26"/>
        <v>2161.0638159442269</v>
      </c>
      <c r="R44" s="18">
        <f t="shared" si="27"/>
        <v>2.4432678861490329</v>
      </c>
      <c r="S44" s="18">
        <f t="shared" si="28"/>
        <v>3.3077491613634518</v>
      </c>
      <c r="T44" s="37">
        <f t="shared" si="29"/>
        <v>4.4696618805002313</v>
      </c>
      <c r="U44" s="37">
        <f t="shared" si="30"/>
        <v>0.43216400105933661</v>
      </c>
      <c r="V44" s="37">
        <f t="shared" si="31"/>
        <v>-56.783599894066342</v>
      </c>
      <c r="W44" s="37">
        <f t="shared" si="32"/>
        <v>0.43756409692776549</v>
      </c>
      <c r="X44" s="37">
        <f t="shared" si="33"/>
        <v>-56.243590307223457</v>
      </c>
    </row>
    <row r="45" spans="1:24" x14ac:dyDescent="0.25">
      <c r="A45" s="1" t="s">
        <v>625</v>
      </c>
      <c r="B45" s="1" t="s">
        <v>2365</v>
      </c>
      <c r="C45" s="36">
        <v>188124</v>
      </c>
      <c r="D45" s="43">
        <v>71</v>
      </c>
      <c r="E45" s="43">
        <f t="shared" si="17"/>
        <v>37.741064404329059</v>
      </c>
      <c r="F45" s="6">
        <f t="shared" si="18"/>
        <v>0.41256421551684463</v>
      </c>
      <c r="G45" s="6">
        <f t="shared" si="19"/>
        <v>0.56551760524153594</v>
      </c>
      <c r="H45" s="44">
        <v>30</v>
      </c>
      <c r="I45" s="44">
        <f t="shared" si="20"/>
        <v>15.946928621547491</v>
      </c>
      <c r="J45" s="14">
        <f t="shared" si="21"/>
        <v>0.34057935172364961</v>
      </c>
      <c r="K45" s="52">
        <f t="shared" si="22"/>
        <v>0.42878668193371827</v>
      </c>
      <c r="L45" s="49">
        <v>380</v>
      </c>
      <c r="M45" s="49">
        <f t="shared" si="23"/>
        <v>201.99442920626819</v>
      </c>
      <c r="N45" s="50">
        <f t="shared" si="24"/>
        <v>0.27069921974874445</v>
      </c>
      <c r="O45" s="50">
        <f t="shared" si="25"/>
        <v>0.36765992592963059</v>
      </c>
      <c r="P45" s="45">
        <v>481</v>
      </c>
      <c r="Q45" s="45">
        <f t="shared" si="26"/>
        <v>255.68242223214475</v>
      </c>
      <c r="R45" s="18">
        <f t="shared" si="27"/>
        <v>0.28907089493775467</v>
      </c>
      <c r="S45" s="18">
        <f t="shared" si="28"/>
        <v>0.39135045965508852</v>
      </c>
      <c r="T45" s="37">
        <f t="shared" si="29"/>
        <v>14.760914760914762</v>
      </c>
      <c r="U45" s="37">
        <f t="shared" si="30"/>
        <v>1.427207729113239</v>
      </c>
      <c r="V45" s="37">
        <f t="shared" si="31"/>
        <v>42.720772911323898</v>
      </c>
      <c r="W45" s="37">
        <f t="shared" si="32"/>
        <v>1.4450413722266922</v>
      </c>
      <c r="X45" s="37">
        <f t="shared" si="33"/>
        <v>44.504137222669215</v>
      </c>
    </row>
    <row r="46" spans="1:24" x14ac:dyDescent="0.25">
      <c r="A46" s="1" t="s">
        <v>622</v>
      </c>
      <c r="B46" s="1" t="s">
        <v>2368</v>
      </c>
      <c r="C46" s="36">
        <v>186256</v>
      </c>
      <c r="D46" s="43">
        <v>72</v>
      </c>
      <c r="E46" s="43">
        <f t="shared" si="17"/>
        <v>38.656472811614123</v>
      </c>
      <c r="F46" s="6">
        <f t="shared" si="18"/>
        <v>0.42257094843203408</v>
      </c>
      <c r="G46" s="6">
        <f t="shared" si="19"/>
        <v>0.57923421812663611</v>
      </c>
      <c r="H46" s="44">
        <v>21</v>
      </c>
      <c r="I46" s="44">
        <f t="shared" si="20"/>
        <v>11.274804570054119</v>
      </c>
      <c r="J46" s="14">
        <f t="shared" si="21"/>
        <v>0.24079656480629832</v>
      </c>
      <c r="K46" s="52">
        <f t="shared" si="22"/>
        <v>0.30316095066182658</v>
      </c>
      <c r="L46" s="49">
        <v>760</v>
      </c>
      <c r="M46" s="49">
        <f t="shared" si="23"/>
        <v>408.04054634481577</v>
      </c>
      <c r="N46" s="50">
        <f t="shared" si="24"/>
        <v>0.54682823657775115</v>
      </c>
      <c r="O46" s="50">
        <f t="shared" si="25"/>
        <v>0.74269452694770455</v>
      </c>
      <c r="P46" s="45">
        <v>853</v>
      </c>
      <c r="Q46" s="45">
        <f t="shared" si="26"/>
        <v>457.97182372648399</v>
      </c>
      <c r="R46" s="18">
        <f t="shared" si="27"/>
        <v>0.5177764031846166</v>
      </c>
      <c r="S46" s="18">
        <f t="shared" si="28"/>
        <v>0.70097694694753232</v>
      </c>
      <c r="T46" s="37">
        <f t="shared" si="29"/>
        <v>8.4407971864009372</v>
      </c>
      <c r="U46" s="37">
        <f t="shared" si="30"/>
        <v>0.81612631597922303</v>
      </c>
      <c r="V46" s="37">
        <f t="shared" si="31"/>
        <v>-18.387368402077698</v>
      </c>
      <c r="W46" s="37">
        <f t="shared" si="32"/>
        <v>0.82632420459611966</v>
      </c>
      <c r="X46" s="37">
        <f t="shared" si="33"/>
        <v>-17.367579540388036</v>
      </c>
    </row>
    <row r="47" spans="1:24" x14ac:dyDescent="0.25">
      <c r="A47" s="1" t="s">
        <v>644</v>
      </c>
      <c r="B47" s="1" t="s">
        <v>2367</v>
      </c>
      <c r="C47" s="36">
        <v>175004</v>
      </c>
      <c r="D47" s="43">
        <v>195</v>
      </c>
      <c r="E47" s="43">
        <f t="shared" si="17"/>
        <v>111.42602454801033</v>
      </c>
      <c r="F47" s="6">
        <f t="shared" si="18"/>
        <v>1.2180470034792541</v>
      </c>
      <c r="G47" s="6">
        <f t="shared" si="19"/>
        <v>1.6696237787280712</v>
      </c>
      <c r="H47" s="44">
        <v>83</v>
      </c>
      <c r="I47" s="44">
        <f t="shared" si="20"/>
        <v>47.42748737171722</v>
      </c>
      <c r="J47" s="14">
        <f t="shared" si="21"/>
        <v>1.0129112185976259</v>
      </c>
      <c r="K47" s="52">
        <f t="shared" si="22"/>
        <v>1.2752471290988019</v>
      </c>
      <c r="L47" s="49">
        <v>1431</v>
      </c>
      <c r="M47" s="49">
        <f t="shared" si="23"/>
        <v>817.695595529245</v>
      </c>
      <c r="N47" s="50">
        <f t="shared" si="24"/>
        <v>1.0958201202455873</v>
      </c>
      <c r="O47" s="50">
        <f t="shared" si="25"/>
        <v>1.4883276893654962</v>
      </c>
      <c r="P47" s="45">
        <v>1709</v>
      </c>
      <c r="Q47" s="45">
        <f t="shared" si="26"/>
        <v>976.54910744897256</v>
      </c>
      <c r="R47" s="18">
        <f t="shared" si="27"/>
        <v>1.1040724738779089</v>
      </c>
      <c r="S47" s="18">
        <f t="shared" si="28"/>
        <v>1.4947173088376453</v>
      </c>
      <c r="T47" s="37">
        <f t="shared" si="29"/>
        <v>11.410181392627267</v>
      </c>
      <c r="U47" s="37">
        <f t="shared" si="30"/>
        <v>1.1032310217834023</v>
      </c>
      <c r="V47" s="37">
        <f t="shared" si="31"/>
        <v>10.323102178340227</v>
      </c>
      <c r="W47" s="37">
        <f t="shared" si="32"/>
        <v>1.117016421002337</v>
      </c>
      <c r="X47" s="37">
        <f t="shared" si="33"/>
        <v>11.7016421002337</v>
      </c>
    </row>
    <row r="48" spans="1:24" x14ac:dyDescent="0.25">
      <c r="A48" s="1" t="s">
        <v>662</v>
      </c>
      <c r="B48" s="1" t="s">
        <v>2366</v>
      </c>
      <c r="C48" s="36">
        <v>163284</v>
      </c>
      <c r="D48" s="43">
        <v>129</v>
      </c>
      <c r="E48" s="43">
        <f t="shared" si="17"/>
        <v>79.003454104505025</v>
      </c>
      <c r="F48" s="6">
        <f t="shared" si="18"/>
        <v>0.86362159043949716</v>
      </c>
      <c r="G48" s="6">
        <f t="shared" si="19"/>
        <v>1.1837992615243924</v>
      </c>
      <c r="H48" s="44">
        <v>20</v>
      </c>
      <c r="I48" s="44">
        <f t="shared" si="20"/>
        <v>12.248597535582176</v>
      </c>
      <c r="J48" s="14">
        <f t="shared" si="21"/>
        <v>0.26159390984893338</v>
      </c>
      <c r="K48" s="52">
        <f t="shared" si="22"/>
        <v>0.32934464185957718</v>
      </c>
      <c r="L48" s="49">
        <v>401</v>
      </c>
      <c r="M48" s="49">
        <f t="shared" si="23"/>
        <v>245.58438058842262</v>
      </c>
      <c r="N48" s="50">
        <f t="shared" si="24"/>
        <v>0.32911551308119813</v>
      </c>
      <c r="O48" s="50">
        <f t="shared" si="25"/>
        <v>0.4470001253569808</v>
      </c>
      <c r="P48" s="45">
        <v>550</v>
      </c>
      <c r="Q48" s="45">
        <f t="shared" si="26"/>
        <v>336.83643222850981</v>
      </c>
      <c r="R48" s="18">
        <f t="shared" si="27"/>
        <v>0.38082245960392913</v>
      </c>
      <c r="S48" s="18">
        <f t="shared" si="28"/>
        <v>0.51556572184505334</v>
      </c>
      <c r="T48" s="37">
        <f t="shared" si="29"/>
        <v>23.454545454545457</v>
      </c>
      <c r="U48" s="37">
        <f t="shared" si="30"/>
        <v>2.2677800866516611</v>
      </c>
      <c r="V48" s="37">
        <f t="shared" si="31"/>
        <v>126.77800866516611</v>
      </c>
      <c r="W48" s="37">
        <f t="shared" si="32"/>
        <v>2.2961170833622027</v>
      </c>
      <c r="X48" s="37">
        <f t="shared" si="33"/>
        <v>129.61170833622026</v>
      </c>
    </row>
    <row r="49" spans="1:24" x14ac:dyDescent="0.25">
      <c r="A49" s="1" t="s">
        <v>728</v>
      </c>
      <c r="B49" s="1" t="s">
        <v>2370</v>
      </c>
      <c r="C49" s="36">
        <v>160943</v>
      </c>
      <c r="D49" s="43">
        <v>115</v>
      </c>
      <c r="E49" s="43">
        <f t="shared" si="17"/>
        <v>71.45386876098992</v>
      </c>
      <c r="F49" s="6">
        <f t="shared" si="18"/>
        <v>0.78109374434177259</v>
      </c>
      <c r="G49" s="6">
        <f t="shared" si="19"/>
        <v>1.0706751752958772</v>
      </c>
      <c r="H49" s="44">
        <v>23</v>
      </c>
      <c r="I49" s="44">
        <f t="shared" si="20"/>
        <v>14.290773752197984</v>
      </c>
      <c r="J49" s="14">
        <f t="shared" si="21"/>
        <v>0.30520876939127034</v>
      </c>
      <c r="K49" s="52">
        <f t="shared" si="22"/>
        <v>0.38425540145647269</v>
      </c>
      <c r="L49" s="49">
        <v>648</v>
      </c>
      <c r="M49" s="49">
        <f t="shared" si="23"/>
        <v>402.62701701844753</v>
      </c>
      <c r="N49" s="50">
        <f t="shared" si="24"/>
        <v>0.53957339212242028</v>
      </c>
      <c r="O49" s="50">
        <f t="shared" si="25"/>
        <v>0.73284109782606299</v>
      </c>
      <c r="P49" s="45">
        <v>786</v>
      </c>
      <c r="Q49" s="45">
        <f t="shared" si="26"/>
        <v>488.37165953163543</v>
      </c>
      <c r="R49" s="18">
        <f t="shared" si="27"/>
        <v>0.55214602337765906</v>
      </c>
      <c r="S49" s="18">
        <f t="shared" si="28"/>
        <v>0.74750728568541969</v>
      </c>
      <c r="T49" s="37">
        <f t="shared" si="29"/>
        <v>14.631043256997456</v>
      </c>
      <c r="U49" s="37">
        <f t="shared" si="30"/>
        <v>1.4146506744059566</v>
      </c>
      <c r="V49" s="37">
        <f t="shared" si="31"/>
        <v>41.465067440595661</v>
      </c>
      <c r="W49" s="37">
        <f t="shared" si="32"/>
        <v>1.4323274111156412</v>
      </c>
      <c r="X49" s="37">
        <f t="shared" si="33"/>
        <v>43.232741111564124</v>
      </c>
    </row>
    <row r="50" spans="1:24" x14ac:dyDescent="0.25">
      <c r="A50" s="1" t="s">
        <v>671</v>
      </c>
      <c r="B50" s="1" t="s">
        <v>2369</v>
      </c>
      <c r="C50" s="36">
        <v>159948</v>
      </c>
      <c r="D50" s="43">
        <v>131</v>
      </c>
      <c r="E50" s="43">
        <f t="shared" si="17"/>
        <v>81.901618025858397</v>
      </c>
      <c r="F50" s="6">
        <f t="shared" si="18"/>
        <v>0.89530269810097651</v>
      </c>
      <c r="G50" s="6">
        <f t="shared" si="19"/>
        <v>1.2272257717797095</v>
      </c>
      <c r="H50" s="44">
        <v>37</v>
      </c>
      <c r="I50" s="44">
        <f t="shared" si="20"/>
        <v>23.132518068372221</v>
      </c>
      <c r="J50" s="14">
        <f t="shared" si="21"/>
        <v>0.49404234473191594</v>
      </c>
      <c r="K50" s="52">
        <f t="shared" si="22"/>
        <v>0.62199536366561969</v>
      </c>
      <c r="L50" s="49">
        <v>671</v>
      </c>
      <c r="M50" s="49">
        <f t="shared" si="23"/>
        <v>419.51134118588539</v>
      </c>
      <c r="N50" s="50">
        <f t="shared" si="24"/>
        <v>0.5622006170219892</v>
      </c>
      <c r="O50" s="50">
        <f t="shared" si="25"/>
        <v>0.76357308086720432</v>
      </c>
      <c r="P50" s="45">
        <v>839</v>
      </c>
      <c r="Q50" s="45">
        <f t="shared" si="26"/>
        <v>524.54547728011607</v>
      </c>
      <c r="R50" s="18">
        <f t="shared" si="27"/>
        <v>0.59304362509223585</v>
      </c>
      <c r="S50" s="18">
        <f t="shared" si="28"/>
        <v>0.8028753476732472</v>
      </c>
      <c r="T50" s="37">
        <f t="shared" si="29"/>
        <v>15.613825983313468</v>
      </c>
      <c r="U50" s="37">
        <f t="shared" si="30"/>
        <v>1.5096742637807299</v>
      </c>
      <c r="V50" s="37">
        <f t="shared" si="31"/>
        <v>50.967426378072986</v>
      </c>
      <c r="W50" s="37">
        <f t="shared" si="32"/>
        <v>1.5285383656830915</v>
      </c>
      <c r="X50" s="37">
        <f t="shared" si="33"/>
        <v>52.853836568309156</v>
      </c>
    </row>
    <row r="51" spans="1:24" x14ac:dyDescent="0.25">
      <c r="A51" s="1" t="s">
        <v>655</v>
      </c>
      <c r="B51" s="1" t="s">
        <v>2373</v>
      </c>
      <c r="C51" s="36">
        <v>147326</v>
      </c>
      <c r="D51" s="43">
        <v>64</v>
      </c>
      <c r="E51" s="43">
        <f t="shared" si="17"/>
        <v>43.441076252664161</v>
      </c>
      <c r="F51" s="6">
        <f t="shared" si="18"/>
        <v>0.47487355823838556</v>
      </c>
      <c r="G51" s="6">
        <f t="shared" si="19"/>
        <v>0.6509274128660687</v>
      </c>
      <c r="H51" s="44">
        <v>24</v>
      </c>
      <c r="I51" s="44">
        <f t="shared" si="20"/>
        <v>16.290403594749058</v>
      </c>
      <c r="J51" s="14">
        <f t="shared" si="21"/>
        <v>0.34791496389590354</v>
      </c>
      <c r="K51" s="52">
        <f t="shared" si="22"/>
        <v>0.4380221590328866</v>
      </c>
      <c r="L51" s="49">
        <v>411</v>
      </c>
      <c r="M51" s="49">
        <f t="shared" si="23"/>
        <v>278.97316156007764</v>
      </c>
      <c r="N51" s="50">
        <f t="shared" si="24"/>
        <v>0.37386089043098236</v>
      </c>
      <c r="O51" s="50">
        <f t="shared" si="25"/>
        <v>0.50777267629888778</v>
      </c>
      <c r="P51" s="45">
        <v>499</v>
      </c>
      <c r="Q51" s="45">
        <f t="shared" si="26"/>
        <v>338.70464140749084</v>
      </c>
      <c r="R51" s="18">
        <f t="shared" si="27"/>
        <v>0.38293463022005642</v>
      </c>
      <c r="S51" s="18">
        <f t="shared" si="28"/>
        <v>0.51842522432685578</v>
      </c>
      <c r="T51" s="37">
        <f t="shared" si="29"/>
        <v>12.825651302605209</v>
      </c>
      <c r="U51" s="37">
        <f t="shared" si="30"/>
        <v>1.2400903986288616</v>
      </c>
      <c r="V51" s="37">
        <f t="shared" si="31"/>
        <v>24.009039862886162</v>
      </c>
      <c r="W51" s="37">
        <f t="shared" si="32"/>
        <v>1.2555859212121843</v>
      </c>
      <c r="X51" s="37">
        <f t="shared" si="33"/>
        <v>25.558592121218425</v>
      </c>
    </row>
    <row r="52" spans="1:24" x14ac:dyDescent="0.25">
      <c r="A52" s="1" t="s">
        <v>247</v>
      </c>
      <c r="B52" s="1" t="s">
        <v>2371</v>
      </c>
      <c r="C52" s="36">
        <v>139371</v>
      </c>
      <c r="D52" s="43">
        <v>131</v>
      </c>
      <c r="E52" s="43">
        <f t="shared" si="17"/>
        <v>93.993728968006252</v>
      </c>
      <c r="F52" s="6">
        <f t="shared" si="18"/>
        <v>1.0274868943744035</v>
      </c>
      <c r="G52" s="6">
        <f t="shared" si="19"/>
        <v>1.408415723103235</v>
      </c>
      <c r="H52" s="44">
        <v>135</v>
      </c>
      <c r="I52" s="44">
        <f t="shared" si="20"/>
        <v>96.863766493746908</v>
      </c>
      <c r="J52" s="14">
        <f t="shared" si="21"/>
        <v>2.0687243030219298</v>
      </c>
      <c r="K52" s="52">
        <f t="shared" si="22"/>
        <v>2.6045073644046801</v>
      </c>
      <c r="L52" s="49">
        <v>3372</v>
      </c>
      <c r="M52" s="49">
        <f t="shared" si="23"/>
        <v>2419.4416341993669</v>
      </c>
      <c r="N52" s="50">
        <f t="shared" si="24"/>
        <v>3.2423714118204607</v>
      </c>
      <c r="O52" s="50">
        <f t="shared" si="25"/>
        <v>4.4037438830179392</v>
      </c>
      <c r="P52" s="45">
        <v>3638</v>
      </c>
      <c r="Q52" s="45">
        <f t="shared" si="26"/>
        <v>2610.2991296611203</v>
      </c>
      <c r="R52" s="18">
        <f t="shared" si="27"/>
        <v>2.9511669158910125</v>
      </c>
      <c r="S52" s="18">
        <f t="shared" si="28"/>
        <v>3.9953539054892739</v>
      </c>
      <c r="T52" s="37">
        <f t="shared" si="29"/>
        <v>3.6008796041781199</v>
      </c>
      <c r="U52" s="37">
        <f t="shared" si="30"/>
        <v>0.34816292119627057</v>
      </c>
      <c r="V52" s="37">
        <f t="shared" si="31"/>
        <v>-65.18370788037295</v>
      </c>
      <c r="W52" s="37">
        <f t="shared" si="32"/>
        <v>0.35251338339970145</v>
      </c>
      <c r="X52" s="37">
        <f t="shared" si="33"/>
        <v>-64.748661660029853</v>
      </c>
    </row>
    <row r="53" spans="1:24" x14ac:dyDescent="0.25">
      <c r="A53" s="1" t="s">
        <v>694</v>
      </c>
      <c r="B53" s="1" t="s">
        <v>2372</v>
      </c>
      <c r="C53" s="36">
        <v>139213</v>
      </c>
      <c r="D53" s="43">
        <v>49</v>
      </c>
      <c r="E53" s="43">
        <f t="shared" si="17"/>
        <v>35.197862268609967</v>
      </c>
      <c r="F53" s="6">
        <f t="shared" si="18"/>
        <v>0.38476335164127889</v>
      </c>
      <c r="G53" s="6">
        <f t="shared" si="19"/>
        <v>0.5274098940750207</v>
      </c>
      <c r="H53" s="44">
        <v>10</v>
      </c>
      <c r="I53" s="44">
        <f t="shared" si="20"/>
        <v>7.1832371976755036</v>
      </c>
      <c r="J53" s="14">
        <f t="shared" si="21"/>
        <v>0.15341275590560235</v>
      </c>
      <c r="K53" s="52">
        <f t="shared" si="22"/>
        <v>0.19314543362113887</v>
      </c>
      <c r="L53" s="49">
        <v>243</v>
      </c>
      <c r="M53" s="49">
        <f t="shared" si="23"/>
        <v>174.55266390351474</v>
      </c>
      <c r="N53" s="50">
        <f t="shared" si="24"/>
        <v>0.23392362902986436</v>
      </c>
      <c r="O53" s="50">
        <f t="shared" si="25"/>
        <v>0.31771182865668091</v>
      </c>
      <c r="P53" s="45">
        <v>302</v>
      </c>
      <c r="Q53" s="45">
        <f t="shared" si="26"/>
        <v>216.93376336980023</v>
      </c>
      <c r="R53" s="18">
        <f t="shared" si="27"/>
        <v>0.24526221463353837</v>
      </c>
      <c r="S53" s="18">
        <f t="shared" si="28"/>
        <v>0.33204131620905047</v>
      </c>
      <c r="T53" s="37">
        <f t="shared" si="29"/>
        <v>16.225165562913908</v>
      </c>
      <c r="U53" s="37">
        <f t="shared" si="30"/>
        <v>1.5687836473962284</v>
      </c>
      <c r="V53" s="37">
        <f t="shared" si="31"/>
        <v>56.878364739622846</v>
      </c>
      <c r="W53" s="37">
        <f t="shared" si="32"/>
        <v>1.5883863493149382</v>
      </c>
      <c r="X53" s="37">
        <f t="shared" si="33"/>
        <v>58.838634931493814</v>
      </c>
    </row>
    <row r="54" spans="1:24" x14ac:dyDescent="0.25">
      <c r="A54" s="1" t="s">
        <v>734</v>
      </c>
      <c r="B54" s="1" t="s">
        <v>2374</v>
      </c>
      <c r="C54" s="36">
        <v>110462</v>
      </c>
      <c r="D54" s="43">
        <v>14</v>
      </c>
      <c r="E54" s="43">
        <f t="shared" si="17"/>
        <v>12.674041751914686</v>
      </c>
      <c r="F54" s="6">
        <f t="shared" si="18"/>
        <v>0.13854553853564991</v>
      </c>
      <c r="G54" s="6">
        <f t="shared" si="19"/>
        <v>0.18990968732328342</v>
      </c>
      <c r="H54" s="44">
        <v>8</v>
      </c>
      <c r="I54" s="44">
        <f t="shared" si="20"/>
        <v>7.2423095725226778</v>
      </c>
      <c r="J54" s="14">
        <f t="shared" si="21"/>
        <v>0.15467436756811659</v>
      </c>
      <c r="K54" s="52">
        <f t="shared" si="22"/>
        <v>0.19473379262153212</v>
      </c>
      <c r="L54" s="49">
        <v>169</v>
      </c>
      <c r="M54" s="49">
        <f t="shared" si="23"/>
        <v>152.99378971954158</v>
      </c>
      <c r="N54" s="50">
        <f t="shared" si="24"/>
        <v>0.20503188957350812</v>
      </c>
      <c r="O54" s="50">
        <f t="shared" si="25"/>
        <v>0.27847146882719387</v>
      </c>
      <c r="P54" s="45">
        <v>191</v>
      </c>
      <c r="Q54" s="45">
        <f t="shared" si="26"/>
        <v>172.91014104397894</v>
      </c>
      <c r="R54" s="18">
        <f t="shared" si="27"/>
        <v>0.19548973597416275</v>
      </c>
      <c r="S54" s="18">
        <f t="shared" si="28"/>
        <v>0.26465825294453882</v>
      </c>
      <c r="T54" s="37">
        <f t="shared" si="29"/>
        <v>7.3298429319371721</v>
      </c>
      <c r="U54" s="37">
        <f t="shared" si="30"/>
        <v>0.70871003966142243</v>
      </c>
      <c r="V54" s="37">
        <f t="shared" si="31"/>
        <v>-29.128996033857756</v>
      </c>
      <c r="W54" s="37">
        <f t="shared" si="32"/>
        <v>0.71756571053569373</v>
      </c>
      <c r="X54" s="37">
        <f t="shared" si="33"/>
        <v>-28.243428946430626</v>
      </c>
    </row>
    <row r="55" spans="1:24" x14ac:dyDescent="0.25">
      <c r="A55" s="1" t="s">
        <v>707</v>
      </c>
      <c r="B55" s="1" t="s">
        <v>2378</v>
      </c>
      <c r="C55" s="36">
        <v>109436</v>
      </c>
      <c r="D55" s="43">
        <v>30</v>
      </c>
      <c r="E55" s="43">
        <f t="shared" si="17"/>
        <v>27.413282649219635</v>
      </c>
      <c r="F55" s="6">
        <f t="shared" si="18"/>
        <v>0.29966667950201087</v>
      </c>
      <c r="G55" s="6">
        <f t="shared" si="19"/>
        <v>0.41076461939472514</v>
      </c>
      <c r="H55" s="44">
        <v>15</v>
      </c>
      <c r="I55" s="44">
        <f t="shared" si="20"/>
        <v>13.706641324609818</v>
      </c>
      <c r="J55" s="14">
        <f t="shared" si="21"/>
        <v>0.29273342393572432</v>
      </c>
      <c r="K55" s="52">
        <f t="shared" si="22"/>
        <v>0.36854904123002857</v>
      </c>
      <c r="L55" s="49">
        <v>229</v>
      </c>
      <c r="M55" s="49">
        <f t="shared" si="23"/>
        <v>209.25472422237655</v>
      </c>
      <c r="N55" s="50">
        <f t="shared" si="24"/>
        <v>0.28042897419657281</v>
      </c>
      <c r="O55" s="50">
        <f t="shared" si="25"/>
        <v>0.38087474347850403</v>
      </c>
      <c r="P55" s="45">
        <v>274</v>
      </c>
      <c r="Q55" s="45">
        <f t="shared" si="26"/>
        <v>250.37464819620601</v>
      </c>
      <c r="R55" s="18">
        <f t="shared" si="27"/>
        <v>0.28307000141796818</v>
      </c>
      <c r="S55" s="18">
        <f t="shared" si="28"/>
        <v>0.38322631959659054</v>
      </c>
      <c r="T55" s="37">
        <f t="shared" si="29"/>
        <v>10.948905109489052</v>
      </c>
      <c r="U55" s="37">
        <f t="shared" si="30"/>
        <v>1.0586310029353367</v>
      </c>
      <c r="V55" s="37">
        <f t="shared" si="31"/>
        <v>5.863100293533674</v>
      </c>
      <c r="W55" s="37">
        <f t="shared" si="32"/>
        <v>1.0718591035895531</v>
      </c>
      <c r="X55" s="37">
        <f t="shared" si="33"/>
        <v>7.1859103589553053</v>
      </c>
    </row>
    <row r="56" spans="1:24" x14ac:dyDescent="0.25">
      <c r="A56" s="1" t="s">
        <v>634</v>
      </c>
      <c r="B56" s="1" t="s">
        <v>2375</v>
      </c>
      <c r="C56" s="36">
        <v>107378</v>
      </c>
      <c r="D56" s="43">
        <v>71</v>
      </c>
      <c r="E56" s="43">
        <f t="shared" si="17"/>
        <v>66.121551900761801</v>
      </c>
      <c r="F56" s="6">
        <f t="shared" si="18"/>
        <v>0.7228038376566045</v>
      </c>
      <c r="G56" s="6">
        <f t="shared" si="19"/>
        <v>0.99077496292032541</v>
      </c>
      <c r="H56" s="44">
        <v>24</v>
      </c>
      <c r="I56" s="44">
        <f t="shared" si="20"/>
        <v>22.350947121384269</v>
      </c>
      <c r="J56" s="14">
        <f t="shared" si="21"/>
        <v>0.47735029494801434</v>
      </c>
      <c r="K56" s="52">
        <f t="shared" si="22"/>
        <v>0.60098020638938188</v>
      </c>
      <c r="L56" s="49">
        <v>681</v>
      </c>
      <c r="M56" s="49">
        <f t="shared" si="23"/>
        <v>634.20812456927865</v>
      </c>
      <c r="N56" s="50">
        <f t="shared" si="24"/>
        <v>0.84992266942127515</v>
      </c>
      <c r="O56" s="50">
        <f t="shared" si="25"/>
        <v>1.1543531820127799</v>
      </c>
      <c r="P56" s="45">
        <v>776</v>
      </c>
      <c r="Q56" s="45">
        <f t="shared" si="26"/>
        <v>722.68062359142471</v>
      </c>
      <c r="R56" s="18">
        <f t="shared" si="27"/>
        <v>0.81705239175993638</v>
      </c>
      <c r="S56" s="18">
        <f t="shared" si="28"/>
        <v>1.1061432841462395</v>
      </c>
      <c r="T56" s="37">
        <f t="shared" si="29"/>
        <v>9.1494845360824737</v>
      </c>
      <c r="U56" s="37">
        <f t="shared" si="30"/>
        <v>0.88464808982405652</v>
      </c>
      <c r="V56" s="37">
        <f t="shared" si="31"/>
        <v>-11.535191017594348</v>
      </c>
      <c r="W56" s="37">
        <f t="shared" si="32"/>
        <v>0.8957021907745345</v>
      </c>
      <c r="X56" s="37">
        <f t="shared" si="33"/>
        <v>-10.42978092254655</v>
      </c>
    </row>
    <row r="57" spans="1:24" x14ac:dyDescent="0.25">
      <c r="A57" s="1" t="s">
        <v>708</v>
      </c>
      <c r="B57" s="1" t="s">
        <v>2377</v>
      </c>
      <c r="C57" s="36">
        <v>105306</v>
      </c>
      <c r="D57" s="43">
        <v>60</v>
      </c>
      <c r="E57" s="43">
        <f t="shared" si="17"/>
        <v>56.976810438151666</v>
      </c>
      <c r="F57" s="6">
        <f t="shared" si="18"/>
        <v>0.62283863669652362</v>
      </c>
      <c r="G57" s="6">
        <f t="shared" si="19"/>
        <v>0.85374882510172523</v>
      </c>
      <c r="H57" s="44">
        <v>9</v>
      </c>
      <c r="I57" s="44">
        <f t="shared" si="20"/>
        <v>8.5465215657227507</v>
      </c>
      <c r="J57" s="14">
        <f t="shared" si="21"/>
        <v>0.1825284883016918</v>
      </c>
      <c r="K57" s="52">
        <f t="shared" si="22"/>
        <v>0.22980190801691872</v>
      </c>
      <c r="L57" s="49">
        <v>394</v>
      </c>
      <c r="M57" s="49">
        <f t="shared" si="23"/>
        <v>374.14772187719592</v>
      </c>
      <c r="N57" s="50">
        <f t="shared" si="24"/>
        <v>0.50140737435636307</v>
      </c>
      <c r="O57" s="50">
        <f t="shared" si="25"/>
        <v>0.68100454182149905</v>
      </c>
      <c r="P57" s="45">
        <v>463</v>
      </c>
      <c r="Q57" s="45">
        <f t="shared" si="26"/>
        <v>439.67105388107035</v>
      </c>
      <c r="R57" s="18">
        <f t="shared" si="27"/>
        <v>0.49708581416766667</v>
      </c>
      <c r="S57" s="18">
        <f t="shared" si="28"/>
        <v>0.67296557788852884</v>
      </c>
      <c r="T57" s="37">
        <f t="shared" si="29"/>
        <v>12.958963282937367</v>
      </c>
      <c r="U57" s="37">
        <f t="shared" si="30"/>
        <v>1.2529801071459277</v>
      </c>
      <c r="V57" s="37">
        <f t="shared" si="31"/>
        <v>25.298010714592767</v>
      </c>
      <c r="W57" s="37">
        <f t="shared" si="32"/>
        <v>1.2686366928014581</v>
      </c>
      <c r="X57" s="37">
        <f t="shared" si="33"/>
        <v>26.863669280145807</v>
      </c>
    </row>
    <row r="58" spans="1:24" x14ac:dyDescent="0.25">
      <c r="A58" s="1" t="s">
        <v>715</v>
      </c>
      <c r="B58" s="1" t="s">
        <v>2379</v>
      </c>
      <c r="C58" s="36">
        <v>104335</v>
      </c>
      <c r="D58" s="43">
        <v>56</v>
      </c>
      <c r="E58" s="43">
        <f t="shared" si="17"/>
        <v>53.673264005367329</v>
      </c>
      <c r="F58" s="6">
        <f t="shared" si="18"/>
        <v>0.58672611406431063</v>
      </c>
      <c r="G58" s="6">
        <f t="shared" si="19"/>
        <v>0.80424800425953069</v>
      </c>
      <c r="H58" s="44">
        <v>18</v>
      </c>
      <c r="I58" s="44">
        <f t="shared" si="20"/>
        <v>17.252120573153782</v>
      </c>
      <c r="J58" s="14">
        <f t="shared" si="21"/>
        <v>0.36845440147789249</v>
      </c>
      <c r="K58" s="52">
        <f t="shared" si="22"/>
        <v>0.46388114679886222</v>
      </c>
      <c r="L58" s="49">
        <v>176</v>
      </c>
      <c r="M58" s="49">
        <f t="shared" si="23"/>
        <v>168.68740115972588</v>
      </c>
      <c r="N58" s="50">
        <f t="shared" si="24"/>
        <v>0.22606340211863743</v>
      </c>
      <c r="O58" s="50">
        <f t="shared" si="25"/>
        <v>0.30703617747950318</v>
      </c>
      <c r="P58" s="45">
        <v>250</v>
      </c>
      <c r="Q58" s="45">
        <f t="shared" si="26"/>
        <v>239.612785738247</v>
      </c>
      <c r="R58" s="18">
        <f t="shared" si="27"/>
        <v>0.27090279342314294</v>
      </c>
      <c r="S58" s="18">
        <f t="shared" si="28"/>
        <v>0.36675408899544593</v>
      </c>
      <c r="T58" s="37">
        <f t="shared" si="29"/>
        <v>22.400000000000002</v>
      </c>
      <c r="U58" s="37">
        <f t="shared" si="30"/>
        <v>2.1658178812053075</v>
      </c>
      <c r="V58" s="37">
        <f t="shared" si="31"/>
        <v>116.58178812053075</v>
      </c>
      <c r="W58" s="37">
        <f t="shared" si="32"/>
        <v>2.1928808113970804</v>
      </c>
      <c r="X58" s="37">
        <f t="shared" si="33"/>
        <v>119.28808113970804</v>
      </c>
    </row>
    <row r="59" spans="1:24" x14ac:dyDescent="0.25">
      <c r="A59" s="1" t="s">
        <v>744</v>
      </c>
      <c r="B59" s="1" t="s">
        <v>2376</v>
      </c>
      <c r="C59" s="36">
        <v>98957</v>
      </c>
      <c r="D59" s="43">
        <v>15</v>
      </c>
      <c r="E59" s="43">
        <f t="shared" si="17"/>
        <v>15.158098972280891</v>
      </c>
      <c r="F59" s="6">
        <f t="shared" si="18"/>
        <v>0.16569986326375122</v>
      </c>
      <c r="G59" s="6">
        <f t="shared" si="19"/>
        <v>0.22713116246491477</v>
      </c>
      <c r="H59" s="44">
        <v>2</v>
      </c>
      <c r="I59" s="44">
        <f t="shared" si="20"/>
        <v>2.0210798629707853</v>
      </c>
      <c r="J59" s="14">
        <f t="shared" si="21"/>
        <v>4.3164303662978097E-2</v>
      </c>
      <c r="K59" s="52">
        <f t="shared" si="22"/>
        <v>5.4343513345593751E-2</v>
      </c>
      <c r="L59" s="49">
        <v>76</v>
      </c>
      <c r="M59" s="49">
        <f t="shared" si="23"/>
        <v>76.801034792889851</v>
      </c>
      <c r="N59" s="50">
        <f t="shared" si="24"/>
        <v>0.10292353247574766</v>
      </c>
      <c r="O59" s="50">
        <f t="shared" si="25"/>
        <v>0.1397893143599459</v>
      </c>
      <c r="P59" s="45">
        <v>93</v>
      </c>
      <c r="Q59" s="45">
        <f t="shared" si="26"/>
        <v>93.980213628141527</v>
      </c>
      <c r="R59" s="18">
        <f t="shared" si="27"/>
        <v>0.10625268730934595</v>
      </c>
      <c r="S59" s="18">
        <f t="shared" si="28"/>
        <v>0.14384719716267091</v>
      </c>
      <c r="T59" s="37">
        <f t="shared" si="29"/>
        <v>16.129032258064516</v>
      </c>
      <c r="U59" s="37">
        <f t="shared" si="30"/>
        <v>1.5594886817434528</v>
      </c>
      <c r="V59" s="37">
        <f t="shared" si="31"/>
        <v>55.948868174345279</v>
      </c>
      <c r="W59" s="37">
        <f t="shared" si="32"/>
        <v>1.5789752386211695</v>
      </c>
      <c r="X59" s="37">
        <f t="shared" si="33"/>
        <v>57.897523862116948</v>
      </c>
    </row>
    <row r="60" spans="1:24" x14ac:dyDescent="0.25">
      <c r="A60" s="1" t="s">
        <v>665</v>
      </c>
      <c r="B60" s="1" t="s">
        <v>2380</v>
      </c>
      <c r="C60" s="36">
        <v>94893</v>
      </c>
      <c r="D60" s="43">
        <v>13</v>
      </c>
      <c r="E60" s="43">
        <f t="shared" si="17"/>
        <v>13.69964064788762</v>
      </c>
      <c r="F60" s="6">
        <f t="shared" si="18"/>
        <v>0.14975681226706808</v>
      </c>
      <c r="G60" s="6">
        <f t="shared" si="19"/>
        <v>0.20527741053785309</v>
      </c>
      <c r="H60" s="44">
        <v>10</v>
      </c>
      <c r="I60" s="44">
        <f t="shared" si="20"/>
        <v>10.538185113759708</v>
      </c>
      <c r="J60" s="14">
        <f t="shared" si="21"/>
        <v>0.22506454625616873</v>
      </c>
      <c r="K60" s="52">
        <f t="shared" si="22"/>
        <v>0.28335446503640527</v>
      </c>
      <c r="L60" s="49">
        <v>339</v>
      </c>
      <c r="M60" s="49">
        <f t="shared" si="23"/>
        <v>357.24447535645407</v>
      </c>
      <c r="N60" s="50">
        <f t="shared" si="24"/>
        <v>0.47875479100361634</v>
      </c>
      <c r="O60" s="50">
        <f t="shared" si="25"/>
        <v>0.65023811728094849</v>
      </c>
      <c r="P60" s="45">
        <v>362</v>
      </c>
      <c r="Q60" s="45">
        <f t="shared" si="26"/>
        <v>381.48230111810142</v>
      </c>
      <c r="R60" s="18">
        <f t="shared" si="27"/>
        <v>0.43129844134142292</v>
      </c>
      <c r="S60" s="18">
        <f t="shared" si="28"/>
        <v>0.58390120286524938</v>
      </c>
      <c r="T60" s="37">
        <f t="shared" si="29"/>
        <v>3.5911602209944751</v>
      </c>
      <c r="U60" s="37">
        <f t="shared" si="30"/>
        <v>0.34722317057602842</v>
      </c>
      <c r="V60" s="37">
        <f t="shared" si="31"/>
        <v>-65.277682942397149</v>
      </c>
      <c r="W60" s="37">
        <f t="shared" si="32"/>
        <v>0.35156189014603939</v>
      </c>
      <c r="X60" s="37">
        <f t="shared" si="33"/>
        <v>-64.843810985396061</v>
      </c>
    </row>
    <row r="61" spans="1:24" x14ac:dyDescent="0.25">
      <c r="A61" s="1" t="s">
        <v>710</v>
      </c>
      <c r="B61" s="1" t="s">
        <v>2382</v>
      </c>
      <c r="C61" s="36">
        <v>92048</v>
      </c>
      <c r="D61" s="43">
        <v>60</v>
      </c>
      <c r="E61" s="43">
        <f t="shared" si="17"/>
        <v>65.183382583000181</v>
      </c>
      <c r="F61" s="6">
        <f t="shared" si="18"/>
        <v>0.71254829519342211</v>
      </c>
      <c r="G61" s="6">
        <f t="shared" si="19"/>
        <v>0.9767172972379875</v>
      </c>
      <c r="H61" s="44">
        <v>24</v>
      </c>
      <c r="I61" s="44">
        <f t="shared" si="20"/>
        <v>26.073353033200071</v>
      </c>
      <c r="J61" s="14">
        <f t="shared" si="21"/>
        <v>0.55684990408186907</v>
      </c>
      <c r="K61" s="52">
        <f t="shared" si="22"/>
        <v>0.70106957893358945</v>
      </c>
      <c r="L61" s="49">
        <v>358</v>
      </c>
      <c r="M61" s="49">
        <f t="shared" si="23"/>
        <v>388.92751607856769</v>
      </c>
      <c r="N61" s="50">
        <f t="shared" si="24"/>
        <v>0.5212142510810317</v>
      </c>
      <c r="O61" s="50">
        <f t="shared" si="25"/>
        <v>0.7079059670869583</v>
      </c>
      <c r="P61" s="45">
        <v>442</v>
      </c>
      <c r="Q61" s="45">
        <f t="shared" si="26"/>
        <v>480.18425169476797</v>
      </c>
      <c r="R61" s="18">
        <f t="shared" si="27"/>
        <v>0.54288945700926483</v>
      </c>
      <c r="S61" s="18">
        <f t="shared" si="28"/>
        <v>0.73497554497219786</v>
      </c>
      <c r="T61" s="37">
        <f t="shared" si="29"/>
        <v>13.574660633484163</v>
      </c>
      <c r="U61" s="37">
        <f t="shared" si="30"/>
        <v>1.3125108362184716</v>
      </c>
      <c r="V61" s="37">
        <f t="shared" si="31"/>
        <v>31.251083621847165</v>
      </c>
      <c r="W61" s="37">
        <f t="shared" si="32"/>
        <v>1.3289112868033373</v>
      </c>
      <c r="X61" s="37">
        <f t="shared" si="33"/>
        <v>32.891128680333722</v>
      </c>
    </row>
    <row r="62" spans="1:24" x14ac:dyDescent="0.25">
      <c r="A62" s="1" t="s">
        <v>687</v>
      </c>
      <c r="B62" s="1" t="s">
        <v>2381</v>
      </c>
      <c r="C62" s="36">
        <v>90805</v>
      </c>
      <c r="D62" s="43">
        <v>42</v>
      </c>
      <c r="E62" s="43">
        <f t="shared" si="17"/>
        <v>46.252959638786407</v>
      </c>
      <c r="F62" s="6">
        <f t="shared" si="18"/>
        <v>0.50561149532707317</v>
      </c>
      <c r="G62" s="6">
        <f t="shared" si="19"/>
        <v>0.69306108301650349</v>
      </c>
      <c r="H62" s="44">
        <v>13</v>
      </c>
      <c r="I62" s="44">
        <f t="shared" si="20"/>
        <v>14.316392269148174</v>
      </c>
      <c r="J62" s="14">
        <f t="shared" si="21"/>
        <v>0.30575590533839114</v>
      </c>
      <c r="K62" s="52">
        <f t="shared" si="22"/>
        <v>0.38494424124122556</v>
      </c>
      <c r="L62" s="49">
        <v>226</v>
      </c>
      <c r="M62" s="49">
        <f t="shared" si="23"/>
        <v>248.88497329442211</v>
      </c>
      <c r="N62" s="50">
        <f t="shared" si="24"/>
        <v>0.33353874333429628</v>
      </c>
      <c r="O62" s="50">
        <f t="shared" si="25"/>
        <v>0.45300769534086627</v>
      </c>
      <c r="P62" s="45">
        <v>281</v>
      </c>
      <c r="Q62" s="45">
        <f t="shared" si="26"/>
        <v>309.4543252023567</v>
      </c>
      <c r="R62" s="18">
        <f t="shared" si="27"/>
        <v>0.34986464046943749</v>
      </c>
      <c r="S62" s="18">
        <f t="shared" si="28"/>
        <v>0.47365435352548863</v>
      </c>
      <c r="T62" s="37">
        <f t="shared" si="29"/>
        <v>14.946619217081849</v>
      </c>
      <c r="U62" s="37">
        <f t="shared" si="30"/>
        <v>1.4451631769608366</v>
      </c>
      <c r="V62" s="37">
        <f t="shared" si="31"/>
        <v>44.516317696083661</v>
      </c>
      <c r="W62" s="37">
        <f t="shared" si="32"/>
        <v>1.4632211819820373</v>
      </c>
      <c r="X62" s="37">
        <f t="shared" si="33"/>
        <v>46.322118198203732</v>
      </c>
    </row>
    <row r="63" spans="1:24" x14ac:dyDescent="0.25">
      <c r="A63" s="1" t="s">
        <v>721</v>
      </c>
      <c r="B63" s="1" t="s">
        <v>2385</v>
      </c>
      <c r="C63" s="36">
        <v>82457</v>
      </c>
      <c r="D63" s="43">
        <v>48</v>
      </c>
      <c r="E63" s="43">
        <f t="shared" si="17"/>
        <v>58.212159064724645</v>
      </c>
      <c r="F63" s="6">
        <f t="shared" si="18"/>
        <v>0.63634277721444255</v>
      </c>
      <c r="G63" s="6">
        <f t="shared" si="19"/>
        <v>0.8722594688253249</v>
      </c>
      <c r="H63" s="44">
        <v>15</v>
      </c>
      <c r="I63" s="44">
        <f t="shared" si="20"/>
        <v>18.191299707726451</v>
      </c>
      <c r="J63" s="14">
        <f t="shared" si="21"/>
        <v>0.38851249720254105</v>
      </c>
      <c r="K63" s="52">
        <f t="shared" si="22"/>
        <v>0.48913412901329667</v>
      </c>
      <c r="L63" s="49">
        <v>258</v>
      </c>
      <c r="M63" s="49">
        <f t="shared" si="23"/>
        <v>312.89035497289495</v>
      </c>
      <c r="N63" s="50">
        <f t="shared" si="24"/>
        <v>0.41931441025821126</v>
      </c>
      <c r="O63" s="50">
        <f t="shared" si="25"/>
        <v>0.56950701653241731</v>
      </c>
      <c r="P63" s="45">
        <v>321</v>
      </c>
      <c r="Q63" s="45">
        <f t="shared" si="26"/>
        <v>389.29381374534603</v>
      </c>
      <c r="R63" s="18">
        <f t="shared" si="27"/>
        <v>0.44013002595432593</v>
      </c>
      <c r="S63" s="18">
        <f t="shared" si="28"/>
        <v>0.59585759404218408</v>
      </c>
      <c r="T63" s="37">
        <f t="shared" si="29"/>
        <v>14.953271028037381</v>
      </c>
      <c r="U63" s="37">
        <f t="shared" si="30"/>
        <v>1.4458063292425281</v>
      </c>
      <c r="V63" s="37">
        <f t="shared" si="31"/>
        <v>44.580632924252804</v>
      </c>
      <c r="W63" s="37">
        <f t="shared" si="32"/>
        <v>1.4638723707590653</v>
      </c>
      <c r="X63" s="37">
        <f t="shared" si="33"/>
        <v>46.387237075906526</v>
      </c>
    </row>
    <row r="64" spans="1:24" x14ac:dyDescent="0.25">
      <c r="A64" s="1" t="s">
        <v>696</v>
      </c>
      <c r="B64" s="1" t="s">
        <v>2383</v>
      </c>
      <c r="C64" s="36">
        <v>80903</v>
      </c>
      <c r="D64" s="43">
        <v>82</v>
      </c>
      <c r="E64" s="43">
        <f t="shared" si="17"/>
        <v>101.35594477337058</v>
      </c>
      <c r="F64" s="6">
        <f t="shared" si="18"/>
        <v>1.1079665214370003</v>
      </c>
      <c r="G64" s="6">
        <f t="shared" si="19"/>
        <v>1.5187322368855929</v>
      </c>
      <c r="H64" s="44">
        <v>17</v>
      </c>
      <c r="I64" s="44">
        <f t="shared" si="20"/>
        <v>21.012817818869511</v>
      </c>
      <c r="J64" s="14">
        <f t="shared" si="21"/>
        <v>0.44877180054395077</v>
      </c>
      <c r="K64" s="52">
        <f t="shared" si="22"/>
        <v>0.56500011033199415</v>
      </c>
      <c r="L64" s="49">
        <v>364</v>
      </c>
      <c r="M64" s="49">
        <f t="shared" si="23"/>
        <v>449.92151094520597</v>
      </c>
      <c r="N64" s="50">
        <f t="shared" si="24"/>
        <v>0.60295426185577217</v>
      </c>
      <c r="O64" s="50">
        <f t="shared" si="25"/>
        <v>0.81892411606729976</v>
      </c>
      <c r="P64" s="45">
        <v>463</v>
      </c>
      <c r="Q64" s="45">
        <f t="shared" si="26"/>
        <v>572.29027353744607</v>
      </c>
      <c r="R64" s="18">
        <f t="shared" si="27"/>
        <v>0.64702320985303774</v>
      </c>
      <c r="S64" s="18">
        <f t="shared" si="28"/>
        <v>0.87595408260669461</v>
      </c>
      <c r="T64" s="37">
        <f t="shared" si="29"/>
        <v>17.710583153347731</v>
      </c>
      <c r="U64" s="37">
        <f t="shared" si="30"/>
        <v>1.7124061464327673</v>
      </c>
      <c r="V64" s="37">
        <f t="shared" si="31"/>
        <v>71.240614643276729</v>
      </c>
      <c r="W64" s="37">
        <f t="shared" si="32"/>
        <v>1.7338034801619926</v>
      </c>
      <c r="X64" s="37">
        <f t="shared" si="33"/>
        <v>73.380348016199264</v>
      </c>
    </row>
    <row r="65" spans="1:24" x14ac:dyDescent="0.25">
      <c r="A65" s="1" t="s">
        <v>702</v>
      </c>
      <c r="B65" s="1" t="s">
        <v>2384</v>
      </c>
      <c r="C65" s="36">
        <v>79795</v>
      </c>
      <c r="D65" s="43">
        <v>38</v>
      </c>
      <c r="E65" s="43">
        <f t="shared" si="17"/>
        <v>47.622031455604983</v>
      </c>
      <c r="F65" s="6">
        <f t="shared" si="18"/>
        <v>0.52057742299781451</v>
      </c>
      <c r="G65" s="6">
        <f t="shared" si="19"/>
        <v>0.71357545449676607</v>
      </c>
      <c r="H65" s="44">
        <v>29</v>
      </c>
      <c r="I65" s="44">
        <f t="shared" si="20"/>
        <v>36.34312926875117</v>
      </c>
      <c r="J65" s="14">
        <f t="shared" si="21"/>
        <v>0.77618202850894413</v>
      </c>
      <c r="K65" s="52">
        <f t="shared" si="22"/>
        <v>0.97720697070028018</v>
      </c>
      <c r="L65" s="49">
        <v>413</v>
      </c>
      <c r="M65" s="49">
        <f t="shared" si="23"/>
        <v>517.57628924118046</v>
      </c>
      <c r="N65" s="50">
        <f t="shared" si="24"/>
        <v>0.69362060235317768</v>
      </c>
      <c r="O65" s="50">
        <f t="shared" si="25"/>
        <v>0.94206588227751209</v>
      </c>
      <c r="P65" s="45">
        <v>480</v>
      </c>
      <c r="Q65" s="45">
        <f t="shared" si="26"/>
        <v>601.54144996553669</v>
      </c>
      <c r="R65" s="18">
        <f t="shared" si="27"/>
        <v>0.68009417215944545</v>
      </c>
      <c r="S65" s="18">
        <f t="shared" si="28"/>
        <v>0.92072627007522423</v>
      </c>
      <c r="T65" s="37">
        <f t="shared" si="29"/>
        <v>7.9166666666666661</v>
      </c>
      <c r="U65" s="37">
        <f t="shared" si="30"/>
        <v>0.76544902795574465</v>
      </c>
      <c r="V65" s="37">
        <f t="shared" si="31"/>
        <v>-23.455097204425535</v>
      </c>
      <c r="W65" s="37">
        <f t="shared" si="32"/>
        <v>0.77501367962322398</v>
      </c>
      <c r="X65" s="37">
        <f t="shared" si="33"/>
        <v>-22.498632037677602</v>
      </c>
    </row>
    <row r="66" spans="1:24" x14ac:dyDescent="0.25">
      <c r="A66" s="1" t="s">
        <v>667</v>
      </c>
      <c r="B66" s="1" t="s">
        <v>2386</v>
      </c>
      <c r="C66" s="36">
        <v>79263</v>
      </c>
      <c r="D66" s="43">
        <v>25</v>
      </c>
      <c r="E66" s="43">
        <f t="shared" si="17"/>
        <v>31.540567477890065</v>
      </c>
      <c r="F66" s="6">
        <f t="shared" si="18"/>
        <v>0.34478384973634252</v>
      </c>
      <c r="G66" s="6">
        <f t="shared" si="19"/>
        <v>0.47260845632137249</v>
      </c>
      <c r="H66" s="44">
        <v>4</v>
      </c>
      <c r="I66" s="44">
        <f t="shared" si="20"/>
        <v>5.0464907964624102</v>
      </c>
      <c r="J66" s="14">
        <f t="shared" si="21"/>
        <v>0.10777815620345745</v>
      </c>
      <c r="K66" s="52">
        <f t="shared" si="22"/>
        <v>0.13569183730466727</v>
      </c>
      <c r="L66" s="49">
        <v>106</v>
      </c>
      <c r="M66" s="49">
        <f t="shared" si="23"/>
        <v>133.73200610625386</v>
      </c>
      <c r="N66" s="50">
        <f t="shared" si="24"/>
        <v>0.17921855494059277</v>
      </c>
      <c r="O66" s="50">
        <f t="shared" si="25"/>
        <v>0.24341215573444364</v>
      </c>
      <c r="P66" s="45">
        <v>135</v>
      </c>
      <c r="Q66" s="45">
        <f t="shared" si="26"/>
        <v>170.31906438060633</v>
      </c>
      <c r="R66" s="18">
        <f t="shared" si="27"/>
        <v>0.19256030170412369</v>
      </c>
      <c r="S66" s="18">
        <f t="shared" si="28"/>
        <v>0.26069232116729774</v>
      </c>
      <c r="T66" s="37">
        <f t="shared" si="29"/>
        <v>18.518518518518519</v>
      </c>
      <c r="U66" s="37">
        <f t="shared" si="30"/>
        <v>1.7905240420017421</v>
      </c>
      <c r="V66" s="37">
        <f t="shared" si="31"/>
        <v>79.052404200174209</v>
      </c>
      <c r="W66" s="37">
        <f t="shared" si="32"/>
        <v>1.8128974961946762</v>
      </c>
      <c r="X66" s="37">
        <f t="shared" si="33"/>
        <v>81.289749619467628</v>
      </c>
    </row>
    <row r="67" spans="1:24" x14ac:dyDescent="0.25">
      <c r="A67" s="1" t="s">
        <v>682</v>
      </c>
      <c r="B67" s="1" t="s">
        <v>2389</v>
      </c>
      <c r="C67" s="36">
        <v>71711</v>
      </c>
      <c r="D67" s="43">
        <v>53</v>
      </c>
      <c r="E67" s="43">
        <f t="shared" si="17"/>
        <v>73.907768682628884</v>
      </c>
      <c r="F67" s="6">
        <f t="shared" si="18"/>
        <v>0.80791840634075163</v>
      </c>
      <c r="G67" s="6">
        <f t="shared" si="19"/>
        <v>1.1074447690815916</v>
      </c>
      <c r="H67" s="44">
        <v>16</v>
      </c>
      <c r="I67" s="44">
        <f t="shared" si="20"/>
        <v>22.311779224944569</v>
      </c>
      <c r="J67" s="14">
        <f t="shared" si="21"/>
        <v>0.47651378422583129</v>
      </c>
      <c r="K67" s="52">
        <f t="shared" si="22"/>
        <v>0.59992704607548863</v>
      </c>
      <c r="L67" s="49">
        <v>287</v>
      </c>
      <c r="M67" s="49">
        <f t="shared" si="23"/>
        <v>400.21753984744322</v>
      </c>
      <c r="N67" s="50">
        <f t="shared" si="24"/>
        <v>0.53634437440764349</v>
      </c>
      <c r="O67" s="50">
        <f t="shared" si="25"/>
        <v>0.72845549074916705</v>
      </c>
      <c r="P67" s="45">
        <v>356</v>
      </c>
      <c r="Q67" s="45">
        <f t="shared" si="26"/>
        <v>496.43708775501665</v>
      </c>
      <c r="R67" s="18">
        <f t="shared" si="27"/>
        <v>0.56126468133714991</v>
      </c>
      <c r="S67" s="18">
        <f t="shared" si="28"/>
        <v>0.7598523229976426</v>
      </c>
      <c r="T67" s="37">
        <f t="shared" si="29"/>
        <v>14.887640449438203</v>
      </c>
      <c r="U67" s="37">
        <f t="shared" si="30"/>
        <v>1.439460620283423</v>
      </c>
      <c r="V67" s="37">
        <f t="shared" si="31"/>
        <v>43.946062028342304</v>
      </c>
      <c r="W67" s="37">
        <f t="shared" si="32"/>
        <v>1.4574473691317875</v>
      </c>
      <c r="X67" s="37">
        <f t="shared" si="33"/>
        <v>45.744736913178755</v>
      </c>
    </row>
    <row r="68" spans="1:24" x14ac:dyDescent="0.25">
      <c r="A68" s="1" t="s">
        <v>733</v>
      </c>
      <c r="B68" s="1" t="s">
        <v>2393</v>
      </c>
      <c r="C68" s="36">
        <v>71710</v>
      </c>
      <c r="D68" s="43">
        <v>10</v>
      </c>
      <c r="E68" s="43">
        <f t="shared" si="17"/>
        <v>13.945056477478735</v>
      </c>
      <c r="F68" s="6">
        <f t="shared" si="18"/>
        <v>0.15243956090727495</v>
      </c>
      <c r="G68" s="6">
        <f t="shared" si="19"/>
        <v>0.20895475706819663</v>
      </c>
      <c r="H68" s="44">
        <v>4</v>
      </c>
      <c r="I68" s="44">
        <f t="shared" si="20"/>
        <v>5.5780225909914938</v>
      </c>
      <c r="J68" s="14">
        <f t="shared" si="21"/>
        <v>0.11913010730936616</v>
      </c>
      <c r="K68" s="52">
        <f t="shared" si="22"/>
        <v>0.14998385302300712</v>
      </c>
      <c r="L68" s="49">
        <v>85</v>
      </c>
      <c r="M68" s="49">
        <f t="shared" si="23"/>
        <v>118.53298005856924</v>
      </c>
      <c r="N68" s="50">
        <f t="shared" si="24"/>
        <v>0.15884985215895486</v>
      </c>
      <c r="O68" s="50">
        <f t="shared" si="25"/>
        <v>0.21574766611038595</v>
      </c>
      <c r="P68" s="45">
        <v>99</v>
      </c>
      <c r="Q68" s="45">
        <f t="shared" si="26"/>
        <v>138.05605912703948</v>
      </c>
      <c r="R68" s="18">
        <f t="shared" si="27"/>
        <v>0.1560842087423544</v>
      </c>
      <c r="S68" s="18">
        <f t="shared" si="28"/>
        <v>0.21131019381724422</v>
      </c>
      <c r="T68" s="37">
        <f t="shared" si="29"/>
        <v>10.1010101010101</v>
      </c>
      <c r="U68" s="37">
        <f t="shared" si="30"/>
        <v>0.97664947745549557</v>
      </c>
      <c r="V68" s="37">
        <f t="shared" si="31"/>
        <v>-2.3350522544504426</v>
      </c>
      <c r="W68" s="37">
        <f t="shared" si="32"/>
        <v>0.98885317974255049</v>
      </c>
      <c r="X68" s="37">
        <f t="shared" si="33"/>
        <v>-1.1146820257449508</v>
      </c>
    </row>
    <row r="69" spans="1:24" x14ac:dyDescent="0.25">
      <c r="A69" s="1" t="s">
        <v>668</v>
      </c>
      <c r="B69" s="1" t="s">
        <v>2391</v>
      </c>
      <c r="C69" s="36">
        <v>70471</v>
      </c>
      <c r="D69" s="43">
        <v>27</v>
      </c>
      <c r="E69" s="43">
        <f t="shared" si="17"/>
        <v>38.313632558073536</v>
      </c>
      <c r="F69" s="6">
        <f t="shared" si="18"/>
        <v>0.41882321045797355</v>
      </c>
      <c r="G69" s="6">
        <f t="shared" si="19"/>
        <v>0.57409704983997711</v>
      </c>
      <c r="H69" s="44">
        <v>8</v>
      </c>
      <c r="I69" s="44">
        <f t="shared" si="20"/>
        <v>11.352187424614382</v>
      </c>
      <c r="J69" s="14">
        <f t="shared" si="21"/>
        <v>0.2424492342993472</v>
      </c>
      <c r="K69" s="52">
        <f t="shared" si="22"/>
        <v>0.30524164834555612</v>
      </c>
      <c r="L69" s="49">
        <v>277</v>
      </c>
      <c r="M69" s="49">
        <f t="shared" si="23"/>
        <v>393.06948957727298</v>
      </c>
      <c r="N69" s="50">
        <f t="shared" si="24"/>
        <v>0.5267650427475411</v>
      </c>
      <c r="O69" s="50">
        <f t="shared" si="25"/>
        <v>0.71544497534436624</v>
      </c>
      <c r="P69" s="45">
        <v>312</v>
      </c>
      <c r="Q69" s="45">
        <f t="shared" si="26"/>
        <v>442.73530955996085</v>
      </c>
      <c r="R69" s="18">
        <f t="shared" si="27"/>
        <v>0.50055021787474163</v>
      </c>
      <c r="S69" s="18">
        <f t="shared" si="28"/>
        <v>0.67765576291558427</v>
      </c>
      <c r="T69" s="37">
        <f t="shared" si="29"/>
        <v>8.6538461538461533</v>
      </c>
      <c r="U69" s="37">
        <f t="shared" si="30"/>
        <v>0.83672565808927557</v>
      </c>
      <c r="V69" s="37">
        <f t="shared" si="31"/>
        <v>-16.327434191072442</v>
      </c>
      <c r="W69" s="37">
        <f t="shared" si="32"/>
        <v>0.8471809453371274</v>
      </c>
      <c r="X69" s="37">
        <f t="shared" si="33"/>
        <v>-15.28190546628726</v>
      </c>
    </row>
    <row r="70" spans="1:24" x14ac:dyDescent="0.25">
      <c r="A70" s="1" t="s">
        <v>730</v>
      </c>
      <c r="B70" s="1" t="s">
        <v>2390</v>
      </c>
      <c r="C70" s="36">
        <v>70192</v>
      </c>
      <c r="D70" s="43">
        <v>27</v>
      </c>
      <c r="E70" s="43">
        <f t="shared" si="17"/>
        <v>38.465922042397992</v>
      </c>
      <c r="F70" s="6">
        <f t="shared" si="18"/>
        <v>0.42048795395748595</v>
      </c>
      <c r="G70" s="6">
        <f t="shared" si="19"/>
        <v>0.57637897765091506</v>
      </c>
      <c r="H70" s="44">
        <v>16</v>
      </c>
      <c r="I70" s="44">
        <f t="shared" si="20"/>
        <v>22.794620469569182</v>
      </c>
      <c r="J70" s="14">
        <f t="shared" si="21"/>
        <v>0.48682584882349256</v>
      </c>
      <c r="K70" s="52">
        <f t="shared" si="22"/>
        <v>0.61290985299064515</v>
      </c>
      <c r="L70" s="49">
        <v>303</v>
      </c>
      <c r="M70" s="49">
        <f t="shared" si="23"/>
        <v>431.6731251424664</v>
      </c>
      <c r="N70" s="50">
        <f t="shared" si="24"/>
        <v>0.5784990141646027</v>
      </c>
      <c r="O70" s="50">
        <f t="shared" si="25"/>
        <v>0.78570933782349273</v>
      </c>
      <c r="P70" s="45">
        <v>346</v>
      </c>
      <c r="Q70" s="45">
        <f t="shared" si="26"/>
        <v>492.93366765443358</v>
      </c>
      <c r="R70" s="18">
        <f t="shared" si="27"/>
        <v>0.5573037646070238</v>
      </c>
      <c r="S70" s="18">
        <f t="shared" si="28"/>
        <v>0.75448994784976009</v>
      </c>
      <c r="T70" s="37">
        <f t="shared" si="29"/>
        <v>7.803468208092486</v>
      </c>
      <c r="U70" s="37">
        <f t="shared" si="30"/>
        <v>0.7545040616296359</v>
      </c>
      <c r="V70" s="37">
        <f t="shared" si="31"/>
        <v>-24.549593837036412</v>
      </c>
      <c r="W70" s="37">
        <f t="shared" si="32"/>
        <v>0.76393195070862363</v>
      </c>
      <c r="X70" s="37">
        <f t="shared" si="33"/>
        <v>-23.606804929137638</v>
      </c>
    </row>
    <row r="71" spans="1:24" x14ac:dyDescent="0.25">
      <c r="A71" s="1" t="s">
        <v>631</v>
      </c>
      <c r="B71" s="1" t="s">
        <v>2394</v>
      </c>
      <c r="C71" s="36">
        <v>70016</v>
      </c>
      <c r="D71" s="43">
        <v>44</v>
      </c>
      <c r="E71" s="43">
        <f t="shared" si="17"/>
        <v>62.842778793418645</v>
      </c>
      <c r="F71" s="6">
        <f t="shared" si="18"/>
        <v>0.68696212316766203</v>
      </c>
      <c r="G71" s="6">
        <f t="shared" si="19"/>
        <v>0.94164534919426524</v>
      </c>
      <c r="H71" s="44">
        <v>3</v>
      </c>
      <c r="I71" s="44">
        <f t="shared" si="20"/>
        <v>4.2847349177330898</v>
      </c>
      <c r="J71" s="14">
        <f t="shared" si="21"/>
        <v>9.1509297822868846E-2</v>
      </c>
      <c r="K71" s="52">
        <f t="shared" si="22"/>
        <v>0.11520947462308445</v>
      </c>
      <c r="L71" s="49">
        <v>217</v>
      </c>
      <c r="M71" s="49">
        <f t="shared" si="23"/>
        <v>309.92915904936012</v>
      </c>
      <c r="N71" s="50">
        <f t="shared" si="24"/>
        <v>0.41534601652986008</v>
      </c>
      <c r="O71" s="50">
        <f t="shared" si="25"/>
        <v>0.56411719920830605</v>
      </c>
      <c r="P71" s="45">
        <v>264</v>
      </c>
      <c r="Q71" s="45">
        <f t="shared" si="26"/>
        <v>377.0566727605119</v>
      </c>
      <c r="R71" s="18">
        <f t="shared" si="27"/>
        <v>0.42629488912683705</v>
      </c>
      <c r="S71" s="18">
        <f t="shared" si="28"/>
        <v>0.57712728513995215</v>
      </c>
      <c r="T71" s="37">
        <f t="shared" si="29"/>
        <v>16.666666666666664</v>
      </c>
      <c r="U71" s="37">
        <f t="shared" si="30"/>
        <v>1.6114716378015677</v>
      </c>
      <c r="V71" s="37">
        <f t="shared" si="31"/>
        <v>61.147163780156767</v>
      </c>
      <c r="W71" s="37">
        <f t="shared" si="32"/>
        <v>1.6316077465752084</v>
      </c>
      <c r="X71" s="37">
        <f t="shared" si="33"/>
        <v>63.160774657520832</v>
      </c>
    </row>
    <row r="72" spans="1:24" x14ac:dyDescent="0.25">
      <c r="A72" s="1" t="s">
        <v>621</v>
      </c>
      <c r="B72" s="1" t="s">
        <v>2392</v>
      </c>
      <c r="C72" s="36">
        <v>69520</v>
      </c>
      <c r="D72" s="43">
        <v>18</v>
      </c>
      <c r="E72" s="43">
        <f t="shared" ref="E72:E94" si="34">((D72/($C72/100000)))</f>
        <v>25.891829689298042</v>
      </c>
      <c r="F72" s="6">
        <f t="shared" ref="F72:F94" si="35">((D72/$C72)/(D$154/$C$154))</f>
        <v>0.28303500636923529</v>
      </c>
      <c r="G72" s="6">
        <f t="shared" ref="G72:G94" si="36">((D72/$C72)/(D$155/$C$155))</f>
        <v>0.38796694667503862</v>
      </c>
      <c r="H72" s="44">
        <v>2</v>
      </c>
      <c r="I72" s="44">
        <f t="shared" ref="I72:I92" si="37">((H72/($C72/100000)))</f>
        <v>2.8768699654775602</v>
      </c>
      <c r="J72" s="14">
        <f t="shared" ref="J72:J92" si="38">((H72/$C72)/(H$154/$C$154))</f>
        <v>6.1441455661353908E-2</v>
      </c>
      <c r="K72" s="52">
        <f t="shared" ref="K72:K92" si="39">((H72/$C72)/(H$155/$C$155))</f>
        <v>7.7354301641828549E-2</v>
      </c>
      <c r="L72" s="49">
        <v>196</v>
      </c>
      <c r="M72" s="49">
        <f t="shared" ref="M72:M103" si="40">((L72/($C72/100000)))</f>
        <v>281.93325661680092</v>
      </c>
      <c r="N72" s="50">
        <f t="shared" ref="N72:N103" si="41">((L72/$C72)/(L$154/$C$154))</f>
        <v>0.37782780885237532</v>
      </c>
      <c r="O72" s="50">
        <f t="shared" ref="O72:O103" si="42">((L72/$C72)/(L$155/$C$155))</f>
        <v>0.5131604898815495</v>
      </c>
      <c r="P72" s="45">
        <v>216</v>
      </c>
      <c r="Q72" s="45">
        <f t="shared" ref="Q72:Q103" si="43">((P72/($C72/100000)))</f>
        <v>310.70195627157653</v>
      </c>
      <c r="R72" s="18">
        <f t="shared" ref="R72:R103" si="44">((P72/$C72)/(P$154/$C$154))</f>
        <v>0.35127519433772053</v>
      </c>
      <c r="S72" s="18">
        <f t="shared" ref="S72:S103" si="45">((P72/$C72)/(P$155/$C$155))</f>
        <v>0.47556399200652527</v>
      </c>
      <c r="T72" s="37">
        <f t="shared" ref="T72:T103" si="46">D72/P72*100</f>
        <v>8.3333333333333321</v>
      </c>
      <c r="U72" s="37">
        <f t="shared" ref="U72:U103" si="47">T72/T$154</f>
        <v>0.80573581890078383</v>
      </c>
      <c r="V72" s="37">
        <f t="shared" ref="V72:V103" si="48">(U72-1)*100</f>
        <v>-19.426418109921617</v>
      </c>
      <c r="W72" s="37">
        <f t="shared" ref="W72:W103" si="49">T72/T$155</f>
        <v>0.81580387328760418</v>
      </c>
      <c r="X72" s="37">
        <f t="shared" ref="X72:X103" si="50">(W72-1)*100</f>
        <v>-18.419612671239584</v>
      </c>
    </row>
    <row r="73" spans="1:24" x14ac:dyDescent="0.25">
      <c r="A73" s="1" t="s">
        <v>711</v>
      </c>
      <c r="B73" s="1" t="s">
        <v>2387</v>
      </c>
      <c r="C73" s="36">
        <v>69466</v>
      </c>
      <c r="D73" s="43">
        <v>59</v>
      </c>
      <c r="E73" s="43">
        <f t="shared" si="34"/>
        <v>84.933636599199602</v>
      </c>
      <c r="F73" s="6">
        <f t="shared" si="35"/>
        <v>0.9284470299815456</v>
      </c>
      <c r="G73" s="6">
        <f t="shared" si="36"/>
        <v>1.2726579796335795</v>
      </c>
      <c r="H73" s="44">
        <v>12</v>
      </c>
      <c r="I73" s="44">
        <f t="shared" si="37"/>
        <v>17.274637952379582</v>
      </c>
      <c r="J73" s="14">
        <f t="shared" si="38"/>
        <v>0.36893530627161408</v>
      </c>
      <c r="K73" s="52">
        <f t="shared" si="39"/>
        <v>0.46448660209080017</v>
      </c>
      <c r="L73" s="49">
        <v>260</v>
      </c>
      <c r="M73" s="49">
        <f t="shared" si="40"/>
        <v>374.28382230155756</v>
      </c>
      <c r="N73" s="50">
        <f t="shared" si="41"/>
        <v>0.5015897669046474</v>
      </c>
      <c r="O73" s="50">
        <f t="shared" si="42"/>
        <v>0.68125226485097279</v>
      </c>
      <c r="P73" s="45">
        <v>331</v>
      </c>
      <c r="Q73" s="45">
        <f t="shared" si="43"/>
        <v>476.49209685313673</v>
      </c>
      <c r="R73" s="18">
        <f t="shared" si="44"/>
        <v>0.53871515947640558</v>
      </c>
      <c r="S73" s="18">
        <f t="shared" si="45"/>
        <v>0.7293242902563839</v>
      </c>
      <c r="T73" s="37">
        <f t="shared" si="46"/>
        <v>17.82477341389728</v>
      </c>
      <c r="U73" s="37">
        <f t="shared" si="47"/>
        <v>1.7234470084040936</v>
      </c>
      <c r="V73" s="37">
        <f t="shared" si="48"/>
        <v>72.344700840409359</v>
      </c>
      <c r="W73" s="37">
        <f t="shared" si="49"/>
        <v>1.7449823029837577</v>
      </c>
      <c r="X73" s="37">
        <f t="shared" si="50"/>
        <v>74.498230298375773</v>
      </c>
    </row>
    <row r="74" spans="1:24" x14ac:dyDescent="0.25">
      <c r="A74" s="1" t="s">
        <v>705</v>
      </c>
      <c r="B74" s="1" t="s">
        <v>2388</v>
      </c>
      <c r="C74" s="36">
        <v>67308</v>
      </c>
      <c r="D74" s="43">
        <v>23</v>
      </c>
      <c r="E74" s="43">
        <f t="shared" si="34"/>
        <v>34.171272359897785</v>
      </c>
      <c r="F74" s="6">
        <f t="shared" si="35"/>
        <v>0.37354124471265787</v>
      </c>
      <c r="G74" s="6">
        <f t="shared" si="36"/>
        <v>0.51202732138124551</v>
      </c>
      <c r="H74" s="44">
        <v>3</v>
      </c>
      <c r="I74" s="44">
        <f t="shared" si="37"/>
        <v>4.4571224817257979</v>
      </c>
      <c r="J74" s="14">
        <f t="shared" si="38"/>
        <v>9.5190987644351133E-2</v>
      </c>
      <c r="K74" s="52">
        <f t="shared" si="39"/>
        <v>0.11984469268452311</v>
      </c>
      <c r="L74" s="49">
        <v>175</v>
      </c>
      <c r="M74" s="49">
        <f t="shared" si="40"/>
        <v>259.99881143400489</v>
      </c>
      <c r="N74" s="50">
        <f t="shared" si="41"/>
        <v>0.34843275464253259</v>
      </c>
      <c r="O74" s="50">
        <f t="shared" si="42"/>
        <v>0.47323653493435991</v>
      </c>
      <c r="P74" s="45">
        <v>201</v>
      </c>
      <c r="Q74" s="45">
        <f t="shared" si="43"/>
        <v>298.62720627562845</v>
      </c>
      <c r="R74" s="18">
        <f t="shared" si="44"/>
        <v>0.3376236544430099</v>
      </c>
      <c r="S74" s="18">
        <f t="shared" si="45"/>
        <v>0.45708224062181674</v>
      </c>
      <c r="T74" s="37">
        <f t="shared" si="46"/>
        <v>11.442786069651742</v>
      </c>
      <c r="U74" s="37">
        <f t="shared" si="47"/>
        <v>1.1063835125204795</v>
      </c>
      <c r="V74" s="37">
        <f t="shared" si="48"/>
        <v>10.638351252047951</v>
      </c>
      <c r="W74" s="37">
        <f t="shared" si="49"/>
        <v>1.1202083036188</v>
      </c>
      <c r="X74" s="37">
        <f t="shared" si="50"/>
        <v>12.020830361879998</v>
      </c>
    </row>
    <row r="75" spans="1:24" x14ac:dyDescent="0.25">
      <c r="A75" s="1" t="s">
        <v>673</v>
      </c>
      <c r="B75" s="1" t="s">
        <v>2396</v>
      </c>
      <c r="C75" s="36">
        <v>61172</v>
      </c>
      <c r="D75" s="43">
        <v>52</v>
      </c>
      <c r="E75" s="43">
        <f t="shared" si="34"/>
        <v>85.006211992414819</v>
      </c>
      <c r="F75" s="6">
        <f t="shared" si="35"/>
        <v>0.92924038360419092</v>
      </c>
      <c r="G75" s="6">
        <f t="shared" si="36"/>
        <v>1.2737454598946245</v>
      </c>
      <c r="H75" s="44">
        <v>10</v>
      </c>
      <c r="I75" s="44">
        <f t="shared" si="37"/>
        <v>16.347348460079775</v>
      </c>
      <c r="J75" s="14">
        <f t="shared" si="38"/>
        <v>0.34913113823132508</v>
      </c>
      <c r="K75" s="52">
        <f t="shared" si="39"/>
        <v>0.43955331280160209</v>
      </c>
      <c r="L75" s="49">
        <v>287</v>
      </c>
      <c r="M75" s="49">
        <f t="shared" si="40"/>
        <v>469.16890080428954</v>
      </c>
      <c r="N75" s="50">
        <f t="shared" si="41"/>
        <v>0.62874830695655715</v>
      </c>
      <c r="O75" s="50">
        <f t="shared" si="42"/>
        <v>0.85395723038503735</v>
      </c>
      <c r="P75" s="45">
        <v>349</v>
      </c>
      <c r="Q75" s="45">
        <f t="shared" si="43"/>
        <v>570.52246125678414</v>
      </c>
      <c r="R75" s="18">
        <f t="shared" si="44"/>
        <v>0.64502454653628871</v>
      </c>
      <c r="S75" s="18">
        <f t="shared" si="45"/>
        <v>0.87324824877353091</v>
      </c>
      <c r="T75" s="37">
        <f t="shared" si="46"/>
        <v>14.899713467048711</v>
      </c>
      <c r="U75" s="37">
        <f t="shared" si="47"/>
        <v>1.4406279398111439</v>
      </c>
      <c r="V75" s="37">
        <f t="shared" si="48"/>
        <v>44.062793981114389</v>
      </c>
      <c r="W75" s="37">
        <f t="shared" si="49"/>
        <v>1.4586292748752581</v>
      </c>
      <c r="X75" s="37">
        <f t="shared" si="50"/>
        <v>45.862927487525809</v>
      </c>
    </row>
    <row r="76" spans="1:24" x14ac:dyDescent="0.25">
      <c r="A76" s="1" t="s">
        <v>712</v>
      </c>
      <c r="B76" s="1" t="s">
        <v>2395</v>
      </c>
      <c r="C76" s="36">
        <v>60992</v>
      </c>
      <c r="D76" s="43">
        <v>62</v>
      </c>
      <c r="E76" s="43">
        <f t="shared" si="34"/>
        <v>101.6526757607555</v>
      </c>
      <c r="F76" s="6">
        <f t="shared" si="35"/>
        <v>1.1112102186925541</v>
      </c>
      <c r="G76" s="6">
        <f t="shared" si="36"/>
        <v>1.5231784972133124</v>
      </c>
      <c r="H76" s="44">
        <v>8</v>
      </c>
      <c r="I76" s="44">
        <f t="shared" si="37"/>
        <v>13.116474291710388</v>
      </c>
      <c r="J76" s="14">
        <f t="shared" si="38"/>
        <v>0.28012919711288853</v>
      </c>
      <c r="K76" s="52">
        <f t="shared" si="39"/>
        <v>0.3526804203921774</v>
      </c>
      <c r="L76" s="49">
        <v>437</v>
      </c>
      <c r="M76" s="49">
        <f t="shared" si="40"/>
        <v>716.48740818467991</v>
      </c>
      <c r="N76" s="50">
        <f t="shared" si="41"/>
        <v>0.96018777902699903</v>
      </c>
      <c r="O76" s="50">
        <f t="shared" si="42"/>
        <v>1.3041137246101735</v>
      </c>
      <c r="P76" s="45">
        <v>507</v>
      </c>
      <c r="Q76" s="45">
        <f t="shared" si="43"/>
        <v>831.25655823714578</v>
      </c>
      <c r="R76" s="18">
        <f t="shared" si="44"/>
        <v>0.9398067927967233</v>
      </c>
      <c r="S76" s="18">
        <f t="shared" si="45"/>
        <v>1.2723308599683441</v>
      </c>
      <c r="T76" s="37">
        <f t="shared" si="46"/>
        <v>12.22879684418146</v>
      </c>
      <c r="U76" s="37">
        <f t="shared" si="47"/>
        <v>1.1823815567301446</v>
      </c>
      <c r="V76" s="37">
        <f t="shared" si="48"/>
        <v>18.238155673014454</v>
      </c>
      <c r="W76" s="37">
        <f t="shared" si="49"/>
        <v>1.1971559797356559</v>
      </c>
      <c r="X76" s="37">
        <f t="shared" si="50"/>
        <v>19.71559797356559</v>
      </c>
    </row>
    <row r="77" spans="1:24" x14ac:dyDescent="0.25">
      <c r="A77" s="1" t="s">
        <v>638</v>
      </c>
      <c r="B77" s="1" t="s">
        <v>2399</v>
      </c>
      <c r="C77" s="36">
        <v>60309</v>
      </c>
      <c r="D77" s="43">
        <v>45</v>
      </c>
      <c r="E77" s="43">
        <f t="shared" si="34"/>
        <v>74.615728995672285</v>
      </c>
      <c r="F77" s="6">
        <f t="shared" si="35"/>
        <v>0.81565743267129442</v>
      </c>
      <c r="G77" s="6">
        <f t="shared" si="36"/>
        <v>1.1180529495120415</v>
      </c>
      <c r="H77" s="44">
        <v>11</v>
      </c>
      <c r="I77" s="44">
        <f t="shared" si="37"/>
        <v>18.239400421164337</v>
      </c>
      <c r="J77" s="14">
        <f t="shared" si="38"/>
        <v>0.38953978654388699</v>
      </c>
      <c r="K77" s="52">
        <f t="shared" si="39"/>
        <v>0.4904274780840267</v>
      </c>
      <c r="L77" s="49">
        <v>236</v>
      </c>
      <c r="M77" s="49">
        <f t="shared" si="40"/>
        <v>391.31804539952577</v>
      </c>
      <c r="N77" s="50">
        <f t="shared" si="41"/>
        <v>0.52441787617362789</v>
      </c>
      <c r="O77" s="50">
        <f t="shared" si="42"/>
        <v>0.71225708625657935</v>
      </c>
      <c r="P77" s="45">
        <v>292</v>
      </c>
      <c r="Q77" s="45">
        <f t="shared" si="43"/>
        <v>484.1731748163624</v>
      </c>
      <c r="R77" s="18">
        <f t="shared" si="44"/>
        <v>0.54739927652102727</v>
      </c>
      <c r="S77" s="18">
        <f t="shared" si="45"/>
        <v>0.74108103663461422</v>
      </c>
      <c r="T77" s="37">
        <f t="shared" si="46"/>
        <v>15.41095890410959</v>
      </c>
      <c r="U77" s="37">
        <f t="shared" si="47"/>
        <v>1.4900593911178881</v>
      </c>
      <c r="V77" s="37">
        <f t="shared" si="48"/>
        <v>49.005939111788813</v>
      </c>
      <c r="W77" s="37">
        <f t="shared" si="49"/>
        <v>1.5086783958058436</v>
      </c>
      <c r="X77" s="37">
        <f t="shared" si="50"/>
        <v>50.867839580584359</v>
      </c>
    </row>
    <row r="78" spans="1:24" x14ac:dyDescent="0.25">
      <c r="A78" s="1" t="s">
        <v>731</v>
      </c>
      <c r="B78" s="1" t="s">
        <v>2398</v>
      </c>
      <c r="C78" s="36">
        <v>54849</v>
      </c>
      <c r="D78" s="43">
        <v>10</v>
      </c>
      <c r="E78" s="43">
        <f t="shared" si="34"/>
        <v>18.231872960309211</v>
      </c>
      <c r="F78" s="6">
        <f t="shared" si="35"/>
        <v>0.19930064199275624</v>
      </c>
      <c r="G78" s="6">
        <f t="shared" si="36"/>
        <v>0.27318903953327101</v>
      </c>
      <c r="H78" s="44">
        <v>1</v>
      </c>
      <c r="I78" s="44">
        <f t="shared" si="37"/>
        <v>1.8231872960309212</v>
      </c>
      <c r="J78" s="14">
        <f t="shared" si="38"/>
        <v>3.8937902218612222E-2</v>
      </c>
      <c r="K78" s="52">
        <f t="shared" si="39"/>
        <v>4.9022507704241831E-2</v>
      </c>
      <c r="L78" s="49">
        <v>51</v>
      </c>
      <c r="M78" s="49">
        <f t="shared" si="40"/>
        <v>92.982552097576985</v>
      </c>
      <c r="N78" s="50">
        <f t="shared" si="41"/>
        <v>0.12460890333444899</v>
      </c>
      <c r="O78" s="50">
        <f t="shared" si="42"/>
        <v>0.16924208430537416</v>
      </c>
      <c r="P78" s="45">
        <v>62</v>
      </c>
      <c r="Q78" s="45">
        <f t="shared" si="43"/>
        <v>113.03761235391711</v>
      </c>
      <c r="R78" s="18">
        <f t="shared" si="44"/>
        <v>0.12779871013231411</v>
      </c>
      <c r="S78" s="18">
        <f t="shared" si="45"/>
        <v>0.17301667109854843</v>
      </c>
      <c r="T78" s="37">
        <f t="shared" si="46"/>
        <v>16.129032258064516</v>
      </c>
      <c r="U78" s="37">
        <f t="shared" si="47"/>
        <v>1.5594886817434528</v>
      </c>
      <c r="V78" s="37">
        <f t="shared" si="48"/>
        <v>55.948868174345279</v>
      </c>
      <c r="W78" s="37">
        <f t="shared" si="49"/>
        <v>1.5789752386211695</v>
      </c>
      <c r="X78" s="37">
        <f t="shared" si="50"/>
        <v>57.897523862116948</v>
      </c>
    </row>
    <row r="79" spans="1:24" x14ac:dyDescent="0.25">
      <c r="A79" s="1" t="s">
        <v>629</v>
      </c>
      <c r="B79" s="1" t="s">
        <v>2397</v>
      </c>
      <c r="C79" s="36">
        <v>54548</v>
      </c>
      <c r="D79" s="43">
        <v>26</v>
      </c>
      <c r="E79" s="43">
        <f t="shared" si="34"/>
        <v>47.66444232602479</v>
      </c>
      <c r="F79" s="6">
        <f t="shared" si="35"/>
        <v>0.52104103492186304</v>
      </c>
      <c r="G79" s="6">
        <f t="shared" si="36"/>
        <v>0.71421094515540418</v>
      </c>
      <c r="H79" s="44">
        <v>11</v>
      </c>
      <c r="I79" s="44">
        <f t="shared" si="37"/>
        <v>20.165725599472026</v>
      </c>
      <c r="J79" s="14">
        <f t="shared" si="38"/>
        <v>0.43068040966992888</v>
      </c>
      <c r="K79" s="52">
        <f t="shared" si="39"/>
        <v>0.54222319380673101</v>
      </c>
      <c r="L79" s="49">
        <v>266</v>
      </c>
      <c r="M79" s="49">
        <f t="shared" si="40"/>
        <v>487.64390995086899</v>
      </c>
      <c r="N79" s="50">
        <f t="shared" si="41"/>
        <v>0.65350725986670388</v>
      </c>
      <c r="O79" s="50">
        <f t="shared" si="42"/>
        <v>0.88758449684516538</v>
      </c>
      <c r="P79" s="45">
        <v>303</v>
      </c>
      <c r="Q79" s="45">
        <f t="shared" si="43"/>
        <v>555.47407787636575</v>
      </c>
      <c r="R79" s="18">
        <f t="shared" si="44"/>
        <v>0.6280110592063135</v>
      </c>
      <c r="S79" s="18">
        <f t="shared" si="45"/>
        <v>0.8502150198891234</v>
      </c>
      <c r="T79" s="37">
        <f t="shared" si="46"/>
        <v>8.5808580858085808</v>
      </c>
      <c r="U79" s="37">
        <f t="shared" si="47"/>
        <v>0.8296685659968468</v>
      </c>
      <c r="V79" s="37">
        <f t="shared" si="48"/>
        <v>-17.033143400315321</v>
      </c>
      <c r="W79" s="37">
        <f t="shared" si="49"/>
        <v>0.84003567150406777</v>
      </c>
      <c r="X79" s="37">
        <f t="shared" si="50"/>
        <v>-15.996432849593223</v>
      </c>
    </row>
    <row r="80" spans="1:24" x14ac:dyDescent="0.25">
      <c r="A80" s="1" t="s">
        <v>735</v>
      </c>
      <c r="B80" s="1" t="s">
        <v>2400</v>
      </c>
      <c r="C80" s="36">
        <v>54531</v>
      </c>
      <c r="D80" s="43">
        <v>64</v>
      </c>
      <c r="E80" s="43">
        <f t="shared" si="34"/>
        <v>117.36443490858412</v>
      </c>
      <c r="F80" s="6">
        <f t="shared" si="35"/>
        <v>1.2829623854509984</v>
      </c>
      <c r="G80" s="6">
        <f t="shared" si="36"/>
        <v>1.7586057843778116</v>
      </c>
      <c r="H80" s="44">
        <v>10</v>
      </c>
      <c r="I80" s="44">
        <f t="shared" si="37"/>
        <v>18.338192954466269</v>
      </c>
      <c r="J80" s="14">
        <f t="shared" si="38"/>
        <v>0.39164970361604623</v>
      </c>
      <c r="K80" s="52">
        <f t="shared" si="39"/>
        <v>0.4930838468155655</v>
      </c>
      <c r="L80" s="49">
        <v>313</v>
      </c>
      <c r="M80" s="49">
        <f t="shared" si="40"/>
        <v>573.98543947479425</v>
      </c>
      <c r="N80" s="50">
        <f t="shared" si="41"/>
        <v>0.76921631563562631</v>
      </c>
      <c r="O80" s="50">
        <f t="shared" si="42"/>
        <v>1.0447389316192126</v>
      </c>
      <c r="P80" s="45">
        <v>387</v>
      </c>
      <c r="Q80" s="45">
        <f t="shared" si="43"/>
        <v>709.68806733784459</v>
      </c>
      <c r="R80" s="18">
        <f t="shared" si="44"/>
        <v>0.80236319321838956</v>
      </c>
      <c r="S80" s="18">
        <f t="shared" si="45"/>
        <v>1.0862567279350479</v>
      </c>
      <c r="T80" s="37">
        <f t="shared" si="46"/>
        <v>16.5374677002584</v>
      </c>
      <c r="U80" s="37">
        <f t="shared" si="47"/>
        <v>1.5989796096015558</v>
      </c>
      <c r="V80" s="37">
        <f t="shared" si="48"/>
        <v>59.897960960155586</v>
      </c>
      <c r="W80" s="37">
        <f t="shared" si="49"/>
        <v>1.6189596245087343</v>
      </c>
      <c r="X80" s="37">
        <f t="shared" si="50"/>
        <v>61.895962450873434</v>
      </c>
    </row>
    <row r="81" spans="1:24" x14ac:dyDescent="0.25">
      <c r="A81" s="1" t="s">
        <v>623</v>
      </c>
      <c r="B81" s="1" t="s">
        <v>2403</v>
      </c>
      <c r="C81" s="36">
        <v>52173</v>
      </c>
      <c r="D81" s="43">
        <v>6</v>
      </c>
      <c r="E81" s="43">
        <f t="shared" si="34"/>
        <v>11.500201253521936</v>
      </c>
      <c r="F81" s="6">
        <f t="shared" si="35"/>
        <v>0.12571377048658142</v>
      </c>
      <c r="G81" s="6">
        <f t="shared" si="36"/>
        <v>0.1723206903497255</v>
      </c>
      <c r="H81" s="44">
        <v>4</v>
      </c>
      <c r="I81" s="44">
        <f t="shared" si="37"/>
        <v>7.6668008356812907</v>
      </c>
      <c r="J81" s="14">
        <f t="shared" si="38"/>
        <v>0.16374024869481624</v>
      </c>
      <c r="K81" s="52">
        <f t="shared" si="39"/>
        <v>0.20614766450615918</v>
      </c>
      <c r="L81" s="49">
        <v>48</v>
      </c>
      <c r="M81" s="49">
        <f t="shared" si="40"/>
        <v>92.001610028175492</v>
      </c>
      <c r="N81" s="50">
        <f t="shared" si="41"/>
        <v>0.12329431137342742</v>
      </c>
      <c r="O81" s="50">
        <f t="shared" si="42"/>
        <v>0.16745662373601794</v>
      </c>
      <c r="P81" s="45">
        <v>58</v>
      </c>
      <c r="Q81" s="45">
        <f t="shared" si="43"/>
        <v>111.16861211737871</v>
      </c>
      <c r="R81" s="18">
        <f t="shared" si="44"/>
        <v>0.12568564515781036</v>
      </c>
      <c r="S81" s="18">
        <f t="shared" si="45"/>
        <v>0.17015595781493964</v>
      </c>
      <c r="T81" s="37">
        <f t="shared" si="46"/>
        <v>10.344827586206897</v>
      </c>
      <c r="U81" s="37">
        <f t="shared" si="47"/>
        <v>1.0002237751871801</v>
      </c>
      <c r="V81" s="37">
        <f t="shared" si="48"/>
        <v>2.2377518718008638E-2</v>
      </c>
      <c r="W81" s="37">
        <f t="shared" si="49"/>
        <v>1.0127220495984053</v>
      </c>
      <c r="X81" s="37">
        <f t="shared" si="50"/>
        <v>1.2722049598405283</v>
      </c>
    </row>
    <row r="82" spans="1:24" x14ac:dyDescent="0.25">
      <c r="A82" s="1" t="s">
        <v>723</v>
      </c>
      <c r="B82" s="1" t="s">
        <v>2401</v>
      </c>
      <c r="C82" s="36">
        <v>51370</v>
      </c>
      <c r="D82" s="43">
        <v>20</v>
      </c>
      <c r="E82" s="43">
        <f t="shared" si="34"/>
        <v>38.933229511387964</v>
      </c>
      <c r="F82" s="6">
        <f t="shared" si="35"/>
        <v>0.42559629794279491</v>
      </c>
      <c r="G82" s="6">
        <f t="shared" si="36"/>
        <v>0.58338118081994861</v>
      </c>
      <c r="H82" s="44">
        <v>4</v>
      </c>
      <c r="I82" s="44">
        <f t="shared" si="37"/>
        <v>7.7866459022775931</v>
      </c>
      <c r="J82" s="14">
        <f t="shared" si="38"/>
        <v>0.16629978577291507</v>
      </c>
      <c r="K82" s="52">
        <f t="shared" si="39"/>
        <v>0.2093701012318443</v>
      </c>
      <c r="L82" s="49">
        <v>332</v>
      </c>
      <c r="M82" s="49">
        <f t="shared" si="40"/>
        <v>646.29160988904027</v>
      </c>
      <c r="N82" s="50">
        <f t="shared" si="41"/>
        <v>0.86611613604685567</v>
      </c>
      <c r="O82" s="50">
        <f t="shared" si="42"/>
        <v>1.1763469237961177</v>
      </c>
      <c r="P82" s="45">
        <v>356</v>
      </c>
      <c r="Q82" s="45">
        <f t="shared" si="43"/>
        <v>693.01148530270575</v>
      </c>
      <c r="R82" s="18">
        <f t="shared" si="44"/>
        <v>0.78350888774320337</v>
      </c>
      <c r="S82" s="18">
        <f t="shared" si="45"/>
        <v>1.0607313594409959</v>
      </c>
      <c r="T82" s="37">
        <f t="shared" si="46"/>
        <v>5.6179775280898872</v>
      </c>
      <c r="U82" s="37">
        <f t="shared" si="47"/>
        <v>0.54319268689940481</v>
      </c>
      <c r="V82" s="37">
        <f t="shared" si="48"/>
        <v>-45.680731310059521</v>
      </c>
      <c r="W82" s="37">
        <f t="shared" si="49"/>
        <v>0.5499801392950141</v>
      </c>
      <c r="X82" s="37">
        <f t="shared" si="50"/>
        <v>-45.001986070498589</v>
      </c>
    </row>
    <row r="83" spans="1:24" x14ac:dyDescent="0.25">
      <c r="A83" s="1" t="s">
        <v>732</v>
      </c>
      <c r="B83" s="1" t="s">
        <v>2402</v>
      </c>
      <c r="C83" s="36">
        <v>50614</v>
      </c>
      <c r="D83" s="43">
        <v>9</v>
      </c>
      <c r="E83" s="43">
        <f t="shared" si="34"/>
        <v>17.781641443078989</v>
      </c>
      <c r="F83" s="6">
        <f t="shared" si="35"/>
        <v>0.19437896276513647</v>
      </c>
      <c r="G83" s="6">
        <f t="shared" si="36"/>
        <v>0.26644270491216543</v>
      </c>
      <c r="H83" s="44">
        <v>5</v>
      </c>
      <c r="I83" s="44">
        <f t="shared" si="37"/>
        <v>9.8786896905994386</v>
      </c>
      <c r="J83" s="14">
        <f t="shared" si="38"/>
        <v>0.21097966953695241</v>
      </c>
      <c r="K83" s="52">
        <f t="shared" si="39"/>
        <v>0.26562171781226146</v>
      </c>
      <c r="L83" s="49">
        <v>125</v>
      </c>
      <c r="M83" s="49">
        <f t="shared" si="40"/>
        <v>246.96724226498594</v>
      </c>
      <c r="N83" s="50">
        <f t="shared" si="41"/>
        <v>0.3309687304116814</v>
      </c>
      <c r="O83" s="50">
        <f t="shared" si="42"/>
        <v>0.44951713943293348</v>
      </c>
      <c r="P83" s="45">
        <v>139</v>
      </c>
      <c r="Q83" s="45">
        <f t="shared" si="43"/>
        <v>274.62757339866437</v>
      </c>
      <c r="R83" s="18">
        <f t="shared" si="44"/>
        <v>0.31049001227333967</v>
      </c>
      <c r="S83" s="18">
        <f t="shared" si="45"/>
        <v>0.42034812618423673</v>
      </c>
      <c r="T83" s="37">
        <f t="shared" si="46"/>
        <v>6.4748201438848918</v>
      </c>
      <c r="U83" s="37">
        <f t="shared" si="47"/>
        <v>0.62603934130420624</v>
      </c>
      <c r="V83" s="37">
        <f t="shared" si="48"/>
        <v>-37.396065869579374</v>
      </c>
      <c r="W83" s="37">
        <f t="shared" si="49"/>
        <v>0.6338620022666277</v>
      </c>
      <c r="X83" s="37">
        <f t="shared" si="50"/>
        <v>-36.613799773337227</v>
      </c>
    </row>
    <row r="84" spans="1:24" x14ac:dyDescent="0.25">
      <c r="A84" s="1" t="s">
        <v>656</v>
      </c>
      <c r="B84" s="1" t="s">
        <v>2405</v>
      </c>
      <c r="C84" s="36">
        <v>46742</v>
      </c>
      <c r="D84" s="43">
        <v>33</v>
      </c>
      <c r="E84" s="43">
        <f t="shared" si="34"/>
        <v>70.600316631723075</v>
      </c>
      <c r="F84" s="6">
        <f t="shared" si="35"/>
        <v>0.77176318967481639</v>
      </c>
      <c r="G84" s="6">
        <f t="shared" si="36"/>
        <v>1.0578854258886923</v>
      </c>
      <c r="H84" s="44">
        <v>4</v>
      </c>
      <c r="I84" s="44">
        <f t="shared" si="37"/>
        <v>8.5576141371785539</v>
      </c>
      <c r="J84" s="14">
        <f t="shared" si="38"/>
        <v>0.18276539290476759</v>
      </c>
      <c r="K84" s="52">
        <f t="shared" si="39"/>
        <v>0.23010016901886615</v>
      </c>
      <c r="L84" s="49">
        <v>134</v>
      </c>
      <c r="M84" s="49">
        <f t="shared" si="40"/>
        <v>286.68007359548159</v>
      </c>
      <c r="N84" s="50">
        <f t="shared" si="41"/>
        <v>0.38418917068531377</v>
      </c>
      <c r="O84" s="50">
        <f t="shared" si="42"/>
        <v>0.52180040329718691</v>
      </c>
      <c r="P84" s="45">
        <v>171</v>
      </c>
      <c r="Q84" s="45">
        <f t="shared" si="43"/>
        <v>365.83800436438321</v>
      </c>
      <c r="R84" s="18">
        <f t="shared" si="44"/>
        <v>0.41361122286238666</v>
      </c>
      <c r="S84" s="18">
        <f t="shared" si="45"/>
        <v>0.55995586210971848</v>
      </c>
      <c r="T84" s="37">
        <f t="shared" si="46"/>
        <v>19.298245614035086</v>
      </c>
      <c r="U84" s="37">
        <f t="shared" si="47"/>
        <v>1.8659145279807625</v>
      </c>
      <c r="V84" s="37">
        <f t="shared" si="48"/>
        <v>86.591452798076247</v>
      </c>
      <c r="W84" s="37">
        <f t="shared" si="49"/>
        <v>1.8892300223502412</v>
      </c>
      <c r="X84" s="37">
        <f t="shared" si="50"/>
        <v>88.923002235024114</v>
      </c>
    </row>
    <row r="85" spans="1:24" x14ac:dyDescent="0.25">
      <c r="A85" s="1" t="s">
        <v>720</v>
      </c>
      <c r="B85" s="1" t="s">
        <v>2409</v>
      </c>
      <c r="C85" s="36">
        <v>46527</v>
      </c>
      <c r="D85" s="43">
        <v>36</v>
      </c>
      <c r="E85" s="43">
        <f t="shared" si="34"/>
        <v>77.37442775162809</v>
      </c>
      <c r="F85" s="6">
        <f t="shared" si="35"/>
        <v>0.84581398511785566</v>
      </c>
      <c r="G85" s="6">
        <f t="shared" si="36"/>
        <v>1.1593896934188184</v>
      </c>
      <c r="H85" s="44">
        <v>5</v>
      </c>
      <c r="I85" s="44">
        <f t="shared" si="37"/>
        <v>10.746448298837233</v>
      </c>
      <c r="J85" s="14">
        <f t="shared" si="38"/>
        <v>0.22951243351050593</v>
      </c>
      <c r="K85" s="52">
        <f t="shared" si="39"/>
        <v>0.28895431954241196</v>
      </c>
      <c r="L85" s="49">
        <v>170</v>
      </c>
      <c r="M85" s="49">
        <f t="shared" si="40"/>
        <v>365.37924216046594</v>
      </c>
      <c r="N85" s="50">
        <f t="shared" si="41"/>
        <v>0.48965645316992945</v>
      </c>
      <c r="O85" s="50">
        <f t="shared" si="42"/>
        <v>0.6650446036398554</v>
      </c>
      <c r="P85" s="45">
        <v>211</v>
      </c>
      <c r="Q85" s="45">
        <f t="shared" si="43"/>
        <v>453.50011821093125</v>
      </c>
      <c r="R85" s="18">
        <f t="shared" si="44"/>
        <v>0.51272075679330831</v>
      </c>
      <c r="S85" s="18">
        <f t="shared" si="45"/>
        <v>0.69413250299367768</v>
      </c>
      <c r="T85" s="37">
        <f t="shared" si="46"/>
        <v>17.061611374407583</v>
      </c>
      <c r="U85" s="37">
        <f t="shared" si="47"/>
        <v>1.6496581695030268</v>
      </c>
      <c r="V85" s="37">
        <f t="shared" si="48"/>
        <v>64.965816950302681</v>
      </c>
      <c r="W85" s="37">
        <f t="shared" si="49"/>
        <v>1.6702714372523462</v>
      </c>
      <c r="X85" s="37">
        <f t="shared" si="50"/>
        <v>67.027143725234623</v>
      </c>
    </row>
    <row r="86" spans="1:24" x14ac:dyDescent="0.25">
      <c r="A86" s="1" t="s">
        <v>643</v>
      </c>
      <c r="B86" s="1" t="s">
        <v>2406</v>
      </c>
      <c r="C86" s="36">
        <v>44201</v>
      </c>
      <c r="D86" s="43">
        <v>51</v>
      </c>
      <c r="E86" s="43">
        <f t="shared" si="34"/>
        <v>115.38200493201511</v>
      </c>
      <c r="F86" s="6">
        <f t="shared" si="35"/>
        <v>1.2612915692986471</v>
      </c>
      <c r="G86" s="6">
        <f t="shared" si="36"/>
        <v>1.7289007649088921</v>
      </c>
      <c r="H86" s="44">
        <v>12</v>
      </c>
      <c r="I86" s="44">
        <f t="shared" si="37"/>
        <v>27.148707042827084</v>
      </c>
      <c r="J86" s="14">
        <f t="shared" si="38"/>
        <v>0.57981629342014751</v>
      </c>
      <c r="K86" s="52">
        <f t="shared" si="39"/>
        <v>0.72998407956470501</v>
      </c>
      <c r="L86" s="49">
        <v>175</v>
      </c>
      <c r="M86" s="49">
        <f t="shared" si="40"/>
        <v>395.91864437456167</v>
      </c>
      <c r="N86" s="50">
        <f t="shared" si="41"/>
        <v>0.53058328656545284</v>
      </c>
      <c r="O86" s="50">
        <f t="shared" si="42"/>
        <v>0.72063086114255104</v>
      </c>
      <c r="P86" s="45">
        <v>238</v>
      </c>
      <c r="Q86" s="45">
        <f t="shared" si="43"/>
        <v>538.44935634940384</v>
      </c>
      <c r="R86" s="18">
        <f t="shared" si="44"/>
        <v>0.60876315219377497</v>
      </c>
      <c r="S86" s="18">
        <f t="shared" si="45"/>
        <v>0.82415678508005574</v>
      </c>
      <c r="T86" s="37">
        <f t="shared" si="46"/>
        <v>21.428571428571427</v>
      </c>
      <c r="U86" s="37">
        <f t="shared" si="47"/>
        <v>2.0718921057448729</v>
      </c>
      <c r="V86" s="37">
        <f t="shared" si="48"/>
        <v>107.18921057448729</v>
      </c>
      <c r="W86" s="37">
        <f t="shared" si="49"/>
        <v>2.0977813884538392</v>
      </c>
      <c r="X86" s="37">
        <f t="shared" si="50"/>
        <v>109.77813884538392</v>
      </c>
    </row>
    <row r="87" spans="1:24" x14ac:dyDescent="0.25">
      <c r="A87" s="1" t="s">
        <v>679</v>
      </c>
      <c r="B87" s="1" t="s">
        <v>2419</v>
      </c>
      <c r="C87" s="36">
        <v>43640</v>
      </c>
      <c r="D87" s="43">
        <v>23</v>
      </c>
      <c r="E87" s="43">
        <f t="shared" si="34"/>
        <v>52.703941338221817</v>
      </c>
      <c r="F87" s="6">
        <f t="shared" si="35"/>
        <v>0.57613002060310681</v>
      </c>
      <c r="G87" s="6">
        <f t="shared" si="36"/>
        <v>0.78972353225318237</v>
      </c>
      <c r="H87" s="44">
        <v>4</v>
      </c>
      <c r="I87" s="44">
        <f t="shared" si="37"/>
        <v>9.1659028414298813</v>
      </c>
      <c r="J87" s="14">
        <f t="shared" si="38"/>
        <v>0.19575664516852997</v>
      </c>
      <c r="K87" s="52">
        <f t="shared" si="39"/>
        <v>0.24645605179376356</v>
      </c>
      <c r="L87" s="49">
        <v>118</v>
      </c>
      <c r="M87" s="49">
        <f t="shared" si="40"/>
        <v>270.39413382218146</v>
      </c>
      <c r="N87" s="50">
        <f t="shared" si="41"/>
        <v>0.36236385992386938</v>
      </c>
      <c r="O87" s="50">
        <f t="shared" si="42"/>
        <v>0.49215756891668244</v>
      </c>
      <c r="P87" s="45">
        <v>145</v>
      </c>
      <c r="Q87" s="45">
        <f t="shared" si="43"/>
        <v>332.26397800183315</v>
      </c>
      <c r="R87" s="18">
        <f t="shared" si="44"/>
        <v>0.37565290815870989</v>
      </c>
      <c r="S87" s="18">
        <f t="shared" si="45"/>
        <v>0.50856707075382945</v>
      </c>
      <c r="T87" s="37">
        <f t="shared" si="46"/>
        <v>15.862068965517242</v>
      </c>
      <c r="U87" s="37">
        <f t="shared" si="47"/>
        <v>1.5336764552870095</v>
      </c>
      <c r="V87" s="37">
        <f t="shared" si="48"/>
        <v>53.367645528700947</v>
      </c>
      <c r="W87" s="37">
        <f t="shared" si="49"/>
        <v>1.5528404760508883</v>
      </c>
      <c r="X87" s="37">
        <f t="shared" si="50"/>
        <v>55.28404760508883</v>
      </c>
    </row>
    <row r="88" spans="1:24" x14ac:dyDescent="0.25">
      <c r="A88" s="1" t="s">
        <v>641</v>
      </c>
      <c r="B88" s="1" t="s">
        <v>2407</v>
      </c>
      <c r="C88" s="36">
        <v>41717</v>
      </c>
      <c r="D88" s="43">
        <v>2</v>
      </c>
      <c r="E88" s="43">
        <f t="shared" si="34"/>
        <v>4.7942085960160128</v>
      </c>
      <c r="F88" s="6">
        <f t="shared" si="35"/>
        <v>5.2407607990318995E-2</v>
      </c>
      <c r="G88" s="6">
        <f t="shared" si="36"/>
        <v>7.1837119780235298E-2</v>
      </c>
      <c r="H88" s="44">
        <v>1</v>
      </c>
      <c r="I88" s="44">
        <f t="shared" si="37"/>
        <v>2.3971042980080064</v>
      </c>
      <c r="J88" s="14">
        <f t="shared" si="38"/>
        <v>5.1195076318734857E-2</v>
      </c>
      <c r="K88" s="52">
        <f t="shared" si="39"/>
        <v>6.4454191937818164E-2</v>
      </c>
      <c r="L88" s="49">
        <v>41</v>
      </c>
      <c r="M88" s="49">
        <f t="shared" si="40"/>
        <v>98.281276218328259</v>
      </c>
      <c r="N88" s="50">
        <f t="shared" si="41"/>
        <v>0.13170989364783289</v>
      </c>
      <c r="O88" s="50">
        <f t="shared" si="42"/>
        <v>0.1788865508652297</v>
      </c>
      <c r="P88" s="45">
        <v>44</v>
      </c>
      <c r="Q88" s="45">
        <f t="shared" si="43"/>
        <v>105.47258911235228</v>
      </c>
      <c r="R88" s="18">
        <f t="shared" si="44"/>
        <v>0.11924580289851708</v>
      </c>
      <c r="S88" s="18">
        <f t="shared" si="45"/>
        <v>0.16143755941366383</v>
      </c>
      <c r="T88" s="37">
        <f t="shared" si="46"/>
        <v>4.5454545454545459</v>
      </c>
      <c r="U88" s="37">
        <f t="shared" si="47"/>
        <v>0.43949226485497311</v>
      </c>
      <c r="V88" s="37">
        <f t="shared" si="48"/>
        <v>-56.050773514502694</v>
      </c>
      <c r="W88" s="37">
        <f t="shared" si="49"/>
        <v>0.44498393088414784</v>
      </c>
      <c r="X88" s="37">
        <f t="shared" si="50"/>
        <v>-55.501606911585213</v>
      </c>
    </row>
    <row r="89" spans="1:24" x14ac:dyDescent="0.25">
      <c r="A89" s="1" t="s">
        <v>704</v>
      </c>
      <c r="B89" s="1" t="s">
        <v>2408</v>
      </c>
      <c r="C89" s="36">
        <v>41685</v>
      </c>
      <c r="D89" s="43">
        <v>26</v>
      </c>
      <c r="E89" s="43">
        <f t="shared" si="34"/>
        <v>62.372556075326855</v>
      </c>
      <c r="F89" s="6">
        <f t="shared" si="35"/>
        <v>0.6818219113090509</v>
      </c>
      <c r="G89" s="6">
        <f t="shared" si="36"/>
        <v>0.93459946350814416</v>
      </c>
      <c r="H89" s="44">
        <v>5</v>
      </c>
      <c r="I89" s="44">
        <f t="shared" si="37"/>
        <v>11.994722322178241</v>
      </c>
      <c r="J89" s="14">
        <f t="shared" si="38"/>
        <v>0.25617188422558018</v>
      </c>
      <c r="K89" s="52">
        <f t="shared" si="39"/>
        <v>0.32251835493222508</v>
      </c>
      <c r="L89" s="49">
        <v>141</v>
      </c>
      <c r="M89" s="49">
        <f t="shared" si="40"/>
        <v>338.25116948542643</v>
      </c>
      <c r="N89" s="50">
        <f t="shared" si="41"/>
        <v>0.45330125201276528</v>
      </c>
      <c r="O89" s="50">
        <f t="shared" si="42"/>
        <v>0.61566747363923668</v>
      </c>
      <c r="P89" s="45">
        <v>172</v>
      </c>
      <c r="Q89" s="45">
        <f t="shared" si="43"/>
        <v>412.61844788293149</v>
      </c>
      <c r="R89" s="18">
        <f t="shared" si="44"/>
        <v>0.46650052418953802</v>
      </c>
      <c r="S89" s="18">
        <f t="shared" si="45"/>
        <v>0.63155854763665165</v>
      </c>
      <c r="T89" s="37">
        <f t="shared" si="46"/>
        <v>15.11627906976744</v>
      </c>
      <c r="U89" s="37">
        <f t="shared" si="47"/>
        <v>1.4615672994014219</v>
      </c>
      <c r="V89" s="37">
        <f t="shared" si="48"/>
        <v>46.156729940142192</v>
      </c>
      <c r="W89" s="37">
        <f t="shared" si="49"/>
        <v>1.4798302817775146</v>
      </c>
      <c r="X89" s="37">
        <f t="shared" si="50"/>
        <v>47.983028177751464</v>
      </c>
    </row>
    <row r="90" spans="1:24" x14ac:dyDescent="0.25">
      <c r="A90" s="1" t="s">
        <v>716</v>
      </c>
      <c r="B90" s="1" t="s">
        <v>2413</v>
      </c>
      <c r="C90" s="36">
        <v>39658</v>
      </c>
      <c r="D90" s="43">
        <v>26</v>
      </c>
      <c r="E90" s="43">
        <f t="shared" si="34"/>
        <v>65.560542639568311</v>
      </c>
      <c r="F90" s="6">
        <f t="shared" si="35"/>
        <v>0.71667119806641244</v>
      </c>
      <c r="G90" s="6">
        <f t="shared" si="36"/>
        <v>0.98236871845118223</v>
      </c>
      <c r="H90" s="44">
        <v>4</v>
      </c>
      <c r="I90" s="44">
        <f t="shared" si="37"/>
        <v>10.086237329164355</v>
      </c>
      <c r="J90" s="14">
        <f t="shared" si="38"/>
        <v>0.21541227482865116</v>
      </c>
      <c r="K90" s="52">
        <f t="shared" si="39"/>
        <v>0.27120233244943875</v>
      </c>
      <c r="L90" s="49">
        <v>81</v>
      </c>
      <c r="M90" s="49">
        <f t="shared" si="40"/>
        <v>204.2463059155782</v>
      </c>
      <c r="N90" s="50">
        <f t="shared" si="41"/>
        <v>0.27371703202493408</v>
      </c>
      <c r="O90" s="50">
        <f t="shared" si="42"/>
        <v>0.37175867670905</v>
      </c>
      <c r="P90" s="45">
        <v>111</v>
      </c>
      <c r="Q90" s="45">
        <f t="shared" si="43"/>
        <v>279.89308588431089</v>
      </c>
      <c r="R90" s="18">
        <f t="shared" si="44"/>
        <v>0.31644312548794207</v>
      </c>
      <c r="S90" s="18">
        <f t="shared" si="45"/>
        <v>0.42840758022721509</v>
      </c>
      <c r="T90" s="37">
        <f t="shared" si="46"/>
        <v>23.423423423423422</v>
      </c>
      <c r="U90" s="37">
        <f t="shared" si="47"/>
        <v>2.2647709504238249</v>
      </c>
      <c r="V90" s="37">
        <f t="shared" si="48"/>
        <v>126.47709504238249</v>
      </c>
      <c r="W90" s="37">
        <f t="shared" si="49"/>
        <v>2.2930703465381308</v>
      </c>
      <c r="X90" s="37">
        <f t="shared" si="50"/>
        <v>129.30703465381308</v>
      </c>
    </row>
    <row r="91" spans="1:24" x14ac:dyDescent="0.25">
      <c r="A91" s="1" t="s">
        <v>684</v>
      </c>
      <c r="B91" s="1" t="s">
        <v>2410</v>
      </c>
      <c r="C91" s="36">
        <v>39551</v>
      </c>
      <c r="D91" s="43">
        <v>17</v>
      </c>
      <c r="E91" s="43">
        <f t="shared" si="34"/>
        <v>42.982478319132262</v>
      </c>
      <c r="F91" s="6">
        <f t="shared" si="35"/>
        <v>0.46986042202531331</v>
      </c>
      <c r="G91" s="6">
        <f t="shared" si="36"/>
        <v>0.6440557146447029</v>
      </c>
      <c r="H91" s="44">
        <v>1</v>
      </c>
      <c r="I91" s="44">
        <f t="shared" si="37"/>
        <v>2.5283810775960154</v>
      </c>
      <c r="J91" s="14">
        <f t="shared" si="38"/>
        <v>5.3998761062644729E-2</v>
      </c>
      <c r="K91" s="52">
        <f t="shared" si="39"/>
        <v>6.7984008623548337E-2</v>
      </c>
      <c r="L91" s="49">
        <v>210</v>
      </c>
      <c r="M91" s="49">
        <f t="shared" si="40"/>
        <v>530.96002629516329</v>
      </c>
      <c r="N91" s="50">
        <f t="shared" si="41"/>
        <v>0.71155657807325978</v>
      </c>
      <c r="O91" s="50">
        <f t="shared" si="42"/>
        <v>0.96642627574610696</v>
      </c>
      <c r="P91" s="45">
        <v>228</v>
      </c>
      <c r="Q91" s="45">
        <f t="shared" si="43"/>
        <v>576.47088569189157</v>
      </c>
      <c r="R91" s="18">
        <f t="shared" si="44"/>
        <v>0.65174975024765247</v>
      </c>
      <c r="S91" s="18">
        <f t="shared" si="45"/>
        <v>0.88235297571009452</v>
      </c>
      <c r="T91" s="37">
        <f t="shared" si="46"/>
        <v>7.4561403508771926</v>
      </c>
      <c r="U91" s="37">
        <f t="shared" si="47"/>
        <v>0.72092152217438554</v>
      </c>
      <c r="V91" s="37">
        <f t="shared" si="48"/>
        <v>-27.907847782561447</v>
      </c>
      <c r="W91" s="37">
        <f t="shared" si="49"/>
        <v>0.72992978136259323</v>
      </c>
      <c r="X91" s="37">
        <f t="shared" si="50"/>
        <v>-27.007021863740675</v>
      </c>
    </row>
    <row r="92" spans="1:24" x14ac:dyDescent="0.25">
      <c r="A92" s="1" t="s">
        <v>660</v>
      </c>
      <c r="B92" s="1" t="s">
        <v>2414</v>
      </c>
      <c r="C92" s="36">
        <v>38288</v>
      </c>
      <c r="D92" s="43">
        <v>6</v>
      </c>
      <c r="E92" s="43">
        <f t="shared" si="34"/>
        <v>15.670706226493941</v>
      </c>
      <c r="F92" s="6">
        <f t="shared" si="35"/>
        <v>0.17130339917458243</v>
      </c>
      <c r="G92" s="6">
        <f t="shared" si="36"/>
        <v>0.23481214421270966</v>
      </c>
      <c r="H92" s="44">
        <v>2</v>
      </c>
      <c r="I92" s="44">
        <f t="shared" si="37"/>
        <v>5.2235687421646473</v>
      </c>
      <c r="J92" s="14">
        <f t="shared" si="38"/>
        <v>0.1115600187415724</v>
      </c>
      <c r="K92" s="52">
        <f t="shared" si="39"/>
        <v>0.14045317201577312</v>
      </c>
      <c r="L92" s="49">
        <v>115</v>
      </c>
      <c r="M92" s="49">
        <f t="shared" si="40"/>
        <v>300.35520267446719</v>
      </c>
      <c r="N92" s="50">
        <f t="shared" si="41"/>
        <v>0.40251565021344277</v>
      </c>
      <c r="O92" s="50">
        <f t="shared" si="42"/>
        <v>0.54669117362196562</v>
      </c>
      <c r="P92" s="45">
        <v>123</v>
      </c>
      <c r="Q92" s="45">
        <f t="shared" si="43"/>
        <v>321.24947764312577</v>
      </c>
      <c r="R92" s="18">
        <f t="shared" si="44"/>
        <v>0.36320007136145482</v>
      </c>
      <c r="S92" s="18">
        <f t="shared" si="45"/>
        <v>0.49170814967267057</v>
      </c>
      <c r="T92" s="37">
        <f t="shared" si="46"/>
        <v>4.8780487804878048</v>
      </c>
      <c r="U92" s="37">
        <f t="shared" si="47"/>
        <v>0.47165023545411744</v>
      </c>
      <c r="V92" s="37">
        <f t="shared" si="48"/>
        <v>-52.834976454588258</v>
      </c>
      <c r="W92" s="37">
        <f t="shared" si="49"/>
        <v>0.47754373070493905</v>
      </c>
      <c r="X92" s="37">
        <f t="shared" si="50"/>
        <v>-52.245626929506095</v>
      </c>
    </row>
    <row r="93" spans="1:24" x14ac:dyDescent="0.25">
      <c r="A93" s="1" t="s">
        <v>639</v>
      </c>
      <c r="B93" s="1" t="s">
        <v>2412</v>
      </c>
      <c r="C93" s="36">
        <v>38196</v>
      </c>
      <c r="D93" s="43">
        <v>31</v>
      </c>
      <c r="E93" s="43">
        <f t="shared" si="34"/>
        <v>81.160330924704155</v>
      </c>
      <c r="F93" s="6">
        <f t="shared" si="35"/>
        <v>0.88719936195539129</v>
      </c>
      <c r="G93" s="6">
        <f t="shared" si="36"/>
        <v>1.2161182179028478</v>
      </c>
      <c r="H93" s="44"/>
      <c r="I93" s="44"/>
      <c r="J93" s="14"/>
      <c r="K93" s="52"/>
      <c r="L93" s="49">
        <v>166</v>
      </c>
      <c r="M93" s="49">
        <f t="shared" si="40"/>
        <v>434.60048172583515</v>
      </c>
      <c r="N93" s="50">
        <f t="shared" si="41"/>
        <v>0.58242205870676222</v>
      </c>
      <c r="O93" s="50">
        <f t="shared" si="42"/>
        <v>0.7910375625118673</v>
      </c>
      <c r="P93" s="45">
        <v>197</v>
      </c>
      <c r="Q93" s="45">
        <f t="shared" si="43"/>
        <v>515.76081265053926</v>
      </c>
      <c r="R93" s="18">
        <f t="shared" si="44"/>
        <v>0.58311180872398294</v>
      </c>
      <c r="S93" s="18">
        <f t="shared" si="45"/>
        <v>0.7894294388356845</v>
      </c>
      <c r="T93" s="37">
        <f t="shared" si="46"/>
        <v>15.736040609137056</v>
      </c>
      <c r="U93" s="37">
        <f t="shared" si="47"/>
        <v>1.5214909879750844</v>
      </c>
      <c r="V93" s="37">
        <f t="shared" si="48"/>
        <v>52.149098797508444</v>
      </c>
      <c r="W93" s="37">
        <f t="shared" si="49"/>
        <v>1.540502745497405</v>
      </c>
      <c r="X93" s="37">
        <f t="shared" si="50"/>
        <v>54.050274549740493</v>
      </c>
    </row>
    <row r="94" spans="1:24" x14ac:dyDescent="0.25">
      <c r="A94" s="1" t="s">
        <v>685</v>
      </c>
      <c r="B94" s="1" t="s">
        <v>2411</v>
      </c>
      <c r="C94" s="36">
        <v>38186</v>
      </c>
      <c r="D94" s="43">
        <v>30</v>
      </c>
      <c r="E94" s="43">
        <f t="shared" si="34"/>
        <v>78.562824071649302</v>
      </c>
      <c r="F94" s="6">
        <f t="shared" si="35"/>
        <v>0.85880486927099098</v>
      </c>
      <c r="G94" s="6">
        <f t="shared" si="36"/>
        <v>1.1771967969434123</v>
      </c>
      <c r="H94" s="44">
        <v>3</v>
      </c>
      <c r="I94" s="44">
        <f t="shared" ref="I94:I106" si="51">((H94/($C94/100000)))</f>
        <v>7.8562824071649304</v>
      </c>
      <c r="J94" s="14">
        <f t="shared" ref="J94:J106" si="52">((H94/$C94)/(H$154/$C$154))</f>
        <v>0.16778701608877561</v>
      </c>
      <c r="K94" s="52">
        <f t="shared" ref="K94:K106" si="53">((H94/$C94)/(H$155/$C$155))</f>
        <v>0.21124251231367205</v>
      </c>
      <c r="L94" s="49">
        <v>193</v>
      </c>
      <c r="M94" s="49">
        <f t="shared" si="40"/>
        <v>505.42083486094384</v>
      </c>
      <c r="N94" s="50">
        <f t="shared" si="41"/>
        <v>0.67733068767903859</v>
      </c>
      <c r="O94" s="50">
        <f t="shared" si="42"/>
        <v>0.91994114609226219</v>
      </c>
      <c r="P94" s="45">
        <v>226</v>
      </c>
      <c r="Q94" s="45">
        <f t="shared" si="43"/>
        <v>591.83994133975807</v>
      </c>
      <c r="R94" s="18">
        <f t="shared" si="44"/>
        <v>0.66912578506338649</v>
      </c>
      <c r="S94" s="18">
        <f t="shared" si="45"/>
        <v>0.90587702925960378</v>
      </c>
      <c r="T94" s="37">
        <f t="shared" si="46"/>
        <v>13.274336283185843</v>
      </c>
      <c r="U94" s="37">
        <f t="shared" si="47"/>
        <v>1.2834729858596561</v>
      </c>
      <c r="V94" s="37">
        <f t="shared" si="48"/>
        <v>28.347298585965607</v>
      </c>
      <c r="W94" s="37">
        <f t="shared" si="49"/>
        <v>1.2995105946174228</v>
      </c>
      <c r="X94" s="37">
        <f t="shared" si="50"/>
        <v>29.951059461742279</v>
      </c>
    </row>
    <row r="95" spans="1:24" x14ac:dyDescent="0.25">
      <c r="A95" s="1" t="s">
        <v>725</v>
      </c>
      <c r="B95" s="1" t="s">
        <v>2416</v>
      </c>
      <c r="C95" s="36">
        <v>37531</v>
      </c>
      <c r="D95" s="43"/>
      <c r="E95" s="43"/>
      <c r="F95" s="6"/>
      <c r="G95" s="6"/>
      <c r="H95" s="44">
        <v>6</v>
      </c>
      <c r="I95" s="44">
        <f t="shared" si="51"/>
        <v>15.986784258346434</v>
      </c>
      <c r="J95" s="14">
        <f t="shared" si="52"/>
        <v>0.34143055055106364</v>
      </c>
      <c r="K95" s="52">
        <f t="shared" si="53"/>
        <v>0.42985833445471106</v>
      </c>
      <c r="L95" s="49">
        <v>20</v>
      </c>
      <c r="M95" s="49">
        <f t="shared" si="40"/>
        <v>53.289280861154779</v>
      </c>
      <c r="N95" s="50">
        <f t="shared" si="41"/>
        <v>7.1414676170874616E-2</v>
      </c>
      <c r="O95" s="50">
        <f t="shared" si="42"/>
        <v>9.6994422723651372E-2</v>
      </c>
      <c r="P95" s="45">
        <v>26</v>
      </c>
      <c r="Q95" s="45">
        <f t="shared" si="43"/>
        <v>69.276065119501212</v>
      </c>
      <c r="R95" s="18">
        <f t="shared" si="44"/>
        <v>7.8322529828343951E-2</v>
      </c>
      <c r="S95" s="18">
        <f t="shared" si="45"/>
        <v>0.10603474298674016</v>
      </c>
      <c r="T95" s="37">
        <f t="shared" si="46"/>
        <v>0</v>
      </c>
      <c r="U95" s="37">
        <f t="shared" si="47"/>
        <v>0</v>
      </c>
      <c r="V95" s="37">
        <f t="shared" si="48"/>
        <v>-100</v>
      </c>
      <c r="W95" s="37">
        <f t="shared" si="49"/>
        <v>0</v>
      </c>
      <c r="X95" s="37">
        <f t="shared" si="50"/>
        <v>-100</v>
      </c>
    </row>
    <row r="96" spans="1:24" x14ac:dyDescent="0.25">
      <c r="A96" s="1" t="s">
        <v>683</v>
      </c>
      <c r="B96" s="1" t="s">
        <v>2418</v>
      </c>
      <c r="C96" s="36">
        <v>36629</v>
      </c>
      <c r="D96" s="43">
        <v>17</v>
      </c>
      <c r="E96" s="43">
        <f t="shared" ref="E96:E122" si="54">((D96/($C96/100000)))</f>
        <v>46.411313440170353</v>
      </c>
      <c r="F96" s="6">
        <f t="shared" ref="F96:F122" si="55">((D96/$C96)/(D$154/$C$154))</f>
        <v>0.50734253055019707</v>
      </c>
      <c r="G96" s="6">
        <f t="shared" ref="G96:G122" si="56">((D96/$C96)/(D$155/$C$155))</f>
        <v>0.69543387943740331</v>
      </c>
      <c r="H96" s="44">
        <v>3</v>
      </c>
      <c r="I96" s="44">
        <f t="shared" si="51"/>
        <v>8.190231783559474</v>
      </c>
      <c r="J96" s="14">
        <f t="shared" si="52"/>
        <v>0.17491918961385747</v>
      </c>
      <c r="K96" s="52">
        <f t="shared" si="53"/>
        <v>0.22022186178191819</v>
      </c>
      <c r="L96" s="49">
        <v>75</v>
      </c>
      <c r="M96" s="49">
        <f t="shared" si="40"/>
        <v>204.75579458898687</v>
      </c>
      <c r="N96" s="50">
        <f t="shared" si="41"/>
        <v>0.27439981415365167</v>
      </c>
      <c r="O96" s="50">
        <f t="shared" si="42"/>
        <v>0.37268602192675471</v>
      </c>
      <c r="P96" s="45">
        <v>95</v>
      </c>
      <c r="Q96" s="45">
        <f t="shared" si="43"/>
        <v>259.3573398127167</v>
      </c>
      <c r="R96" s="18">
        <f t="shared" si="44"/>
        <v>0.29322570426944161</v>
      </c>
      <c r="S96" s="18">
        <f t="shared" si="45"/>
        <v>0.39697533082063791</v>
      </c>
      <c r="T96" s="37">
        <f t="shared" si="46"/>
        <v>17.894736842105264</v>
      </c>
      <c r="U96" s="37">
        <f t="shared" si="47"/>
        <v>1.7302116532185257</v>
      </c>
      <c r="V96" s="37">
        <f t="shared" si="48"/>
        <v>73.021165321852564</v>
      </c>
      <c r="W96" s="37">
        <f t="shared" si="49"/>
        <v>1.751831475270224</v>
      </c>
      <c r="X96" s="37">
        <f t="shared" si="50"/>
        <v>75.183147527022399</v>
      </c>
    </row>
    <row r="97" spans="1:24" x14ac:dyDescent="0.25">
      <c r="A97" s="1" t="s">
        <v>652</v>
      </c>
      <c r="B97" s="1" t="s">
        <v>2415</v>
      </c>
      <c r="C97" s="36">
        <v>36158</v>
      </c>
      <c r="D97" s="43">
        <v>6</v>
      </c>
      <c r="E97" s="43">
        <f t="shared" si="54"/>
        <v>16.593838154765198</v>
      </c>
      <c r="F97" s="6">
        <f t="shared" si="55"/>
        <v>0.18139456130307019</v>
      </c>
      <c r="G97" s="6">
        <f t="shared" si="56"/>
        <v>0.24864448746103845</v>
      </c>
      <c r="H97" s="44">
        <v>2</v>
      </c>
      <c r="I97" s="44">
        <f t="shared" si="51"/>
        <v>5.5312793849217323</v>
      </c>
      <c r="J97" s="14">
        <f t="shared" si="52"/>
        <v>0.11813181032074019</v>
      </c>
      <c r="K97" s="52">
        <f t="shared" si="53"/>
        <v>0.14872700509264672</v>
      </c>
      <c r="L97" s="49">
        <v>38</v>
      </c>
      <c r="M97" s="49">
        <f t="shared" si="40"/>
        <v>105.09430831351291</v>
      </c>
      <c r="N97" s="50">
        <f t="shared" si="41"/>
        <v>0.14084025669564912</v>
      </c>
      <c r="O97" s="50">
        <f t="shared" si="42"/>
        <v>0.19128728332757849</v>
      </c>
      <c r="P97" s="45">
        <v>46</v>
      </c>
      <c r="Q97" s="45">
        <f t="shared" si="43"/>
        <v>127.21942585319984</v>
      </c>
      <c r="R97" s="18">
        <f t="shared" si="44"/>
        <v>0.14383246593096594</v>
      </c>
      <c r="S97" s="18">
        <f t="shared" si="45"/>
        <v>0.19472351814432584</v>
      </c>
      <c r="T97" s="37">
        <f t="shared" si="46"/>
        <v>13.043478260869565</v>
      </c>
      <c r="U97" s="37">
        <f t="shared" si="47"/>
        <v>1.2611517165403574</v>
      </c>
      <c r="V97" s="37">
        <f t="shared" si="48"/>
        <v>26.115171654035741</v>
      </c>
      <c r="W97" s="37">
        <f t="shared" si="49"/>
        <v>1.2769104103632065</v>
      </c>
      <c r="X97" s="37">
        <f t="shared" si="50"/>
        <v>27.691041036320652</v>
      </c>
    </row>
    <row r="98" spans="1:24" x14ac:dyDescent="0.25">
      <c r="A98" s="1" t="s">
        <v>706</v>
      </c>
      <c r="B98" s="1" t="s">
        <v>2417</v>
      </c>
      <c r="C98" s="36">
        <v>34348</v>
      </c>
      <c r="D98" s="43">
        <v>7</v>
      </c>
      <c r="E98" s="43">
        <f t="shared" si="54"/>
        <v>20.379643647373936</v>
      </c>
      <c r="F98" s="6">
        <f t="shared" si="55"/>
        <v>0.22277887035234892</v>
      </c>
      <c r="G98" s="6">
        <f t="shared" si="56"/>
        <v>0.30537154828672025</v>
      </c>
      <c r="H98" s="44">
        <v>3</v>
      </c>
      <c r="I98" s="44">
        <f t="shared" si="51"/>
        <v>8.7341329917316877</v>
      </c>
      <c r="J98" s="14">
        <f t="shared" si="52"/>
        <v>0.18653531490526334</v>
      </c>
      <c r="K98" s="52">
        <f t="shared" si="53"/>
        <v>0.23484647068853734</v>
      </c>
      <c r="L98" s="49">
        <v>73</v>
      </c>
      <c r="M98" s="49">
        <f t="shared" si="40"/>
        <v>212.53056946547105</v>
      </c>
      <c r="N98" s="50">
        <f t="shared" si="41"/>
        <v>0.28481903958009774</v>
      </c>
      <c r="O98" s="50">
        <f t="shared" si="42"/>
        <v>0.38683726939649943</v>
      </c>
      <c r="P98" s="45">
        <v>83</v>
      </c>
      <c r="Q98" s="45">
        <f t="shared" si="43"/>
        <v>241.64434610457667</v>
      </c>
      <c r="R98" s="18">
        <f t="shared" si="44"/>
        <v>0.27319964655871676</v>
      </c>
      <c r="S98" s="18">
        <f t="shared" si="45"/>
        <v>0.36986361868559547</v>
      </c>
      <c r="T98" s="37">
        <f t="shared" si="46"/>
        <v>8.4337349397590362</v>
      </c>
      <c r="U98" s="37">
        <f t="shared" si="47"/>
        <v>0.81544347936946804</v>
      </c>
      <c r="V98" s="37">
        <f t="shared" si="48"/>
        <v>-18.455652063053197</v>
      </c>
      <c r="W98" s="37">
        <f t="shared" si="49"/>
        <v>0.82563283561637058</v>
      </c>
      <c r="X98" s="37">
        <f t="shared" si="50"/>
        <v>-17.436716438362943</v>
      </c>
    </row>
    <row r="99" spans="1:24" x14ac:dyDescent="0.25">
      <c r="A99" s="1" t="s">
        <v>713</v>
      </c>
      <c r="B99" s="1" t="s">
        <v>2421</v>
      </c>
      <c r="C99" s="36">
        <v>33108</v>
      </c>
      <c r="D99" s="43">
        <v>9</v>
      </c>
      <c r="E99" s="43">
        <f t="shared" si="54"/>
        <v>27.183762232693006</v>
      </c>
      <c r="F99" s="6">
        <f t="shared" si="55"/>
        <v>0.29715769063050074</v>
      </c>
      <c r="G99" s="6">
        <f t="shared" si="56"/>
        <v>0.40732545204857867</v>
      </c>
      <c r="H99" s="44">
        <v>4</v>
      </c>
      <c r="I99" s="44">
        <f t="shared" si="51"/>
        <v>12.081672103419114</v>
      </c>
      <c r="J99" s="14">
        <f t="shared" si="52"/>
        <v>0.25802887504997729</v>
      </c>
      <c r="K99" s="52">
        <f t="shared" si="53"/>
        <v>0.32485629153920026</v>
      </c>
      <c r="L99" s="49">
        <v>48</v>
      </c>
      <c r="M99" s="49">
        <f t="shared" si="40"/>
        <v>144.98006524102937</v>
      </c>
      <c r="N99" s="50">
        <f t="shared" si="41"/>
        <v>0.19429244011374375</v>
      </c>
      <c r="O99" s="50">
        <f t="shared" si="42"/>
        <v>0.26388529751659001</v>
      </c>
      <c r="P99" s="45">
        <v>61</v>
      </c>
      <c r="Q99" s="45">
        <f t="shared" si="43"/>
        <v>184.24549957714149</v>
      </c>
      <c r="R99" s="18">
        <f t="shared" si="44"/>
        <v>0.20830533044098357</v>
      </c>
      <c r="S99" s="18">
        <f t="shared" si="45"/>
        <v>0.28200828324220506</v>
      </c>
      <c r="T99" s="37">
        <f t="shared" si="46"/>
        <v>14.754098360655737</v>
      </c>
      <c r="U99" s="37">
        <f t="shared" si="47"/>
        <v>1.4265486629718798</v>
      </c>
      <c r="V99" s="37">
        <f t="shared" si="48"/>
        <v>42.654866297187979</v>
      </c>
      <c r="W99" s="37">
        <f t="shared" si="49"/>
        <v>1.4443740707387092</v>
      </c>
      <c r="X99" s="37">
        <f t="shared" si="50"/>
        <v>44.437407073870915</v>
      </c>
    </row>
    <row r="100" spans="1:24" x14ac:dyDescent="0.25">
      <c r="A100" s="1" t="s">
        <v>635</v>
      </c>
      <c r="B100" s="1" t="s">
        <v>2423</v>
      </c>
      <c r="C100" s="36">
        <v>32674</v>
      </c>
      <c r="D100" s="43">
        <v>7</v>
      </c>
      <c r="E100" s="43">
        <f t="shared" si="54"/>
        <v>21.423762012609416</v>
      </c>
      <c r="F100" s="6">
        <f t="shared" si="55"/>
        <v>0.23419258856774441</v>
      </c>
      <c r="G100" s="6">
        <f t="shared" si="56"/>
        <v>0.32101676992569833</v>
      </c>
      <c r="H100" s="44">
        <v>6</v>
      </c>
      <c r="I100" s="44">
        <f t="shared" si="51"/>
        <v>18.363224582236644</v>
      </c>
      <c r="J100" s="14">
        <f t="shared" si="52"/>
        <v>0.3921843053416163</v>
      </c>
      <c r="K100" s="52">
        <f t="shared" si="53"/>
        <v>0.49375690611555861</v>
      </c>
      <c r="L100" s="49">
        <v>71</v>
      </c>
      <c r="M100" s="49">
        <f t="shared" si="40"/>
        <v>217.29815755646692</v>
      </c>
      <c r="N100" s="50">
        <f t="shared" si="41"/>
        <v>0.29120823744752061</v>
      </c>
      <c r="O100" s="50">
        <f t="shared" si="42"/>
        <v>0.39551498932811496</v>
      </c>
      <c r="P100" s="45">
        <v>84</v>
      </c>
      <c r="Q100" s="45">
        <f t="shared" si="43"/>
        <v>257.08514415131299</v>
      </c>
      <c r="R100" s="18">
        <f t="shared" si="44"/>
        <v>0.29065679230599306</v>
      </c>
      <c r="S100" s="18">
        <f t="shared" si="45"/>
        <v>0.39349748197692941</v>
      </c>
      <c r="T100" s="37">
        <f t="shared" si="46"/>
        <v>8.3333333333333321</v>
      </c>
      <c r="U100" s="37">
        <f t="shared" si="47"/>
        <v>0.80573581890078383</v>
      </c>
      <c r="V100" s="37">
        <f t="shared" si="48"/>
        <v>-19.426418109921617</v>
      </c>
      <c r="W100" s="37">
        <f t="shared" si="49"/>
        <v>0.81580387328760418</v>
      </c>
      <c r="X100" s="37">
        <f t="shared" si="50"/>
        <v>-18.419612671239584</v>
      </c>
    </row>
    <row r="101" spans="1:24" x14ac:dyDescent="0.25">
      <c r="A101" s="1" t="s">
        <v>663</v>
      </c>
      <c r="B101" s="1" t="s">
        <v>2427</v>
      </c>
      <c r="C101" s="36">
        <v>32120</v>
      </c>
      <c r="D101" s="43">
        <v>21</v>
      </c>
      <c r="E101" s="43">
        <f t="shared" si="54"/>
        <v>65.379825653798264</v>
      </c>
      <c r="F101" s="6">
        <f t="shared" si="55"/>
        <v>0.71469570101455293</v>
      </c>
      <c r="G101" s="6">
        <f t="shared" si="56"/>
        <v>0.97966082881870475</v>
      </c>
      <c r="H101" s="44">
        <v>2</v>
      </c>
      <c r="I101" s="44">
        <f t="shared" si="51"/>
        <v>6.2266500622665006</v>
      </c>
      <c r="J101" s="14">
        <f t="shared" si="52"/>
        <v>0.13298287663690297</v>
      </c>
      <c r="K101" s="52">
        <f t="shared" si="53"/>
        <v>0.16742437889601247</v>
      </c>
      <c r="L101" s="49">
        <v>129</v>
      </c>
      <c r="M101" s="49">
        <f t="shared" si="40"/>
        <v>401.61892901618933</v>
      </c>
      <c r="N101" s="50">
        <f t="shared" si="41"/>
        <v>0.53822242102523854</v>
      </c>
      <c r="O101" s="50">
        <f t="shared" si="42"/>
        <v>0.73100622761851708</v>
      </c>
      <c r="P101" s="45">
        <v>152</v>
      </c>
      <c r="Q101" s="45">
        <f t="shared" si="43"/>
        <v>473.22540473225405</v>
      </c>
      <c r="R101" s="18">
        <f t="shared" si="44"/>
        <v>0.53502188401919681</v>
      </c>
      <c r="S101" s="18">
        <f t="shared" si="45"/>
        <v>0.72432425368015674</v>
      </c>
      <c r="T101" s="37">
        <f t="shared" si="46"/>
        <v>13.815789473684212</v>
      </c>
      <c r="U101" s="37">
        <f t="shared" si="47"/>
        <v>1.3358251734407736</v>
      </c>
      <c r="V101" s="37">
        <f t="shared" si="48"/>
        <v>33.58251734407736</v>
      </c>
      <c r="W101" s="37">
        <f t="shared" si="49"/>
        <v>1.352516947818923</v>
      </c>
      <c r="X101" s="37">
        <f t="shared" si="50"/>
        <v>35.251694781892297</v>
      </c>
    </row>
    <row r="102" spans="1:24" x14ac:dyDescent="0.25">
      <c r="A102" s="1" t="s">
        <v>676</v>
      </c>
      <c r="B102" s="1" t="s">
        <v>2420</v>
      </c>
      <c r="C102" s="36">
        <v>31832</v>
      </c>
      <c r="D102" s="43">
        <v>12</v>
      </c>
      <c r="E102" s="43">
        <f t="shared" si="54"/>
        <v>37.697914048755969</v>
      </c>
      <c r="F102" s="6">
        <f t="shared" si="55"/>
        <v>0.41209251995453705</v>
      </c>
      <c r="G102" s="6">
        <f t="shared" si="56"/>
        <v>0.56487103402966998</v>
      </c>
      <c r="H102" s="44">
        <v>3</v>
      </c>
      <c r="I102" s="44">
        <f t="shared" si="51"/>
        <v>9.4244785121889922</v>
      </c>
      <c r="J102" s="14">
        <f t="shared" si="52"/>
        <v>0.20127905869458362</v>
      </c>
      <c r="K102" s="52">
        <f t="shared" si="53"/>
        <v>0.25340872628832245</v>
      </c>
      <c r="L102" s="49">
        <v>57</v>
      </c>
      <c r="M102" s="49">
        <f t="shared" si="40"/>
        <v>179.06509173159085</v>
      </c>
      <c r="N102" s="50">
        <f t="shared" si="41"/>
        <v>0.23997087843685352</v>
      </c>
      <c r="O102" s="50">
        <f t="shared" si="42"/>
        <v>0.32592511893182569</v>
      </c>
      <c r="P102" s="45">
        <v>72</v>
      </c>
      <c r="Q102" s="45">
        <f t="shared" si="43"/>
        <v>226.18748429253583</v>
      </c>
      <c r="R102" s="18">
        <f t="shared" si="44"/>
        <v>0.25572433934780858</v>
      </c>
      <c r="S102" s="18">
        <f t="shared" si="45"/>
        <v>0.34620516801011175</v>
      </c>
      <c r="T102" s="37">
        <f t="shared" si="46"/>
        <v>16.666666666666664</v>
      </c>
      <c r="U102" s="37">
        <f t="shared" si="47"/>
        <v>1.6114716378015677</v>
      </c>
      <c r="V102" s="37">
        <f t="shared" si="48"/>
        <v>61.147163780156767</v>
      </c>
      <c r="W102" s="37">
        <f t="shared" si="49"/>
        <v>1.6316077465752084</v>
      </c>
      <c r="X102" s="37">
        <f t="shared" si="50"/>
        <v>63.160774657520832</v>
      </c>
    </row>
    <row r="103" spans="1:24" x14ac:dyDescent="0.25">
      <c r="A103" s="1" t="s">
        <v>648</v>
      </c>
      <c r="B103" s="1" t="s">
        <v>2430</v>
      </c>
      <c r="C103" s="36">
        <v>31803</v>
      </c>
      <c r="D103" s="43">
        <v>16</v>
      </c>
      <c r="E103" s="43">
        <f t="shared" si="54"/>
        <v>50.30971920887967</v>
      </c>
      <c r="F103" s="6">
        <f t="shared" si="55"/>
        <v>0.54995772286441846</v>
      </c>
      <c r="G103" s="6">
        <f t="shared" si="56"/>
        <v>0.75384815919808223</v>
      </c>
      <c r="H103" s="44">
        <v>2</v>
      </c>
      <c r="I103" s="44">
        <f t="shared" si="51"/>
        <v>6.2887149011099588</v>
      </c>
      <c r="J103" s="14">
        <f t="shared" si="52"/>
        <v>0.13430839850257284</v>
      </c>
      <c r="K103" s="52">
        <f t="shared" si="53"/>
        <v>0.16909320033141279</v>
      </c>
      <c r="L103" s="49">
        <v>85</v>
      </c>
      <c r="M103" s="49">
        <f t="shared" si="40"/>
        <v>267.27038329717323</v>
      </c>
      <c r="N103" s="50">
        <f t="shared" si="41"/>
        <v>0.35817762155515687</v>
      </c>
      <c r="O103" s="50">
        <f t="shared" si="42"/>
        <v>0.48647187802332414</v>
      </c>
      <c r="P103" s="45">
        <v>103</v>
      </c>
      <c r="Q103" s="45">
        <f t="shared" si="43"/>
        <v>323.86881740716285</v>
      </c>
      <c r="R103" s="18">
        <f t="shared" si="44"/>
        <v>0.36616145948945361</v>
      </c>
      <c r="S103" s="18">
        <f t="shared" si="45"/>
        <v>0.49571734127723865</v>
      </c>
      <c r="T103" s="37">
        <f t="shared" si="46"/>
        <v>15.53398058252427</v>
      </c>
      <c r="U103" s="37">
        <f t="shared" si="47"/>
        <v>1.5019541478538883</v>
      </c>
      <c r="V103" s="37">
        <f t="shared" si="48"/>
        <v>50.195414785388827</v>
      </c>
      <c r="W103" s="37">
        <f t="shared" si="49"/>
        <v>1.5207217832157283</v>
      </c>
      <c r="X103" s="37">
        <f t="shared" si="50"/>
        <v>52.072178321572828</v>
      </c>
    </row>
    <row r="104" spans="1:24" x14ac:dyDescent="0.25">
      <c r="A104" s="1" t="s">
        <v>693</v>
      </c>
      <c r="B104" s="1" t="s">
        <v>2438</v>
      </c>
      <c r="C104" s="36">
        <v>31682</v>
      </c>
      <c r="D104" s="43">
        <v>26</v>
      </c>
      <c r="E104" s="43">
        <f t="shared" si="54"/>
        <v>82.06552616627738</v>
      </c>
      <c r="F104" s="6">
        <f t="shared" si="55"/>
        <v>0.89709445025307066</v>
      </c>
      <c r="G104" s="6">
        <f t="shared" si="56"/>
        <v>1.2296817952255852</v>
      </c>
      <c r="H104" s="44">
        <v>2</v>
      </c>
      <c r="I104" s="44">
        <f t="shared" si="51"/>
        <v>6.312732782021337</v>
      </c>
      <c r="J104" s="14">
        <f t="shared" si="52"/>
        <v>0.13482134958580025</v>
      </c>
      <c r="K104" s="52">
        <f t="shared" si="53"/>
        <v>0.16973900164572692</v>
      </c>
      <c r="L104" s="49">
        <v>131</v>
      </c>
      <c r="M104" s="49">
        <f t="shared" ref="M104:M135" si="57">((L104/($C104/100000)))</f>
        <v>413.48399722239759</v>
      </c>
      <c r="N104" s="50">
        <f t="shared" ref="N104:N135" si="58">((L104/$C104)/(L$154/$C$154))</f>
        <v>0.5541231798645152</v>
      </c>
      <c r="O104" s="50">
        <f t="shared" ref="O104:O135" si="59">((L104/$C104)/(L$155/$C$155))</f>
        <v>0.75260241774606729</v>
      </c>
      <c r="P104" s="45">
        <v>159</v>
      </c>
      <c r="Q104" s="45">
        <f t="shared" ref="Q104:Q135" si="60">((P104/($C104/100000)))</f>
        <v>501.8622561706963</v>
      </c>
      <c r="R104" s="18">
        <f t="shared" ref="R104:R135" si="61">((P104/$C104)/(P$154/$C$154))</f>
        <v>0.56739829926605334</v>
      </c>
      <c r="S104" s="18">
        <f t="shared" ref="S104:S135" si="62">((P104/$C104)/(P$155/$C$155))</f>
        <v>0.76815614824556988</v>
      </c>
      <c r="T104" s="37">
        <f t="shared" ref="T104:T135" si="63">D104/P104*100</f>
        <v>16.352201257861633</v>
      </c>
      <c r="U104" s="37">
        <f t="shared" ref="U104:U135" si="64">T104/T$154</f>
        <v>1.5810665125600287</v>
      </c>
      <c r="V104" s="37">
        <f t="shared" ref="V104:V135" si="65">(U104-1)*100</f>
        <v>58.10665125600287</v>
      </c>
      <c r="W104" s="37">
        <f t="shared" ref="W104:W135" si="66">T104/T$155</f>
        <v>1.6008226947530346</v>
      </c>
      <c r="X104" s="37">
        <f t="shared" ref="X104:X135" si="67">(W104-1)*100</f>
        <v>60.082269475303463</v>
      </c>
    </row>
    <row r="105" spans="1:24" x14ac:dyDescent="0.25">
      <c r="A105" s="1" t="s">
        <v>630</v>
      </c>
      <c r="B105" s="1" t="s">
        <v>2425</v>
      </c>
      <c r="C105" s="36">
        <v>31576</v>
      </c>
      <c r="D105" s="43">
        <v>29</v>
      </c>
      <c r="E105" s="43">
        <f t="shared" si="54"/>
        <v>91.841905244489496</v>
      </c>
      <c r="F105" s="6">
        <f t="shared" si="55"/>
        <v>1.0039643604863184</v>
      </c>
      <c r="G105" s="6">
        <f t="shared" si="56"/>
        <v>1.3761724830613473</v>
      </c>
      <c r="H105" s="44">
        <v>3</v>
      </c>
      <c r="I105" s="44">
        <f t="shared" si="51"/>
        <v>9.5008867494299469</v>
      </c>
      <c r="J105" s="14">
        <f t="shared" si="52"/>
        <v>0.20291091323682497</v>
      </c>
      <c r="K105" s="52">
        <f t="shared" si="53"/>
        <v>0.25546321811533701</v>
      </c>
      <c r="L105" s="49">
        <v>57</v>
      </c>
      <c r="M105" s="49">
        <f t="shared" si="57"/>
        <v>180.51684823916901</v>
      </c>
      <c r="N105" s="50">
        <f t="shared" si="58"/>
        <v>0.24191642394229546</v>
      </c>
      <c r="O105" s="50">
        <f t="shared" si="59"/>
        <v>0.32856753185450582</v>
      </c>
      <c r="P105" s="45">
        <v>89</v>
      </c>
      <c r="Q105" s="45">
        <f t="shared" si="60"/>
        <v>281.85964023308844</v>
      </c>
      <c r="R105" s="18">
        <f t="shared" si="61"/>
        <v>0.31866648374848272</v>
      </c>
      <c r="S105" s="18">
        <f t="shared" si="62"/>
        <v>0.43141761095835413</v>
      </c>
      <c r="T105" s="37">
        <f t="shared" si="63"/>
        <v>32.584269662921351</v>
      </c>
      <c r="U105" s="37">
        <f t="shared" si="64"/>
        <v>3.1505175840165487</v>
      </c>
      <c r="V105" s="37">
        <f t="shared" si="65"/>
        <v>215.05175840165487</v>
      </c>
      <c r="W105" s="37">
        <f t="shared" si="66"/>
        <v>3.1898848079110822</v>
      </c>
      <c r="X105" s="37">
        <f t="shared" si="67"/>
        <v>218.98848079110823</v>
      </c>
    </row>
    <row r="106" spans="1:24" x14ac:dyDescent="0.25">
      <c r="A106" s="1" t="s">
        <v>688</v>
      </c>
      <c r="B106" s="1" t="s">
        <v>2426</v>
      </c>
      <c r="C106" s="36">
        <v>31154</v>
      </c>
      <c r="D106" s="43">
        <v>10</v>
      </c>
      <c r="E106" s="43">
        <f t="shared" si="54"/>
        <v>32.098606920459652</v>
      </c>
      <c r="F106" s="6">
        <f t="shared" si="55"/>
        <v>0.35088402492972609</v>
      </c>
      <c r="G106" s="6">
        <f t="shared" si="56"/>
        <v>0.48097020059576234</v>
      </c>
      <c r="H106" s="44">
        <v>8</v>
      </c>
      <c r="I106" s="44">
        <f t="shared" si="51"/>
        <v>25.678885536367723</v>
      </c>
      <c r="J106" s="14">
        <f t="shared" si="52"/>
        <v>0.54842524203342413</v>
      </c>
      <c r="K106" s="52">
        <f t="shared" si="53"/>
        <v>0.69046299674390721</v>
      </c>
      <c r="L106" s="49">
        <v>129</v>
      </c>
      <c r="M106" s="49">
        <f t="shared" si="57"/>
        <v>414.07202927392956</v>
      </c>
      <c r="N106" s="50">
        <f t="shared" si="58"/>
        <v>0.55491122049594477</v>
      </c>
      <c r="O106" s="50">
        <f t="shared" si="59"/>
        <v>0.75367272360232296</v>
      </c>
      <c r="P106" s="45">
        <v>147</v>
      </c>
      <c r="Q106" s="45">
        <f t="shared" si="60"/>
        <v>471.84952173075692</v>
      </c>
      <c r="R106" s="18">
        <f t="shared" si="61"/>
        <v>0.53346633034796598</v>
      </c>
      <c r="S106" s="18">
        <f t="shared" si="62"/>
        <v>0.72221831131475367</v>
      </c>
      <c r="T106" s="37">
        <f t="shared" si="63"/>
        <v>6.8027210884353746</v>
      </c>
      <c r="U106" s="37">
        <f t="shared" si="64"/>
        <v>0.65774352563329308</v>
      </c>
      <c r="V106" s="37">
        <f t="shared" si="65"/>
        <v>-34.225647436670691</v>
      </c>
      <c r="W106" s="37">
        <f t="shared" si="66"/>
        <v>0.6659623455409015</v>
      </c>
      <c r="X106" s="37">
        <f t="shared" si="67"/>
        <v>-33.403765445909848</v>
      </c>
    </row>
    <row r="107" spans="1:24" x14ac:dyDescent="0.25">
      <c r="A107" s="1" t="s">
        <v>646</v>
      </c>
      <c r="B107" s="1" t="s">
        <v>2424</v>
      </c>
      <c r="C107" s="36">
        <v>30328</v>
      </c>
      <c r="D107" s="43">
        <v>6</v>
      </c>
      <c r="E107" s="43">
        <f t="shared" si="54"/>
        <v>19.783698232656292</v>
      </c>
      <c r="F107" s="6">
        <f t="shared" si="55"/>
        <v>0.2162643282641919</v>
      </c>
      <c r="G107" s="6">
        <f t="shared" si="56"/>
        <v>0.29644181540544146</v>
      </c>
      <c r="H107" s="44"/>
      <c r="I107" s="44"/>
      <c r="J107" s="14"/>
      <c r="K107" s="52"/>
      <c r="L107" s="49">
        <v>58</v>
      </c>
      <c r="M107" s="49">
        <f t="shared" si="57"/>
        <v>191.24241624901083</v>
      </c>
      <c r="N107" s="50">
        <f t="shared" si="58"/>
        <v>0.25629010198398761</v>
      </c>
      <c r="O107" s="50">
        <f t="shared" si="59"/>
        <v>0.34808966202189207</v>
      </c>
      <c r="P107" s="45">
        <v>64</v>
      </c>
      <c r="Q107" s="45">
        <f t="shared" si="60"/>
        <v>211.02611448166712</v>
      </c>
      <c r="R107" s="18">
        <f t="shared" si="61"/>
        <v>0.23858311117323028</v>
      </c>
      <c r="S107" s="18">
        <f t="shared" si="62"/>
        <v>0.32299900079421667</v>
      </c>
      <c r="T107" s="37">
        <f t="shared" si="63"/>
        <v>9.375</v>
      </c>
      <c r="U107" s="37">
        <f t="shared" si="64"/>
        <v>0.90645279626338193</v>
      </c>
      <c r="V107" s="37">
        <f t="shared" si="65"/>
        <v>-9.3547203736618059</v>
      </c>
      <c r="W107" s="37">
        <f t="shared" si="66"/>
        <v>0.91777935744855477</v>
      </c>
      <c r="X107" s="37">
        <f t="shared" si="67"/>
        <v>-8.2220642551445238</v>
      </c>
    </row>
    <row r="108" spans="1:24" x14ac:dyDescent="0.25">
      <c r="A108" s="1" t="s">
        <v>636</v>
      </c>
      <c r="B108" s="1" t="s">
        <v>2433</v>
      </c>
      <c r="C108" s="36">
        <v>30040</v>
      </c>
      <c r="D108" s="43">
        <v>14</v>
      </c>
      <c r="E108" s="43">
        <f t="shared" si="54"/>
        <v>46.60452729693742</v>
      </c>
      <c r="F108" s="6">
        <f t="shared" si="55"/>
        <v>0.50945463640895339</v>
      </c>
      <c r="G108" s="6">
        <f t="shared" si="56"/>
        <v>0.69832902400481134</v>
      </c>
      <c r="H108" s="44">
        <v>3</v>
      </c>
      <c r="I108" s="44">
        <f t="shared" ref="I108:I125" si="68">((H108/($C108/100000)))</f>
        <v>9.9866844207723044</v>
      </c>
      <c r="J108" s="14">
        <f t="shared" ref="J108:J125" si="69">((H108/$C108)/(H$154/$C$154))</f>
        <v>0.21328611838768261</v>
      </c>
      <c r="K108" s="52">
        <f t="shared" ref="K108:K125" si="70">((H108/$C108)/(H$155/$C$155))</f>
        <v>0.2685255184823529</v>
      </c>
      <c r="L108" s="49">
        <v>210</v>
      </c>
      <c r="M108" s="49">
        <f t="shared" si="57"/>
        <v>699.06790945406124</v>
      </c>
      <c r="N108" s="50">
        <f t="shared" si="58"/>
        <v>0.93684334951316584</v>
      </c>
      <c r="O108" s="50">
        <f t="shared" si="59"/>
        <v>1.2724076442088641</v>
      </c>
      <c r="P108" s="45">
        <v>227</v>
      </c>
      <c r="Q108" s="45">
        <f t="shared" si="60"/>
        <v>755.65912117177095</v>
      </c>
      <c r="R108" s="18">
        <f t="shared" si="61"/>
        <v>0.85433741012775266</v>
      </c>
      <c r="S108" s="18">
        <f t="shared" si="62"/>
        <v>1.1566205522905655</v>
      </c>
      <c r="T108" s="37">
        <f t="shared" si="63"/>
        <v>6.1674008810572687</v>
      </c>
      <c r="U108" s="37">
        <f t="shared" si="64"/>
        <v>0.5963154959265714</v>
      </c>
      <c r="V108" s="37">
        <f t="shared" si="65"/>
        <v>-40.368450407342863</v>
      </c>
      <c r="W108" s="37">
        <f t="shared" si="66"/>
        <v>0.60376674322606838</v>
      </c>
      <c r="X108" s="37">
        <f t="shared" si="67"/>
        <v>-39.623325677393161</v>
      </c>
    </row>
    <row r="109" spans="1:24" x14ac:dyDescent="0.25">
      <c r="A109" s="1" t="s">
        <v>743</v>
      </c>
      <c r="B109" s="1" t="s">
        <v>2422</v>
      </c>
      <c r="C109" s="36">
        <v>29784</v>
      </c>
      <c r="D109" s="43">
        <v>14</v>
      </c>
      <c r="E109" s="43">
        <f t="shared" si="54"/>
        <v>47.005103411227509</v>
      </c>
      <c r="F109" s="6">
        <f t="shared" si="55"/>
        <v>0.5138335105333387</v>
      </c>
      <c r="G109" s="6">
        <f t="shared" si="56"/>
        <v>0.70433131483697731</v>
      </c>
      <c r="H109" s="44">
        <v>2</v>
      </c>
      <c r="I109" s="44">
        <f t="shared" si="68"/>
        <v>6.7150147730325012</v>
      </c>
      <c r="J109" s="14">
        <f t="shared" si="69"/>
        <v>0.14341290617705224</v>
      </c>
      <c r="K109" s="52">
        <f t="shared" si="70"/>
        <v>0.18055570273099386</v>
      </c>
      <c r="L109" s="49">
        <v>85</v>
      </c>
      <c r="M109" s="49">
        <f t="shared" si="57"/>
        <v>285.38812785388126</v>
      </c>
      <c r="N109" s="50">
        <f t="shared" si="58"/>
        <v>0.3824577927181928</v>
      </c>
      <c r="O109" s="50">
        <f t="shared" si="59"/>
        <v>0.51944886975476023</v>
      </c>
      <c r="P109" s="45">
        <v>101</v>
      </c>
      <c r="Q109" s="45">
        <f t="shared" si="60"/>
        <v>339.10824603814132</v>
      </c>
      <c r="R109" s="18">
        <f t="shared" si="61"/>
        <v>0.38339093985121753</v>
      </c>
      <c r="S109" s="18">
        <f t="shared" si="62"/>
        <v>0.51904298622204204</v>
      </c>
      <c r="T109" s="37">
        <f t="shared" si="63"/>
        <v>13.861386138613863</v>
      </c>
      <c r="U109" s="37">
        <f t="shared" si="64"/>
        <v>1.340233837379522</v>
      </c>
      <c r="V109" s="37">
        <f t="shared" si="65"/>
        <v>34.023383737952194</v>
      </c>
      <c r="W109" s="37">
        <f t="shared" si="66"/>
        <v>1.3569807001219558</v>
      </c>
      <c r="X109" s="37">
        <f t="shared" si="67"/>
        <v>35.698070012195579</v>
      </c>
    </row>
    <row r="110" spans="1:24" x14ac:dyDescent="0.25">
      <c r="A110" s="1" t="s">
        <v>672</v>
      </c>
      <c r="B110" s="1" t="s">
        <v>2432</v>
      </c>
      <c r="C110" s="36">
        <v>29515</v>
      </c>
      <c r="D110" s="43">
        <v>13</v>
      </c>
      <c r="E110" s="43">
        <f t="shared" si="54"/>
        <v>44.045400643740464</v>
      </c>
      <c r="F110" s="6">
        <f t="shared" si="55"/>
        <v>0.48147969461151591</v>
      </c>
      <c r="G110" s="6">
        <f t="shared" si="56"/>
        <v>0.6599826975493307</v>
      </c>
      <c r="H110" s="44">
        <v>7</v>
      </c>
      <c r="I110" s="44">
        <f t="shared" si="68"/>
        <v>23.716754192783327</v>
      </c>
      <c r="J110" s="14">
        <f t="shared" si="69"/>
        <v>0.50651990484569309</v>
      </c>
      <c r="K110" s="52">
        <f t="shared" si="70"/>
        <v>0.63770451212907753</v>
      </c>
      <c r="L110" s="49">
        <v>30</v>
      </c>
      <c r="M110" s="49">
        <f t="shared" si="57"/>
        <v>101.64323225478569</v>
      </c>
      <c r="N110" s="50">
        <f t="shared" si="58"/>
        <v>0.13621535887018948</v>
      </c>
      <c r="O110" s="50">
        <f t="shared" si="59"/>
        <v>0.18500581124384344</v>
      </c>
      <c r="P110" s="45">
        <v>50</v>
      </c>
      <c r="Q110" s="45">
        <f t="shared" si="60"/>
        <v>169.40538709130948</v>
      </c>
      <c r="R110" s="18">
        <f t="shared" si="61"/>
        <v>0.19152731120991781</v>
      </c>
      <c r="S110" s="18">
        <f t="shared" si="62"/>
        <v>0.25929383618729362</v>
      </c>
      <c r="T110" s="37">
        <f t="shared" si="63"/>
        <v>26</v>
      </c>
      <c r="U110" s="37">
        <f t="shared" si="64"/>
        <v>2.5138957549704459</v>
      </c>
      <c r="V110" s="37">
        <f t="shared" si="65"/>
        <v>151.3895754970446</v>
      </c>
      <c r="W110" s="37">
        <f t="shared" si="66"/>
        <v>2.5453080846573255</v>
      </c>
      <c r="X110" s="37">
        <f t="shared" si="67"/>
        <v>154.53080846573255</v>
      </c>
    </row>
    <row r="111" spans="1:24" x14ac:dyDescent="0.25">
      <c r="A111" s="1" t="s">
        <v>664</v>
      </c>
      <c r="B111" s="1" t="s">
        <v>2429</v>
      </c>
      <c r="C111" s="36">
        <v>29179</v>
      </c>
      <c r="D111" s="43">
        <v>28</v>
      </c>
      <c r="E111" s="43">
        <f t="shared" si="54"/>
        <v>95.959422872613871</v>
      </c>
      <c r="F111" s="6">
        <f t="shared" si="55"/>
        <v>1.0489747611449989</v>
      </c>
      <c r="G111" s="6">
        <f t="shared" si="56"/>
        <v>1.4378699668326216</v>
      </c>
      <c r="H111" s="44">
        <v>1</v>
      </c>
      <c r="I111" s="44">
        <f t="shared" si="68"/>
        <v>3.4271222454504953</v>
      </c>
      <c r="J111" s="14">
        <f t="shared" si="69"/>
        <v>7.3193221110684464E-2</v>
      </c>
      <c r="K111" s="52">
        <f t="shared" si="70"/>
        <v>9.2149680423248254E-2</v>
      </c>
      <c r="L111" s="49">
        <v>67</v>
      </c>
      <c r="M111" s="49">
        <f t="shared" si="57"/>
        <v>229.61719044518318</v>
      </c>
      <c r="N111" s="50">
        <f t="shared" si="58"/>
        <v>0.3077173689326731</v>
      </c>
      <c r="O111" s="50">
        <f t="shared" si="59"/>
        <v>0.41793746274576077</v>
      </c>
      <c r="P111" s="45">
        <v>96</v>
      </c>
      <c r="Q111" s="45">
        <f t="shared" si="60"/>
        <v>329.00373556324757</v>
      </c>
      <c r="R111" s="18">
        <f t="shared" si="61"/>
        <v>0.37196692462019226</v>
      </c>
      <c r="S111" s="18">
        <f t="shared" si="62"/>
        <v>0.50357690613559425</v>
      </c>
      <c r="T111" s="37">
        <f t="shared" si="63"/>
        <v>29.166666666666668</v>
      </c>
      <c r="U111" s="37">
        <f t="shared" si="64"/>
        <v>2.8200753661527438</v>
      </c>
      <c r="V111" s="37">
        <f t="shared" si="65"/>
        <v>182.00753661527438</v>
      </c>
      <c r="W111" s="37">
        <f t="shared" si="66"/>
        <v>2.8553135565066152</v>
      </c>
      <c r="X111" s="37">
        <f t="shared" si="67"/>
        <v>185.53135565066151</v>
      </c>
    </row>
    <row r="112" spans="1:24" x14ac:dyDescent="0.25">
      <c r="A112" s="1" t="s">
        <v>695</v>
      </c>
      <c r="B112" s="1" t="s">
        <v>2434</v>
      </c>
      <c r="C112" s="36">
        <v>29145</v>
      </c>
      <c r="D112" s="43">
        <v>12</v>
      </c>
      <c r="E112" s="43">
        <f t="shared" si="54"/>
        <v>41.173443129181678</v>
      </c>
      <c r="F112" s="6">
        <f t="shared" si="55"/>
        <v>0.45008506073744464</v>
      </c>
      <c r="G112" s="6">
        <f t="shared" si="56"/>
        <v>0.61694886790984582</v>
      </c>
      <c r="H112" s="44">
        <v>4</v>
      </c>
      <c r="I112" s="44">
        <f t="shared" si="68"/>
        <v>13.72448104306056</v>
      </c>
      <c r="J112" s="14">
        <f t="shared" si="69"/>
        <v>0.29311442769444662</v>
      </c>
      <c r="K112" s="52">
        <f t="shared" si="70"/>
        <v>0.36902872191730457</v>
      </c>
      <c r="L112" s="49">
        <v>154</v>
      </c>
      <c r="M112" s="49">
        <f t="shared" si="57"/>
        <v>528.39252015783154</v>
      </c>
      <c r="N112" s="50">
        <f t="shared" si="58"/>
        <v>0.70811578066707959</v>
      </c>
      <c r="O112" s="50">
        <f t="shared" si="59"/>
        <v>0.96175303242952381</v>
      </c>
      <c r="P112" s="45">
        <v>170</v>
      </c>
      <c r="Q112" s="45">
        <f t="shared" si="60"/>
        <v>583.2904443300738</v>
      </c>
      <c r="R112" s="18">
        <f t="shared" si="61"/>
        <v>0.65945984584753692</v>
      </c>
      <c r="S112" s="18">
        <f t="shared" si="62"/>
        <v>0.89279107068900676</v>
      </c>
      <c r="T112" s="37">
        <f t="shared" si="63"/>
        <v>7.0588235294117645</v>
      </c>
      <c r="U112" s="37">
        <f t="shared" si="64"/>
        <v>0.68250563483360516</v>
      </c>
      <c r="V112" s="37">
        <f t="shared" si="65"/>
        <v>-31.749436516639484</v>
      </c>
      <c r="W112" s="37">
        <f t="shared" si="66"/>
        <v>0.69103386913773535</v>
      </c>
      <c r="X112" s="37">
        <f t="shared" si="67"/>
        <v>-30.896613086226466</v>
      </c>
    </row>
    <row r="113" spans="1:24" x14ac:dyDescent="0.25">
      <c r="A113" s="1" t="s">
        <v>628</v>
      </c>
      <c r="B113" s="1" t="s">
        <v>2428</v>
      </c>
      <c r="C113" s="36">
        <v>28414</v>
      </c>
      <c r="D113" s="43">
        <v>4</v>
      </c>
      <c r="E113" s="43">
        <f t="shared" si="54"/>
        <v>14.07756739635391</v>
      </c>
      <c r="F113" s="6">
        <f t="shared" si="55"/>
        <v>0.15388809618724131</v>
      </c>
      <c r="G113" s="6">
        <f t="shared" si="56"/>
        <v>0.21094031997410265</v>
      </c>
      <c r="H113" s="44">
        <v>8</v>
      </c>
      <c r="I113" s="44">
        <f t="shared" si="68"/>
        <v>28.15513479270782</v>
      </c>
      <c r="J113" s="14">
        <f t="shared" si="69"/>
        <v>0.60131062118354672</v>
      </c>
      <c r="K113" s="52">
        <f t="shared" si="70"/>
        <v>0.75704526643766046</v>
      </c>
      <c r="L113" s="49">
        <v>11</v>
      </c>
      <c r="M113" s="49">
        <f t="shared" si="57"/>
        <v>38.713310339973255</v>
      </c>
      <c r="N113" s="50">
        <f t="shared" si="58"/>
        <v>5.1880950103927723E-2</v>
      </c>
      <c r="O113" s="50">
        <f t="shared" si="59"/>
        <v>7.046398689317758E-2</v>
      </c>
      <c r="P113" s="45">
        <v>23</v>
      </c>
      <c r="Q113" s="45">
        <f t="shared" si="60"/>
        <v>80.946012529034988</v>
      </c>
      <c r="R113" s="18">
        <f t="shared" si="61"/>
        <v>9.1516405700215853E-2</v>
      </c>
      <c r="S113" s="18">
        <f t="shared" si="62"/>
        <v>0.12389689887137562</v>
      </c>
      <c r="T113" s="37">
        <f t="shared" si="63"/>
        <v>17.391304347826086</v>
      </c>
      <c r="U113" s="37">
        <f t="shared" si="64"/>
        <v>1.6815356220538098</v>
      </c>
      <c r="V113" s="37">
        <f t="shared" si="65"/>
        <v>68.153562205380979</v>
      </c>
      <c r="W113" s="37">
        <f t="shared" si="66"/>
        <v>1.7025472138176088</v>
      </c>
      <c r="X113" s="37">
        <f t="shared" si="67"/>
        <v>70.254721381760874</v>
      </c>
    </row>
    <row r="114" spans="1:24" x14ac:dyDescent="0.25">
      <c r="A114" s="1" t="s">
        <v>700</v>
      </c>
      <c r="B114" s="1" t="s">
        <v>2431</v>
      </c>
      <c r="C114" s="36">
        <v>28198</v>
      </c>
      <c r="D114" s="43">
        <v>4</v>
      </c>
      <c r="E114" s="43">
        <f t="shared" si="54"/>
        <v>14.185403220086531</v>
      </c>
      <c r="F114" s="6">
        <f t="shared" si="55"/>
        <v>0.15506689712264254</v>
      </c>
      <c r="G114" s="6">
        <f t="shared" si="56"/>
        <v>0.21255614766097425</v>
      </c>
      <c r="H114" s="44">
        <v>1</v>
      </c>
      <c r="I114" s="44">
        <f t="shared" si="68"/>
        <v>3.5463508050216328</v>
      </c>
      <c r="J114" s="14">
        <f t="shared" si="69"/>
        <v>7.5739591417428961E-2</v>
      </c>
      <c r="K114" s="52">
        <f t="shared" si="70"/>
        <v>9.5355540289026181E-2</v>
      </c>
      <c r="L114" s="49">
        <v>32</v>
      </c>
      <c r="M114" s="49">
        <f t="shared" si="57"/>
        <v>113.48322576069225</v>
      </c>
      <c r="N114" s="50">
        <f t="shared" si="58"/>
        <v>0.15208251429855138</v>
      </c>
      <c r="O114" s="50">
        <f t="shared" si="59"/>
        <v>0.20655636168473562</v>
      </c>
      <c r="P114" s="45">
        <v>37</v>
      </c>
      <c r="Q114" s="45">
        <f t="shared" si="60"/>
        <v>131.21497978580041</v>
      </c>
      <c r="R114" s="18">
        <f t="shared" si="61"/>
        <v>0.14834978214295114</v>
      </c>
      <c r="S114" s="18">
        <f t="shared" si="62"/>
        <v>0.20083915900242211</v>
      </c>
      <c r="T114" s="37">
        <f t="shared" si="63"/>
        <v>10.810810810810811</v>
      </c>
      <c r="U114" s="37">
        <f t="shared" si="64"/>
        <v>1.0452789001956115</v>
      </c>
      <c r="V114" s="37">
        <f t="shared" si="65"/>
        <v>4.5278900195611538</v>
      </c>
      <c r="W114" s="37">
        <f t="shared" si="66"/>
        <v>1.0583401599406759</v>
      </c>
      <c r="X114" s="37">
        <f t="shared" si="67"/>
        <v>5.8340159940675873</v>
      </c>
    </row>
    <row r="115" spans="1:24" x14ac:dyDescent="0.25">
      <c r="A115" s="1" t="s">
        <v>650</v>
      </c>
      <c r="B115" s="1" t="s">
        <v>2437</v>
      </c>
      <c r="C115" s="36">
        <v>27570</v>
      </c>
      <c r="D115" s="43">
        <v>10</v>
      </c>
      <c r="E115" s="43">
        <f t="shared" si="54"/>
        <v>36.271309394269132</v>
      </c>
      <c r="F115" s="6">
        <f t="shared" si="55"/>
        <v>0.39649767546828751</v>
      </c>
      <c r="G115" s="6">
        <f t="shared" si="56"/>
        <v>0.54349458213131596</v>
      </c>
      <c r="H115" s="44">
        <v>2</v>
      </c>
      <c r="I115" s="44">
        <f t="shared" si="68"/>
        <v>7.2542618788538267</v>
      </c>
      <c r="J115" s="14">
        <f t="shared" si="69"/>
        <v>0.15492963357190148</v>
      </c>
      <c r="K115" s="52">
        <f t="shared" si="70"/>
        <v>0.19505517048022927</v>
      </c>
      <c r="L115" s="49">
        <v>81</v>
      </c>
      <c r="M115" s="49">
        <f t="shared" si="57"/>
        <v>293.79760609357999</v>
      </c>
      <c r="N115" s="50">
        <f t="shared" si="58"/>
        <v>0.39372760449926864</v>
      </c>
      <c r="O115" s="50">
        <f t="shared" si="59"/>
        <v>0.53475537181456323</v>
      </c>
      <c r="P115" s="45">
        <v>93</v>
      </c>
      <c r="Q115" s="45">
        <f t="shared" si="60"/>
        <v>337.32317736670296</v>
      </c>
      <c r="R115" s="18">
        <f t="shared" si="61"/>
        <v>0.38137276670551129</v>
      </c>
      <c r="S115" s="18">
        <f t="shared" si="62"/>
        <v>0.51631073955844853</v>
      </c>
      <c r="T115" s="37">
        <f t="shared" si="63"/>
        <v>10.75268817204301</v>
      </c>
      <c r="U115" s="37">
        <f t="shared" si="64"/>
        <v>1.0396591211623019</v>
      </c>
      <c r="V115" s="37">
        <f t="shared" si="65"/>
        <v>3.9659121162301858</v>
      </c>
      <c r="W115" s="37">
        <f t="shared" si="66"/>
        <v>1.0526501590807795</v>
      </c>
      <c r="X115" s="37">
        <f t="shared" si="67"/>
        <v>5.2650159080779524</v>
      </c>
    </row>
    <row r="116" spans="1:24" x14ac:dyDescent="0.25">
      <c r="A116" s="1" t="s">
        <v>670</v>
      </c>
      <c r="B116" s="1" t="s">
        <v>2435</v>
      </c>
      <c r="C116" s="36">
        <v>27241</v>
      </c>
      <c r="D116" s="43">
        <v>7</v>
      </c>
      <c r="E116" s="43">
        <f t="shared" si="54"/>
        <v>25.696560331852723</v>
      </c>
      <c r="F116" s="6">
        <f t="shared" si="55"/>
        <v>0.28090043092626849</v>
      </c>
      <c r="G116" s="6">
        <f t="shared" si="56"/>
        <v>0.38504100218612625</v>
      </c>
      <c r="H116" s="44">
        <v>9</v>
      </c>
      <c r="I116" s="44">
        <f t="shared" si="68"/>
        <v>33.03843471238207</v>
      </c>
      <c r="J116" s="14">
        <f t="shared" si="69"/>
        <v>0.70560350167387231</v>
      </c>
      <c r="K116" s="52">
        <f t="shared" si="70"/>
        <v>0.88834916947357456</v>
      </c>
      <c r="L116" s="49">
        <v>61</v>
      </c>
      <c r="M116" s="49">
        <f t="shared" si="57"/>
        <v>223.92716860614516</v>
      </c>
      <c r="N116" s="50">
        <f t="shared" si="58"/>
        <v>0.300091987984132</v>
      </c>
      <c r="O116" s="50">
        <f t="shared" si="59"/>
        <v>0.40758077609801935</v>
      </c>
      <c r="P116" s="45">
        <v>77</v>
      </c>
      <c r="Q116" s="45">
        <f t="shared" si="60"/>
        <v>282.66216365037997</v>
      </c>
      <c r="R116" s="18">
        <f t="shared" si="61"/>
        <v>0.31957380526249091</v>
      </c>
      <c r="S116" s="18">
        <f t="shared" si="62"/>
        <v>0.43264596254192855</v>
      </c>
      <c r="T116" s="37">
        <f t="shared" si="63"/>
        <v>9.0909090909090917</v>
      </c>
      <c r="U116" s="37">
        <f t="shared" si="64"/>
        <v>0.87898452970994623</v>
      </c>
      <c r="V116" s="37">
        <f t="shared" si="65"/>
        <v>-12.101547029005378</v>
      </c>
      <c r="W116" s="37">
        <f t="shared" si="66"/>
        <v>0.88996786176829568</v>
      </c>
      <c r="X116" s="37">
        <f t="shared" si="67"/>
        <v>-11.003213823170432</v>
      </c>
    </row>
    <row r="117" spans="1:24" x14ac:dyDescent="0.25">
      <c r="A117" s="1" t="s">
        <v>627</v>
      </c>
      <c r="B117" s="1" t="s">
        <v>2436</v>
      </c>
      <c r="C117" s="36">
        <v>25851</v>
      </c>
      <c r="D117" s="43">
        <v>5</v>
      </c>
      <c r="E117" s="43">
        <f t="shared" si="54"/>
        <v>19.341611543073768</v>
      </c>
      <c r="F117" s="6">
        <f t="shared" si="55"/>
        <v>0.2114316837387468</v>
      </c>
      <c r="G117" s="6">
        <f t="shared" si="56"/>
        <v>0.2898175240679351</v>
      </c>
      <c r="H117" s="44">
        <v>5</v>
      </c>
      <c r="I117" s="44">
        <f t="shared" si="68"/>
        <v>19.341611543073768</v>
      </c>
      <c r="J117" s="14">
        <f t="shared" si="69"/>
        <v>0.41307976457171131</v>
      </c>
      <c r="K117" s="52">
        <f t="shared" si="70"/>
        <v>0.52006412229119969</v>
      </c>
      <c r="L117" s="49">
        <v>107</v>
      </c>
      <c r="M117" s="49">
        <f t="shared" si="57"/>
        <v>413.91048702177864</v>
      </c>
      <c r="N117" s="50">
        <f t="shared" si="58"/>
        <v>0.55469473253741286</v>
      </c>
      <c r="O117" s="50">
        <f t="shared" si="59"/>
        <v>0.75337869265952095</v>
      </c>
      <c r="P117" s="45">
        <v>117</v>
      </c>
      <c r="Q117" s="45">
        <f t="shared" si="60"/>
        <v>452.59371010792614</v>
      </c>
      <c r="R117" s="18">
        <f t="shared" si="61"/>
        <v>0.51169598473730593</v>
      </c>
      <c r="S117" s="18">
        <f t="shared" si="62"/>
        <v>0.69274514431391643</v>
      </c>
      <c r="T117" s="37">
        <f t="shared" si="63"/>
        <v>4.2735042735042734</v>
      </c>
      <c r="U117" s="37">
        <f t="shared" si="64"/>
        <v>0.41319785584655588</v>
      </c>
      <c r="V117" s="37">
        <f t="shared" si="65"/>
        <v>-58.680214415344409</v>
      </c>
      <c r="W117" s="37">
        <f t="shared" si="66"/>
        <v>0.41836096066030987</v>
      </c>
      <c r="X117" s="37">
        <f t="shared" si="67"/>
        <v>-58.163903933969017</v>
      </c>
    </row>
    <row r="118" spans="1:24" x14ac:dyDescent="0.25">
      <c r="A118" s="1" t="s">
        <v>714</v>
      </c>
      <c r="B118" s="1" t="s">
        <v>2439</v>
      </c>
      <c r="C118" s="36">
        <v>21137</v>
      </c>
      <c r="D118" s="43">
        <v>11</v>
      </c>
      <c r="E118" s="43">
        <f t="shared" si="54"/>
        <v>52.041443913516581</v>
      </c>
      <c r="F118" s="6">
        <f t="shared" si="55"/>
        <v>0.56888796915015161</v>
      </c>
      <c r="G118" s="6">
        <f t="shared" si="56"/>
        <v>0.77979657436232286</v>
      </c>
      <c r="H118" s="44">
        <v>2</v>
      </c>
      <c r="I118" s="44">
        <f t="shared" si="68"/>
        <v>9.4620807115484702</v>
      </c>
      <c r="J118" s="14">
        <f t="shared" si="69"/>
        <v>0.20208213074595843</v>
      </c>
      <c r="K118" s="52">
        <f t="shared" si="70"/>
        <v>0.25441978758290773</v>
      </c>
      <c r="L118" s="49">
        <v>54</v>
      </c>
      <c r="M118" s="49">
        <f t="shared" si="57"/>
        <v>255.47617921180867</v>
      </c>
      <c r="N118" s="50">
        <f t="shared" si="58"/>
        <v>0.342371829999364</v>
      </c>
      <c r="O118" s="50">
        <f t="shared" si="59"/>
        <v>0.4650046711430984</v>
      </c>
      <c r="P118" s="45">
        <v>67</v>
      </c>
      <c r="Q118" s="45">
        <f t="shared" si="60"/>
        <v>316.97970383687374</v>
      </c>
      <c r="R118" s="18">
        <f t="shared" si="61"/>
        <v>0.35837272607670767</v>
      </c>
      <c r="S118" s="18">
        <f t="shared" si="62"/>
        <v>0.48517278471831771</v>
      </c>
      <c r="T118" s="37">
        <f t="shared" si="63"/>
        <v>16.417910447761194</v>
      </c>
      <c r="U118" s="37">
        <f t="shared" si="64"/>
        <v>1.5874198223119922</v>
      </c>
      <c r="V118" s="37">
        <f t="shared" si="65"/>
        <v>58.741982231199216</v>
      </c>
      <c r="W118" s="37">
        <f t="shared" si="66"/>
        <v>1.6072553921487129</v>
      </c>
      <c r="X118" s="37">
        <f t="shared" si="67"/>
        <v>60.72553921487129</v>
      </c>
    </row>
    <row r="119" spans="1:24" x14ac:dyDescent="0.25">
      <c r="A119" s="1" t="s">
        <v>666</v>
      </c>
      <c r="B119" s="1" t="s">
        <v>2440</v>
      </c>
      <c r="C119" s="36">
        <v>20713</v>
      </c>
      <c r="D119" s="43">
        <v>7</v>
      </c>
      <c r="E119" s="43">
        <f t="shared" si="54"/>
        <v>33.795201081446436</v>
      </c>
      <c r="F119" s="6">
        <f t="shared" si="55"/>
        <v>0.36943024375331823</v>
      </c>
      <c r="G119" s="6">
        <f t="shared" si="56"/>
        <v>0.50639221457791073</v>
      </c>
      <c r="H119" s="44">
        <v>4</v>
      </c>
      <c r="I119" s="44">
        <f t="shared" si="68"/>
        <v>19.311543475112249</v>
      </c>
      <c r="J119" s="14">
        <f t="shared" si="69"/>
        <v>0.41243759934121799</v>
      </c>
      <c r="K119" s="52">
        <f t="shared" si="70"/>
        <v>0.51925564139814817</v>
      </c>
      <c r="L119" s="49">
        <v>78</v>
      </c>
      <c r="M119" s="49">
        <f t="shared" si="57"/>
        <v>376.57509776468885</v>
      </c>
      <c r="N119" s="50">
        <f t="shared" si="58"/>
        <v>0.50466037871575686</v>
      </c>
      <c r="O119" s="50">
        <f t="shared" si="59"/>
        <v>0.68542272722644237</v>
      </c>
      <c r="P119" s="45">
        <v>89</v>
      </c>
      <c r="Q119" s="45">
        <f t="shared" si="60"/>
        <v>429.68184232124753</v>
      </c>
      <c r="R119" s="18">
        <f t="shared" si="61"/>
        <v>0.48579215424332978</v>
      </c>
      <c r="S119" s="18">
        <f t="shared" si="62"/>
        <v>0.65767597564915703</v>
      </c>
      <c r="T119" s="37">
        <f t="shared" si="63"/>
        <v>7.8651685393258424</v>
      </c>
      <c r="U119" s="37">
        <f t="shared" si="64"/>
        <v>0.7604697616591668</v>
      </c>
      <c r="V119" s="37">
        <f t="shared" si="65"/>
        <v>-23.953023834083321</v>
      </c>
      <c r="W119" s="37">
        <f t="shared" si="66"/>
        <v>0.76997219501301972</v>
      </c>
      <c r="X119" s="37">
        <f t="shared" si="67"/>
        <v>-23.002780498698026</v>
      </c>
    </row>
    <row r="120" spans="1:24" x14ac:dyDescent="0.25">
      <c r="A120" s="1" t="s">
        <v>717</v>
      </c>
      <c r="B120" s="1" t="s">
        <v>2441</v>
      </c>
      <c r="C120" s="36">
        <v>20149</v>
      </c>
      <c r="D120" s="43">
        <v>1</v>
      </c>
      <c r="E120" s="43">
        <f t="shared" si="54"/>
        <v>4.963025460320611</v>
      </c>
      <c r="F120" s="6">
        <f t="shared" si="55"/>
        <v>5.4253019567525373E-2</v>
      </c>
      <c r="G120" s="6">
        <f t="shared" si="56"/>
        <v>7.4366696259667381E-2</v>
      </c>
      <c r="H120" s="44">
        <v>1</v>
      </c>
      <c r="I120" s="44">
        <f t="shared" si="68"/>
        <v>4.963025460320611</v>
      </c>
      <c r="J120" s="14">
        <f t="shared" si="69"/>
        <v>0.1059955828472213</v>
      </c>
      <c r="K120" s="52">
        <f t="shared" si="70"/>
        <v>0.13344759169536755</v>
      </c>
      <c r="L120" s="49">
        <v>59</v>
      </c>
      <c r="M120" s="49">
        <f t="shared" si="57"/>
        <v>292.81850215891609</v>
      </c>
      <c r="N120" s="50">
        <f t="shared" si="58"/>
        <v>0.39241547588162345</v>
      </c>
      <c r="O120" s="50">
        <f t="shared" si="59"/>
        <v>0.53297325692401665</v>
      </c>
      <c r="P120" s="45">
        <v>61</v>
      </c>
      <c r="Q120" s="45">
        <f t="shared" si="60"/>
        <v>302.74455307955731</v>
      </c>
      <c r="R120" s="18">
        <f t="shared" si="61"/>
        <v>0.34227866793588185</v>
      </c>
      <c r="S120" s="18">
        <f t="shared" si="62"/>
        <v>0.4633842990512147</v>
      </c>
      <c r="T120" s="37">
        <f t="shared" si="63"/>
        <v>1.639344262295082</v>
      </c>
      <c r="U120" s="37">
        <f t="shared" si="64"/>
        <v>0.15850540699687554</v>
      </c>
      <c r="V120" s="37">
        <f t="shared" si="65"/>
        <v>-84.149459300312444</v>
      </c>
      <c r="W120" s="37">
        <f t="shared" si="66"/>
        <v>0.16048600785985659</v>
      </c>
      <c r="X120" s="37">
        <f t="shared" si="67"/>
        <v>-83.951399214014344</v>
      </c>
    </row>
    <row r="121" spans="1:24" x14ac:dyDescent="0.25">
      <c r="A121" s="1" t="s">
        <v>739</v>
      </c>
      <c r="B121" s="1" t="s">
        <v>2442</v>
      </c>
      <c r="C121" s="36">
        <v>17962</v>
      </c>
      <c r="D121" s="43">
        <v>10</v>
      </c>
      <c r="E121" s="43">
        <f t="shared" si="54"/>
        <v>55.673087629439927</v>
      </c>
      <c r="F121" s="6">
        <f t="shared" si="55"/>
        <v>0.60858706784660321</v>
      </c>
      <c r="G121" s="6">
        <f t="shared" si="56"/>
        <v>0.83421365267566983</v>
      </c>
      <c r="H121" s="44">
        <v>1</v>
      </c>
      <c r="I121" s="44">
        <f t="shared" si="68"/>
        <v>5.567308762943993</v>
      </c>
      <c r="J121" s="14">
        <f t="shared" si="69"/>
        <v>0.11890129154819407</v>
      </c>
      <c r="K121" s="52">
        <f t="shared" si="70"/>
        <v>0.14969577580837101</v>
      </c>
      <c r="L121" s="49">
        <v>34</v>
      </c>
      <c r="M121" s="49">
        <f t="shared" si="57"/>
        <v>189.28849794009577</v>
      </c>
      <c r="N121" s="50">
        <f t="shared" si="58"/>
        <v>0.25367159332632566</v>
      </c>
      <c r="O121" s="50">
        <f t="shared" si="59"/>
        <v>0.3445332398792067</v>
      </c>
      <c r="P121" s="45">
        <v>45</v>
      </c>
      <c r="Q121" s="45">
        <f t="shared" si="60"/>
        <v>250.52889433247967</v>
      </c>
      <c r="R121" s="18">
        <f t="shared" si="61"/>
        <v>0.28324438989670703</v>
      </c>
      <c r="S121" s="18">
        <f t="shared" si="62"/>
        <v>0.38346241050891738</v>
      </c>
      <c r="T121" s="37">
        <f t="shared" si="63"/>
        <v>22.222222222222221</v>
      </c>
      <c r="U121" s="37">
        <f t="shared" si="64"/>
        <v>2.1486288504020905</v>
      </c>
      <c r="V121" s="37">
        <f t="shared" si="65"/>
        <v>114.86288504020905</v>
      </c>
      <c r="W121" s="37">
        <f t="shared" si="66"/>
        <v>2.1754769954336113</v>
      </c>
      <c r="X121" s="37">
        <f t="shared" si="67"/>
        <v>117.54769954336113</v>
      </c>
    </row>
    <row r="122" spans="1:24" x14ac:dyDescent="0.25">
      <c r="A122" s="1" t="s">
        <v>722</v>
      </c>
      <c r="B122" s="1" t="s">
        <v>2444</v>
      </c>
      <c r="C122" s="36">
        <v>16819</v>
      </c>
      <c r="D122" s="43">
        <v>1</v>
      </c>
      <c r="E122" s="43">
        <f t="shared" si="54"/>
        <v>5.9456566977822698</v>
      </c>
      <c r="F122" s="6">
        <f t="shared" si="55"/>
        <v>6.4994594878772141E-2</v>
      </c>
      <c r="G122" s="6">
        <f t="shared" si="56"/>
        <v>8.9090585821751472E-2</v>
      </c>
      <c r="H122" s="44">
        <v>2</v>
      </c>
      <c r="I122" s="44">
        <f t="shared" si="68"/>
        <v>11.89131339556454</v>
      </c>
      <c r="J122" s="14">
        <f t="shared" si="69"/>
        <v>0.25396337461069762</v>
      </c>
      <c r="K122" s="52">
        <f t="shared" si="70"/>
        <v>0.3197378589773423</v>
      </c>
      <c r="L122" s="49">
        <v>44</v>
      </c>
      <c r="M122" s="49">
        <f t="shared" si="57"/>
        <v>261.60889470241989</v>
      </c>
      <c r="N122" s="50">
        <f t="shared" si="58"/>
        <v>0.35059047892336104</v>
      </c>
      <c r="O122" s="50">
        <f t="shared" si="59"/>
        <v>0.47616712612705819</v>
      </c>
      <c r="P122" s="45">
        <v>47</v>
      </c>
      <c r="Q122" s="45">
        <f t="shared" si="60"/>
        <v>279.44586479576668</v>
      </c>
      <c r="R122" s="18">
        <f t="shared" si="61"/>
        <v>0.31593750371241336</v>
      </c>
      <c r="S122" s="18">
        <f t="shared" si="62"/>
        <v>0.42772305847933245</v>
      </c>
      <c r="T122" s="37">
        <f t="shared" si="63"/>
        <v>2.1276595744680851</v>
      </c>
      <c r="U122" s="37">
        <f t="shared" si="64"/>
        <v>0.20571978354913631</v>
      </c>
      <c r="V122" s="37">
        <f t="shared" si="65"/>
        <v>-79.428021645086361</v>
      </c>
      <c r="W122" s="37">
        <f t="shared" si="66"/>
        <v>0.20829035062662235</v>
      </c>
      <c r="X122" s="37">
        <f t="shared" si="67"/>
        <v>-79.170964937337757</v>
      </c>
    </row>
    <row r="123" spans="1:24" x14ac:dyDescent="0.25">
      <c r="A123" s="1" t="s">
        <v>737</v>
      </c>
      <c r="B123" s="1" t="s">
        <v>2445</v>
      </c>
      <c r="C123" s="36">
        <v>16080</v>
      </c>
      <c r="D123" s="43"/>
      <c r="E123" s="43"/>
      <c r="F123" s="6"/>
      <c r="G123" s="6"/>
      <c r="H123" s="44">
        <v>1</v>
      </c>
      <c r="I123" s="44">
        <f t="shared" si="68"/>
        <v>6.2189054726368163</v>
      </c>
      <c r="J123" s="14">
        <f t="shared" si="69"/>
        <v>0.13281747504904612</v>
      </c>
      <c r="K123" s="52">
        <f t="shared" si="70"/>
        <v>0.16721613961877863</v>
      </c>
      <c r="L123" s="49">
        <v>28</v>
      </c>
      <c r="M123" s="49">
        <f t="shared" si="57"/>
        <v>174.12935323383084</v>
      </c>
      <c r="N123" s="50">
        <f t="shared" si="58"/>
        <v>0.23335633681074211</v>
      </c>
      <c r="O123" s="50">
        <f t="shared" si="59"/>
        <v>0.31694134023245668</v>
      </c>
      <c r="P123" s="45">
        <v>29</v>
      </c>
      <c r="Q123" s="45">
        <f t="shared" si="60"/>
        <v>180.34825870646767</v>
      </c>
      <c r="R123" s="18">
        <f t="shared" si="61"/>
        <v>0.20389916557271268</v>
      </c>
      <c r="S123" s="18">
        <f t="shared" si="62"/>
        <v>0.27604312148877008</v>
      </c>
      <c r="T123" s="37">
        <f t="shared" si="63"/>
        <v>0</v>
      </c>
      <c r="U123" s="37">
        <f t="shared" si="64"/>
        <v>0</v>
      </c>
      <c r="V123" s="37">
        <f t="shared" si="65"/>
        <v>-100</v>
      </c>
      <c r="W123" s="37">
        <f t="shared" si="66"/>
        <v>0</v>
      </c>
      <c r="X123" s="37">
        <f t="shared" si="67"/>
        <v>-100</v>
      </c>
    </row>
    <row r="124" spans="1:24" x14ac:dyDescent="0.25">
      <c r="A124" s="1" t="s">
        <v>624</v>
      </c>
      <c r="B124" s="1" t="s">
        <v>2447</v>
      </c>
      <c r="C124" s="36">
        <v>15645</v>
      </c>
      <c r="D124" s="43"/>
      <c r="E124" s="43"/>
      <c r="F124" s="6"/>
      <c r="G124" s="6"/>
      <c r="H124" s="44">
        <v>1</v>
      </c>
      <c r="I124" s="44">
        <f t="shared" si="68"/>
        <v>6.3918184723553848</v>
      </c>
      <c r="J124" s="14">
        <f t="shared" si="69"/>
        <v>0.13651038662759105</v>
      </c>
      <c r="K124" s="52">
        <f t="shared" si="70"/>
        <v>0.17186548578267566</v>
      </c>
      <c r="L124" s="49">
        <v>47</v>
      </c>
      <c r="M124" s="49">
        <f t="shared" si="57"/>
        <v>300.41546820070312</v>
      </c>
      <c r="N124" s="50">
        <f t="shared" si="58"/>
        <v>0.4025964139800175</v>
      </c>
      <c r="O124" s="50">
        <f t="shared" si="59"/>
        <v>0.54680086584961296</v>
      </c>
      <c r="P124" s="45">
        <v>48</v>
      </c>
      <c r="Q124" s="45">
        <f t="shared" si="60"/>
        <v>306.80728667305846</v>
      </c>
      <c r="R124" s="18">
        <f t="shared" si="61"/>
        <v>0.34687193651302622</v>
      </c>
      <c r="S124" s="18">
        <f t="shared" si="62"/>
        <v>0.46960276587186012</v>
      </c>
      <c r="T124" s="37">
        <f t="shared" si="63"/>
        <v>0</v>
      </c>
      <c r="U124" s="37">
        <f t="shared" si="64"/>
        <v>0</v>
      </c>
      <c r="V124" s="37">
        <f t="shared" si="65"/>
        <v>-100</v>
      </c>
      <c r="W124" s="37">
        <f t="shared" si="66"/>
        <v>0</v>
      </c>
      <c r="X124" s="37">
        <f t="shared" si="67"/>
        <v>-100</v>
      </c>
    </row>
    <row r="125" spans="1:24" x14ac:dyDescent="0.25">
      <c r="A125" s="1" t="s">
        <v>642</v>
      </c>
      <c r="B125" s="1" t="s">
        <v>2455</v>
      </c>
      <c r="C125" s="36">
        <v>15387</v>
      </c>
      <c r="D125" s="43">
        <v>8</v>
      </c>
      <c r="E125" s="43">
        <f t="shared" ref="E125:E134" si="71">((D125/($C125/100000)))</f>
        <v>51.991941249106389</v>
      </c>
      <c r="F125" s="6">
        <f t="shared" ref="F125:F134" si="72">((D125/$C125)/(D$154/$C$154))</f>
        <v>0.5683468336991323</v>
      </c>
      <c r="G125" s="6">
        <f t="shared" ref="G125:G134" si="73">((D125/$C125)/(D$155/$C$155))</f>
        <v>0.77905481922975917</v>
      </c>
      <c r="H125" s="44">
        <v>3</v>
      </c>
      <c r="I125" s="44">
        <f t="shared" si="68"/>
        <v>19.496977968414896</v>
      </c>
      <c r="J125" s="14">
        <f t="shared" si="69"/>
        <v>0.41639793308416101</v>
      </c>
      <c r="K125" s="52">
        <f t="shared" si="70"/>
        <v>0.52424166992980314</v>
      </c>
      <c r="L125" s="49">
        <v>85</v>
      </c>
      <c r="M125" s="49">
        <f t="shared" si="57"/>
        <v>552.41437577175532</v>
      </c>
      <c r="N125" s="50">
        <f t="shared" si="58"/>
        <v>0.74030824061341749</v>
      </c>
      <c r="O125" s="50">
        <f t="shared" si="59"/>
        <v>1.0054763850507427</v>
      </c>
      <c r="P125" s="45">
        <v>96</v>
      </c>
      <c r="Q125" s="45">
        <f t="shared" si="60"/>
        <v>623.90329498927667</v>
      </c>
      <c r="R125" s="18">
        <f t="shared" si="61"/>
        <v>0.70537615477302851</v>
      </c>
      <c r="S125" s="18">
        <f t="shared" si="62"/>
        <v>0.95495356756551009</v>
      </c>
      <c r="T125" s="37">
        <f t="shared" si="63"/>
        <v>8.3333333333333321</v>
      </c>
      <c r="U125" s="37">
        <f t="shared" si="64"/>
        <v>0.80573581890078383</v>
      </c>
      <c r="V125" s="37">
        <f t="shared" si="65"/>
        <v>-19.426418109921617</v>
      </c>
      <c r="W125" s="37">
        <f t="shared" si="66"/>
        <v>0.81580387328760418</v>
      </c>
      <c r="X125" s="37">
        <f t="shared" si="67"/>
        <v>-18.419612671239584</v>
      </c>
    </row>
    <row r="126" spans="1:24" x14ac:dyDescent="0.25">
      <c r="A126" s="1" t="s">
        <v>691</v>
      </c>
      <c r="B126" s="1" t="s">
        <v>2450</v>
      </c>
      <c r="C126" s="36">
        <v>15066</v>
      </c>
      <c r="D126" s="43">
        <v>5</v>
      </c>
      <c r="E126" s="43">
        <f t="shared" si="71"/>
        <v>33.187309172972256</v>
      </c>
      <c r="F126" s="6">
        <f t="shared" si="72"/>
        <v>0.36278510927454821</v>
      </c>
      <c r="G126" s="6">
        <f t="shared" si="73"/>
        <v>0.49728347369442388</v>
      </c>
      <c r="H126" s="44"/>
      <c r="I126" s="44"/>
      <c r="J126" s="14"/>
      <c r="K126" s="52"/>
      <c r="L126" s="49">
        <v>22</v>
      </c>
      <c r="M126" s="49">
        <f t="shared" si="57"/>
        <v>146.02416036107795</v>
      </c>
      <c r="N126" s="50">
        <f t="shared" si="58"/>
        <v>0.19569166550550943</v>
      </c>
      <c r="O126" s="50">
        <f t="shared" si="59"/>
        <v>0.26578570603780005</v>
      </c>
      <c r="P126" s="45">
        <v>27</v>
      </c>
      <c r="Q126" s="45">
        <f t="shared" si="60"/>
        <v>179.2114695340502</v>
      </c>
      <c r="R126" s="18">
        <f t="shared" si="61"/>
        <v>0.20261392796991842</v>
      </c>
      <c r="S126" s="18">
        <f t="shared" si="62"/>
        <v>0.27430313889132513</v>
      </c>
      <c r="T126" s="37">
        <f t="shared" si="63"/>
        <v>18.518518518518519</v>
      </c>
      <c r="U126" s="37">
        <f t="shared" si="64"/>
        <v>1.7905240420017421</v>
      </c>
      <c r="V126" s="37">
        <f t="shared" si="65"/>
        <v>79.052404200174209</v>
      </c>
      <c r="W126" s="37">
        <f t="shared" si="66"/>
        <v>1.8128974961946762</v>
      </c>
      <c r="X126" s="37">
        <f t="shared" si="67"/>
        <v>81.289749619467628</v>
      </c>
    </row>
    <row r="127" spans="1:24" x14ac:dyDescent="0.25">
      <c r="A127" s="1" t="s">
        <v>669</v>
      </c>
      <c r="B127" s="1" t="s">
        <v>2451</v>
      </c>
      <c r="C127" s="36">
        <v>14710</v>
      </c>
      <c r="D127" s="43">
        <v>7</v>
      </c>
      <c r="E127" s="43">
        <f t="shared" si="71"/>
        <v>47.586675730795378</v>
      </c>
      <c r="F127" s="6">
        <f t="shared" si="72"/>
        <v>0.52019093398113403</v>
      </c>
      <c r="G127" s="6">
        <f t="shared" si="73"/>
        <v>0.71304567916738726</v>
      </c>
      <c r="H127" s="44">
        <v>1</v>
      </c>
      <c r="I127" s="44">
        <f>((H127/($C127/100000)))</f>
        <v>6.7980965329707681</v>
      </c>
      <c r="J127" s="14">
        <f>((H127/$C127)/(H$154/$C$154))</f>
        <v>0.14518728747713541</v>
      </c>
      <c r="K127" s="52">
        <f>((H127/$C127)/(H$155/$C$155))</f>
        <v>0.18278963460706735</v>
      </c>
      <c r="L127" s="49">
        <v>51</v>
      </c>
      <c r="M127" s="49">
        <f t="shared" si="57"/>
        <v>346.70292318150916</v>
      </c>
      <c r="N127" s="50">
        <f t="shared" si="58"/>
        <v>0.46462771849022383</v>
      </c>
      <c r="O127" s="50">
        <f t="shared" si="59"/>
        <v>0.63105092332192159</v>
      </c>
      <c r="P127" s="45">
        <v>59</v>
      </c>
      <c r="Q127" s="45">
        <f t="shared" si="60"/>
        <v>401.0876954452753</v>
      </c>
      <c r="R127" s="18">
        <f t="shared" si="61"/>
        <v>0.45346402016489834</v>
      </c>
      <c r="S127" s="18">
        <f t="shared" si="62"/>
        <v>0.61390944517880386</v>
      </c>
      <c r="T127" s="37">
        <f t="shared" si="63"/>
        <v>11.864406779661017</v>
      </c>
      <c r="U127" s="37">
        <f t="shared" si="64"/>
        <v>1.1471493014858618</v>
      </c>
      <c r="V127" s="37">
        <f t="shared" si="65"/>
        <v>14.714930148586181</v>
      </c>
      <c r="W127" s="37">
        <f t="shared" si="66"/>
        <v>1.1614834806128604</v>
      </c>
      <c r="X127" s="37">
        <f t="shared" si="67"/>
        <v>16.148348061286043</v>
      </c>
    </row>
    <row r="128" spans="1:24" x14ac:dyDescent="0.25">
      <c r="A128" s="1" t="s">
        <v>692</v>
      </c>
      <c r="B128" s="1" t="s">
        <v>2443</v>
      </c>
      <c r="C128" s="36">
        <v>14608</v>
      </c>
      <c r="D128" s="43">
        <v>13</v>
      </c>
      <c r="E128" s="43">
        <f t="shared" si="71"/>
        <v>88.992332968236596</v>
      </c>
      <c r="F128" s="6">
        <f t="shared" si="72"/>
        <v>0.97281442952210384</v>
      </c>
      <c r="G128" s="6">
        <f t="shared" si="73"/>
        <v>1.3334740770925859</v>
      </c>
      <c r="H128" s="44">
        <v>8</v>
      </c>
      <c r="I128" s="44">
        <f>((H128/($C128/100000)))</f>
        <v>54.7645125958379</v>
      </c>
      <c r="J128" s="14">
        <f>((H128/$C128)/(H$154/$C$154))</f>
        <v>1.1696084330715564</v>
      </c>
      <c r="K128" s="52">
        <f>((H128/$C128)/(H$155/$C$155))</f>
        <v>1.4725276698083025</v>
      </c>
      <c r="L128" s="49">
        <v>61</v>
      </c>
      <c r="M128" s="49">
        <f t="shared" si="57"/>
        <v>417.57940854326398</v>
      </c>
      <c r="N128" s="50">
        <f t="shared" si="58"/>
        <v>0.55961157206159229</v>
      </c>
      <c r="O128" s="50">
        <f t="shared" si="59"/>
        <v>0.76005667590951165</v>
      </c>
      <c r="P128" s="45">
        <v>82</v>
      </c>
      <c r="Q128" s="45">
        <f t="shared" si="60"/>
        <v>561.3362541073385</v>
      </c>
      <c r="R128" s="18">
        <f t="shared" si="61"/>
        <v>0.63463875192987318</v>
      </c>
      <c r="S128" s="18">
        <f t="shared" si="62"/>
        <v>0.85918773433128914</v>
      </c>
      <c r="T128" s="37">
        <f t="shared" si="63"/>
        <v>15.853658536585366</v>
      </c>
      <c r="U128" s="37">
        <f t="shared" si="64"/>
        <v>1.5328632652258816</v>
      </c>
      <c r="V128" s="37">
        <f t="shared" si="65"/>
        <v>53.286326522588155</v>
      </c>
      <c r="W128" s="37">
        <f t="shared" si="66"/>
        <v>1.5520171247910519</v>
      </c>
      <c r="X128" s="37">
        <f t="shared" si="67"/>
        <v>55.20171247910519</v>
      </c>
    </row>
    <row r="129" spans="1:24" x14ac:dyDescent="0.25">
      <c r="A129" s="1" t="s">
        <v>699</v>
      </c>
      <c r="B129" s="1" t="s">
        <v>2458</v>
      </c>
      <c r="C129" s="36">
        <v>14339</v>
      </c>
      <c r="D129" s="43">
        <v>9</v>
      </c>
      <c r="E129" s="43">
        <f t="shared" si="71"/>
        <v>62.765883255457148</v>
      </c>
      <c r="F129" s="6">
        <f t="shared" si="72"/>
        <v>0.68612154413798854</v>
      </c>
      <c r="G129" s="6">
        <f t="shared" si="73"/>
        <v>0.94049313525520195</v>
      </c>
      <c r="H129" s="44"/>
      <c r="I129" s="44"/>
      <c r="J129" s="14"/>
      <c r="K129" s="52"/>
      <c r="L129" s="49">
        <v>28</v>
      </c>
      <c r="M129" s="49">
        <f t="shared" si="57"/>
        <v>195.27163679475558</v>
      </c>
      <c r="N129" s="50">
        <f t="shared" si="58"/>
        <v>0.26168978979822394</v>
      </c>
      <c r="O129" s="50">
        <f t="shared" si="59"/>
        <v>0.35542344312280516</v>
      </c>
      <c r="P129" s="45">
        <v>37</v>
      </c>
      <c r="Q129" s="45">
        <f t="shared" si="60"/>
        <v>258.03752005021272</v>
      </c>
      <c r="R129" s="18">
        <f t="shared" si="61"/>
        <v>0.29173353489552523</v>
      </c>
      <c r="S129" s="18">
        <f t="shared" si="62"/>
        <v>0.39495519949440677</v>
      </c>
      <c r="T129" s="37">
        <f t="shared" si="63"/>
        <v>24.324324324324326</v>
      </c>
      <c r="U129" s="37">
        <f t="shared" si="64"/>
        <v>2.3518775254401261</v>
      </c>
      <c r="V129" s="37">
        <f t="shared" si="65"/>
        <v>135.1877525440126</v>
      </c>
      <c r="W129" s="37">
        <f t="shared" si="66"/>
        <v>2.3812653598665205</v>
      </c>
      <c r="X129" s="37">
        <f t="shared" si="67"/>
        <v>138.12653598665204</v>
      </c>
    </row>
    <row r="130" spans="1:24" x14ac:dyDescent="0.25">
      <c r="A130" s="1" t="s">
        <v>675</v>
      </c>
      <c r="B130" s="1" t="s">
        <v>2459</v>
      </c>
      <c r="C130" s="36">
        <v>13744</v>
      </c>
      <c r="D130" s="43">
        <v>18</v>
      </c>
      <c r="E130" s="43">
        <f t="shared" si="71"/>
        <v>130.96623981373691</v>
      </c>
      <c r="F130" s="6">
        <f t="shared" si="72"/>
        <v>1.4316497120772145</v>
      </c>
      <c r="G130" s="6">
        <f t="shared" si="73"/>
        <v>1.9624172098987693</v>
      </c>
      <c r="H130" s="44">
        <v>3</v>
      </c>
      <c r="I130" s="44">
        <f t="shared" ref="I130:I139" si="74">((H130/($C130/100000)))</f>
        <v>21.827706635622818</v>
      </c>
      <c r="J130" s="14">
        <f t="shared" ref="J130:J139" si="75">((H130/$C130)/(H$154/$C$154))</f>
        <v>0.46617542173792093</v>
      </c>
      <c r="K130" s="52">
        <f t="shared" ref="K130:K139" si="76">((H130/$C130)/(H$155/$C$155))</f>
        <v>0.58691113032667941</v>
      </c>
      <c r="L130" s="49">
        <v>88</v>
      </c>
      <c r="M130" s="49">
        <f t="shared" si="57"/>
        <v>640.27939464493591</v>
      </c>
      <c r="N130" s="50">
        <f t="shared" si="58"/>
        <v>0.85805897337194548</v>
      </c>
      <c r="O130" s="50">
        <f t="shared" si="59"/>
        <v>1.1654037971960114</v>
      </c>
      <c r="P130" s="45">
        <v>109</v>
      </c>
      <c r="Q130" s="45">
        <f t="shared" si="60"/>
        <v>793.07334109429564</v>
      </c>
      <c r="R130" s="18">
        <f t="shared" si="61"/>
        <v>0.89663739282496946</v>
      </c>
      <c r="S130" s="18">
        <f t="shared" si="62"/>
        <v>1.213887188129233</v>
      </c>
      <c r="T130" s="37">
        <f t="shared" si="63"/>
        <v>16.513761467889911</v>
      </c>
      <c r="U130" s="37">
        <f t="shared" si="64"/>
        <v>1.5966874943354987</v>
      </c>
      <c r="V130" s="37">
        <f t="shared" si="65"/>
        <v>59.66874943354987</v>
      </c>
      <c r="W130" s="37">
        <f t="shared" si="66"/>
        <v>1.6166388681662618</v>
      </c>
      <c r="X130" s="37">
        <f t="shared" si="67"/>
        <v>61.663886816626182</v>
      </c>
    </row>
    <row r="131" spans="1:24" x14ac:dyDescent="0.25">
      <c r="A131" s="1" t="s">
        <v>703</v>
      </c>
      <c r="B131" s="1" t="s">
        <v>2461</v>
      </c>
      <c r="C131" s="36">
        <v>13690</v>
      </c>
      <c r="D131" s="43">
        <v>4</v>
      </c>
      <c r="E131" s="43">
        <f t="shared" si="71"/>
        <v>29.218407596785976</v>
      </c>
      <c r="F131" s="6">
        <f t="shared" si="72"/>
        <v>0.31939929620630197</v>
      </c>
      <c r="G131" s="6">
        <f t="shared" si="73"/>
        <v>0.43781287448825068</v>
      </c>
      <c r="H131" s="44">
        <v>10</v>
      </c>
      <c r="I131" s="44">
        <f t="shared" si="74"/>
        <v>73.046018991964942</v>
      </c>
      <c r="J131" s="14">
        <f t="shared" si="75"/>
        <v>1.5600474790275105</v>
      </c>
      <c r="K131" s="52">
        <f t="shared" si="76"/>
        <v>1.9640873083053034</v>
      </c>
      <c r="L131" s="49">
        <v>132</v>
      </c>
      <c r="M131" s="49">
        <f t="shared" si="57"/>
        <v>964.20745069393718</v>
      </c>
      <c r="N131" s="50">
        <f t="shared" si="58"/>
        <v>1.2921653612151955</v>
      </c>
      <c r="O131" s="50">
        <f t="shared" si="59"/>
        <v>1.7550010725341834</v>
      </c>
      <c r="P131" s="45">
        <v>146</v>
      </c>
      <c r="Q131" s="45">
        <f t="shared" si="60"/>
        <v>1066.4718772826882</v>
      </c>
      <c r="R131" s="18">
        <f t="shared" si="61"/>
        <v>1.2057378731813961</v>
      </c>
      <c r="S131" s="18">
        <f t="shared" si="62"/>
        <v>1.632354135807047</v>
      </c>
      <c r="T131" s="37">
        <f t="shared" si="63"/>
        <v>2.7397260273972601</v>
      </c>
      <c r="U131" s="37">
        <f t="shared" si="64"/>
        <v>0.26489944730984677</v>
      </c>
      <c r="V131" s="37">
        <f t="shared" si="65"/>
        <v>-73.510055269015325</v>
      </c>
      <c r="W131" s="37">
        <f t="shared" si="66"/>
        <v>0.26820949258770549</v>
      </c>
      <c r="X131" s="37">
        <f t="shared" si="67"/>
        <v>-73.17905074122946</v>
      </c>
    </row>
    <row r="132" spans="1:24" x14ac:dyDescent="0.25">
      <c r="A132" s="1" t="s">
        <v>727</v>
      </c>
      <c r="B132" s="1" t="s">
        <v>2456</v>
      </c>
      <c r="C132" s="36">
        <v>13559</v>
      </c>
      <c r="D132" s="43">
        <v>3</v>
      </c>
      <c r="E132" s="43">
        <f t="shared" si="71"/>
        <v>22.125525481230181</v>
      </c>
      <c r="F132" s="6">
        <f t="shared" si="72"/>
        <v>0.24186387445963611</v>
      </c>
      <c r="G132" s="6">
        <f t="shared" si="73"/>
        <v>0.33153209593687694</v>
      </c>
      <c r="H132" s="44">
        <v>2</v>
      </c>
      <c r="I132" s="44">
        <f t="shared" si="74"/>
        <v>14.75035032082012</v>
      </c>
      <c r="J132" s="14">
        <f t="shared" si="75"/>
        <v>0.31502396914059472</v>
      </c>
      <c r="K132" s="52">
        <f t="shared" si="76"/>
        <v>0.39661265949848223</v>
      </c>
      <c r="L132" s="49">
        <v>51</v>
      </c>
      <c r="M132" s="49">
        <f t="shared" si="57"/>
        <v>376.13393318091306</v>
      </c>
      <c r="N132" s="50">
        <f t="shared" si="58"/>
        <v>0.50406915989314793</v>
      </c>
      <c r="O132" s="50">
        <f t="shared" si="59"/>
        <v>0.68461974202120113</v>
      </c>
      <c r="P132" s="45">
        <v>56</v>
      </c>
      <c r="Q132" s="45">
        <f t="shared" si="60"/>
        <v>413.00980898296336</v>
      </c>
      <c r="R132" s="18">
        <f t="shared" si="61"/>
        <v>0.46694299145984303</v>
      </c>
      <c r="S132" s="18">
        <f t="shared" si="62"/>
        <v>0.6321575694428887</v>
      </c>
      <c r="T132" s="37">
        <f t="shared" si="63"/>
        <v>5.3571428571428568</v>
      </c>
      <c r="U132" s="37">
        <f t="shared" si="64"/>
        <v>0.51797302643621823</v>
      </c>
      <c r="V132" s="37">
        <f t="shared" si="65"/>
        <v>-48.202697356378174</v>
      </c>
      <c r="W132" s="37">
        <f t="shared" si="66"/>
        <v>0.5244453471134598</v>
      </c>
      <c r="X132" s="37">
        <f t="shared" si="67"/>
        <v>-47.55546528865402</v>
      </c>
    </row>
    <row r="133" spans="1:24" x14ac:dyDescent="0.25">
      <c r="A133" s="1" t="s">
        <v>709</v>
      </c>
      <c r="B133" s="1" t="s">
        <v>2464</v>
      </c>
      <c r="C133" s="36">
        <v>13344</v>
      </c>
      <c r="D133" s="43">
        <v>5</v>
      </c>
      <c r="E133" s="43">
        <f t="shared" si="71"/>
        <v>37.470023980815348</v>
      </c>
      <c r="F133" s="6">
        <f t="shared" si="72"/>
        <v>0.40960135314226193</v>
      </c>
      <c r="G133" s="6">
        <f t="shared" si="73"/>
        <v>0.56145629606416292</v>
      </c>
      <c r="H133" s="44">
        <v>2</v>
      </c>
      <c r="I133" s="44">
        <f t="shared" si="74"/>
        <v>14.988009592326138</v>
      </c>
      <c r="J133" s="14">
        <f t="shared" si="75"/>
        <v>0.3200996700822335</v>
      </c>
      <c r="K133" s="52">
        <f t="shared" si="76"/>
        <v>0.40300292641935853</v>
      </c>
      <c r="L133" s="49">
        <v>55</v>
      </c>
      <c r="M133" s="49">
        <f t="shared" si="57"/>
        <v>412.17026378896884</v>
      </c>
      <c r="N133" s="50">
        <f t="shared" si="58"/>
        <v>0.55236260351206623</v>
      </c>
      <c r="O133" s="50">
        <f t="shared" si="59"/>
        <v>0.75021122736164114</v>
      </c>
      <c r="P133" s="45">
        <v>62</v>
      </c>
      <c r="Q133" s="45">
        <f t="shared" si="60"/>
        <v>464.62829736211029</v>
      </c>
      <c r="R133" s="18">
        <f t="shared" si="61"/>
        <v>0.52530211720977948</v>
      </c>
      <c r="S133" s="18">
        <f t="shared" si="62"/>
        <v>0.71116542214360634</v>
      </c>
      <c r="T133" s="37">
        <f t="shared" si="63"/>
        <v>8.064516129032258</v>
      </c>
      <c r="U133" s="37">
        <f t="shared" si="64"/>
        <v>0.77974434087172639</v>
      </c>
      <c r="V133" s="37">
        <f t="shared" si="65"/>
        <v>-22.025565912827361</v>
      </c>
      <c r="W133" s="37">
        <f t="shared" si="66"/>
        <v>0.78948761931058475</v>
      </c>
      <c r="X133" s="37">
        <f t="shared" si="67"/>
        <v>-21.051238068941526</v>
      </c>
    </row>
    <row r="134" spans="1:24" x14ac:dyDescent="0.25">
      <c r="A134" s="1" t="s">
        <v>647</v>
      </c>
      <c r="B134" s="1" t="s">
        <v>2470</v>
      </c>
      <c r="C134" s="36">
        <v>12986</v>
      </c>
      <c r="D134" s="43">
        <v>17</v>
      </c>
      <c r="E134" s="43">
        <f t="shared" si="71"/>
        <v>130.91021099645772</v>
      </c>
      <c r="F134" s="6">
        <f t="shared" si="72"/>
        <v>1.431037236371721</v>
      </c>
      <c r="G134" s="6">
        <f t="shared" si="73"/>
        <v>1.9615776659412172</v>
      </c>
      <c r="H134" s="44">
        <v>1</v>
      </c>
      <c r="I134" s="44">
        <f t="shared" si="74"/>
        <v>7.7006006468504538</v>
      </c>
      <c r="J134" s="14">
        <f t="shared" si="75"/>
        <v>0.16446211295153718</v>
      </c>
      <c r="K134" s="52">
        <f t="shared" si="76"/>
        <v>0.20705648583628217</v>
      </c>
      <c r="L134" s="49">
        <v>75</v>
      </c>
      <c r="M134" s="49">
        <f t="shared" si="57"/>
        <v>577.54504851378408</v>
      </c>
      <c r="N134" s="50">
        <f t="shared" si="58"/>
        <v>0.77398666199246169</v>
      </c>
      <c r="O134" s="50">
        <f t="shared" si="59"/>
        <v>1.0512179498810335</v>
      </c>
      <c r="P134" s="45">
        <v>93</v>
      </c>
      <c r="Q134" s="45">
        <f t="shared" si="60"/>
        <v>716.15586015709221</v>
      </c>
      <c r="R134" s="18">
        <f t="shared" si="61"/>
        <v>0.80967558740728074</v>
      </c>
      <c r="S134" s="18">
        <f t="shared" si="62"/>
        <v>1.0961564061009108</v>
      </c>
      <c r="T134" s="37">
        <f t="shared" si="63"/>
        <v>18.27956989247312</v>
      </c>
      <c r="U134" s="37">
        <f t="shared" si="64"/>
        <v>1.7674205059759134</v>
      </c>
      <c r="V134" s="37">
        <f t="shared" si="65"/>
        <v>76.742050597591344</v>
      </c>
      <c r="W134" s="37">
        <f t="shared" si="66"/>
        <v>1.7895052704373255</v>
      </c>
      <c r="X134" s="37">
        <f t="shared" si="67"/>
        <v>78.950527043732549</v>
      </c>
    </row>
    <row r="135" spans="1:24" x14ac:dyDescent="0.25">
      <c r="A135" s="1" t="s">
        <v>658</v>
      </c>
      <c r="B135" s="1" t="s">
        <v>2466</v>
      </c>
      <c r="C135" s="36">
        <v>12512</v>
      </c>
      <c r="D135" s="43"/>
      <c r="E135" s="43"/>
      <c r="F135" s="6"/>
      <c r="G135" s="6"/>
      <c r="H135" s="44">
        <v>2</v>
      </c>
      <c r="I135" s="44">
        <f t="shared" si="74"/>
        <v>15.9846547314578</v>
      </c>
      <c r="J135" s="14">
        <f t="shared" si="75"/>
        <v>0.34138507013885261</v>
      </c>
      <c r="K135" s="52">
        <f t="shared" si="76"/>
        <v>0.42980107497921366</v>
      </c>
      <c r="L135" s="49">
        <v>22</v>
      </c>
      <c r="M135" s="49">
        <f t="shared" si="57"/>
        <v>175.8312020460358</v>
      </c>
      <c r="N135" s="50">
        <f t="shared" si="58"/>
        <v>0.23563703904299907</v>
      </c>
      <c r="O135" s="50">
        <f t="shared" si="59"/>
        <v>0.32003895837320134</v>
      </c>
      <c r="P135" s="45">
        <v>24</v>
      </c>
      <c r="Q135" s="45">
        <f t="shared" si="60"/>
        <v>191.81585677749359</v>
      </c>
      <c r="R135" s="18">
        <f t="shared" si="61"/>
        <v>0.21686426817240631</v>
      </c>
      <c r="S135" s="18">
        <f t="shared" si="62"/>
        <v>0.29359555914583008</v>
      </c>
      <c r="T135" s="37">
        <f t="shared" si="63"/>
        <v>0</v>
      </c>
      <c r="U135" s="37">
        <f t="shared" si="64"/>
        <v>0</v>
      </c>
      <c r="V135" s="37">
        <f t="shared" si="65"/>
        <v>-100</v>
      </c>
      <c r="W135" s="37">
        <f t="shared" si="66"/>
        <v>0</v>
      </c>
      <c r="X135" s="37">
        <f t="shared" si="67"/>
        <v>-100</v>
      </c>
    </row>
    <row r="136" spans="1:24" x14ac:dyDescent="0.25">
      <c r="A136" s="1" t="s">
        <v>632</v>
      </c>
      <c r="B136" s="1" t="s">
        <v>2467</v>
      </c>
      <c r="C136" s="36">
        <v>12511</v>
      </c>
      <c r="D136" s="43">
        <v>69</v>
      </c>
      <c r="E136" s="43">
        <f>((D136/($C136/100000)))</f>
        <v>551.51466709295823</v>
      </c>
      <c r="F136" s="6">
        <f>((D136/$C136)/(D$154/$C$154))</f>
        <v>6.0288499957924016</v>
      </c>
      <c r="G136" s="6">
        <f>((D136/$C136)/(D$155/$C$155))</f>
        <v>8.2639760884490947</v>
      </c>
      <c r="H136" s="44">
        <v>15</v>
      </c>
      <c r="I136" s="44">
        <f t="shared" si="74"/>
        <v>119.89449284629526</v>
      </c>
      <c r="J136" s="14">
        <f t="shared" si="75"/>
        <v>2.5605926769906424</v>
      </c>
      <c r="K136" s="52">
        <f t="shared" si="76"/>
        <v>3.223765716253649</v>
      </c>
      <c r="L136" s="49">
        <v>212</v>
      </c>
      <c r="M136" s="49">
        <f t="shared" ref="M136:M147" si="77">((L136/($C136/100000)))</f>
        <v>1694.5088322276397</v>
      </c>
      <c r="N136" s="50">
        <f t="shared" ref="N136:N147" si="78">((L136/$C136)/(L$154/$C$154))</f>
        <v>2.2708656894342907</v>
      </c>
      <c r="O136" s="50">
        <f t="shared" ref="O136:O147" si="79">((L136/$C136)/(L$155/$C$155))</f>
        <v>3.0842582847061317</v>
      </c>
      <c r="P136" s="45">
        <v>296</v>
      </c>
      <c r="Q136" s="45">
        <f t="shared" ref="Q136:Q147" si="80">((P136/($C136/100000)))</f>
        <v>2365.9179921668933</v>
      </c>
      <c r="R136" s="18">
        <f t="shared" ref="R136:R147" si="81">((P136/$C136)/(P$154/$C$154))</f>
        <v>2.6748730920738142</v>
      </c>
      <c r="S136" s="18">
        <f t="shared" ref="S136:S147" si="82">((P136/$C136)/(P$155/$C$155))</f>
        <v>3.6213013223884891</v>
      </c>
      <c r="T136" s="37">
        <f t="shared" ref="T136:T147" si="83">D136/P136*100</f>
        <v>23.310810810810811</v>
      </c>
      <c r="U136" s="37">
        <f t="shared" ref="U136:U147" si="84">T136/T$154</f>
        <v>2.2538826285467874</v>
      </c>
      <c r="V136" s="37">
        <f t="shared" ref="V136:V147" si="85">(U136-1)*100</f>
        <v>125.38826285467874</v>
      </c>
      <c r="W136" s="37">
        <f t="shared" ref="W136:W147" si="86">T136/T$155</f>
        <v>2.2820459698720823</v>
      </c>
      <c r="X136" s="37">
        <f t="shared" ref="X136:X147" si="87">(W136-1)*100</f>
        <v>128.20459698720822</v>
      </c>
    </row>
    <row r="137" spans="1:24" x14ac:dyDescent="0.25">
      <c r="A137" s="1" t="s">
        <v>626</v>
      </c>
      <c r="B137" s="1" t="s">
        <v>2462</v>
      </c>
      <c r="C137" s="36">
        <v>12169</v>
      </c>
      <c r="D137" s="43">
        <v>14</v>
      </c>
      <c r="E137" s="43">
        <f>((D137/($C137/100000)))</f>
        <v>115.04642945188593</v>
      </c>
      <c r="F137" s="6">
        <f>((D137/$C137)/(D$154/$C$154))</f>
        <v>1.2576232457658771</v>
      </c>
      <c r="G137" s="6">
        <f>((D137/$C137)/(D$155/$C$155))</f>
        <v>1.7238724530449938</v>
      </c>
      <c r="H137" s="44">
        <v>9</v>
      </c>
      <c r="I137" s="44">
        <f t="shared" si="74"/>
        <v>73.958418933355247</v>
      </c>
      <c r="J137" s="14">
        <f t="shared" si="75"/>
        <v>1.5795336501847281</v>
      </c>
      <c r="K137" s="52">
        <f t="shared" si="76"/>
        <v>1.9886202420601236</v>
      </c>
      <c r="L137" s="49">
        <v>68</v>
      </c>
      <c r="M137" s="49">
        <f t="shared" si="77"/>
        <v>558.79694305201735</v>
      </c>
      <c r="N137" s="50">
        <f t="shared" si="78"/>
        <v>0.74886172394238826</v>
      </c>
      <c r="O137" s="50">
        <f t="shared" si="79"/>
        <v>1.0170936074797126</v>
      </c>
      <c r="P137" s="45">
        <v>91</v>
      </c>
      <c r="Q137" s="45">
        <f t="shared" si="80"/>
        <v>747.80179143725854</v>
      </c>
      <c r="R137" s="18">
        <f t="shared" si="81"/>
        <v>0.8454540253477294</v>
      </c>
      <c r="S137" s="18">
        <f t="shared" si="82"/>
        <v>1.1445940329216622</v>
      </c>
      <c r="T137" s="37">
        <f t="shared" si="83"/>
        <v>15.384615384615385</v>
      </c>
      <c r="U137" s="37">
        <f t="shared" si="84"/>
        <v>1.4875122810476011</v>
      </c>
      <c r="V137" s="37">
        <f t="shared" si="85"/>
        <v>48.751228104760116</v>
      </c>
      <c r="W137" s="37">
        <f t="shared" si="86"/>
        <v>1.5060994583771157</v>
      </c>
      <c r="X137" s="37">
        <f t="shared" si="87"/>
        <v>50.609945837711564</v>
      </c>
    </row>
    <row r="138" spans="1:24" x14ac:dyDescent="0.25">
      <c r="A138" s="1" t="s">
        <v>637</v>
      </c>
      <c r="B138" s="1" t="s">
        <v>2474</v>
      </c>
      <c r="C138" s="36">
        <v>11081</v>
      </c>
      <c r="D138" s="43">
        <v>1</v>
      </c>
      <c r="E138" s="43">
        <f>((D138/($C138/100000)))</f>
        <v>9.0244562765093406</v>
      </c>
      <c r="F138" s="6">
        <f>((D138/$C138)/(D$154/$C$154))</f>
        <v>9.8650310555551735E-2</v>
      </c>
      <c r="G138" s="6">
        <f>((D138/$C138)/(D$155/$C$155))</f>
        <v>0.13522376707301129</v>
      </c>
      <c r="H138" s="44">
        <v>1</v>
      </c>
      <c r="I138" s="44">
        <f t="shared" si="74"/>
        <v>9.0244562765093406</v>
      </c>
      <c r="J138" s="14">
        <f t="shared" si="75"/>
        <v>0.19273576381090715</v>
      </c>
      <c r="K138" s="52">
        <f t="shared" si="76"/>
        <v>0.24265278630718892</v>
      </c>
      <c r="L138" s="49">
        <v>22</v>
      </c>
      <c r="M138" s="49">
        <f t="shared" si="77"/>
        <v>198.53803808320546</v>
      </c>
      <c r="N138" s="50">
        <f t="shared" si="78"/>
        <v>0.26606719903492504</v>
      </c>
      <c r="O138" s="50">
        <f t="shared" si="79"/>
        <v>0.3613687796377128</v>
      </c>
      <c r="P138" s="45">
        <v>24</v>
      </c>
      <c r="Q138" s="45">
        <f t="shared" si="80"/>
        <v>216.58695063622415</v>
      </c>
      <c r="R138" s="18">
        <f t="shared" si="81"/>
        <v>0.24487011311011167</v>
      </c>
      <c r="S138" s="18">
        <f t="shared" si="82"/>
        <v>0.33151048064548561</v>
      </c>
      <c r="T138" s="37">
        <f t="shared" si="83"/>
        <v>4.1666666666666661</v>
      </c>
      <c r="U138" s="37">
        <f t="shared" si="84"/>
        <v>0.40286790945039191</v>
      </c>
      <c r="V138" s="37">
        <f t="shared" si="85"/>
        <v>-59.713209054960799</v>
      </c>
      <c r="W138" s="37">
        <f t="shared" si="86"/>
        <v>0.40790193664380209</v>
      </c>
      <c r="X138" s="37">
        <f t="shared" si="87"/>
        <v>-59.209806335619788</v>
      </c>
    </row>
    <row r="139" spans="1:24" x14ac:dyDescent="0.25">
      <c r="A139" s="1" t="s">
        <v>745</v>
      </c>
      <c r="B139" s="1" t="s">
        <v>2468</v>
      </c>
      <c r="C139" s="36">
        <v>10960</v>
      </c>
      <c r="D139" s="43">
        <v>8</v>
      </c>
      <c r="E139" s="43">
        <f>((D139/($C139/100000)))</f>
        <v>72.992700729927009</v>
      </c>
      <c r="F139" s="6">
        <f>((D139/$C139)/(D$154/$C$154))</f>
        <v>0.79791539508472165</v>
      </c>
      <c r="G139" s="6">
        <f>((D139/$C139)/(D$155/$C$155))</f>
        <v>1.093733257617546</v>
      </c>
      <c r="H139" s="44">
        <v>1</v>
      </c>
      <c r="I139" s="44">
        <f t="shared" si="74"/>
        <v>9.1240875912408761</v>
      </c>
      <c r="J139" s="14">
        <f t="shared" si="75"/>
        <v>0.19486359477998738</v>
      </c>
      <c r="K139" s="52">
        <f t="shared" si="76"/>
        <v>0.24533170849178471</v>
      </c>
      <c r="L139" s="49">
        <v>33</v>
      </c>
      <c r="M139" s="49">
        <f t="shared" si="77"/>
        <v>301.09489051094891</v>
      </c>
      <c r="N139" s="50">
        <f t="shared" si="78"/>
        <v>0.40350692963129625</v>
      </c>
      <c r="O139" s="50">
        <f t="shared" si="79"/>
        <v>0.5480375155792192</v>
      </c>
      <c r="P139" s="45">
        <v>42</v>
      </c>
      <c r="Q139" s="45">
        <f t="shared" si="80"/>
        <v>383.21167883211677</v>
      </c>
      <c r="R139" s="18">
        <f t="shared" si="81"/>
        <v>0.43325365108604091</v>
      </c>
      <c r="S139" s="18">
        <f t="shared" si="82"/>
        <v>0.58654820830812915</v>
      </c>
      <c r="T139" s="37">
        <f t="shared" si="83"/>
        <v>19.047619047619047</v>
      </c>
      <c r="U139" s="37">
        <f t="shared" si="84"/>
        <v>1.8416818717732204</v>
      </c>
      <c r="V139" s="37">
        <f t="shared" si="85"/>
        <v>84.168187177322039</v>
      </c>
      <c r="W139" s="37">
        <f t="shared" si="86"/>
        <v>1.8646945675145239</v>
      </c>
      <c r="X139" s="37">
        <f t="shared" si="87"/>
        <v>86.469456751452384</v>
      </c>
    </row>
    <row r="140" spans="1:24" x14ac:dyDescent="0.25">
      <c r="A140" s="1" t="s">
        <v>698</v>
      </c>
      <c r="B140" s="1" t="s">
        <v>2472</v>
      </c>
      <c r="C140" s="36">
        <v>10262</v>
      </c>
      <c r="D140" s="43"/>
      <c r="E140" s="43"/>
      <c r="F140" s="6"/>
      <c r="G140" s="6"/>
      <c r="H140" s="44"/>
      <c r="I140" s="44"/>
      <c r="J140" s="14"/>
      <c r="K140" s="52"/>
      <c r="L140" s="49">
        <v>29</v>
      </c>
      <c r="M140" s="49">
        <f t="shared" si="77"/>
        <v>282.59598518807252</v>
      </c>
      <c r="N140" s="50">
        <f t="shared" si="78"/>
        <v>0.37871595268809083</v>
      </c>
      <c r="O140" s="50">
        <f t="shared" si="79"/>
        <v>0.51436675452153302</v>
      </c>
      <c r="P140" s="45">
        <v>29</v>
      </c>
      <c r="Q140" s="45">
        <f t="shared" si="80"/>
        <v>282.59598518807252</v>
      </c>
      <c r="R140" s="18">
        <f t="shared" si="81"/>
        <v>0.31949898483816219</v>
      </c>
      <c r="S140" s="18">
        <f t="shared" si="82"/>
        <v>0.43254466902547489</v>
      </c>
      <c r="T140" s="37">
        <f t="shared" si="83"/>
        <v>0</v>
      </c>
      <c r="U140" s="37">
        <f t="shared" si="84"/>
        <v>0</v>
      </c>
      <c r="V140" s="37">
        <f t="shared" si="85"/>
        <v>-100</v>
      </c>
      <c r="W140" s="37">
        <f t="shared" si="86"/>
        <v>0</v>
      </c>
      <c r="X140" s="37">
        <f t="shared" si="87"/>
        <v>-100</v>
      </c>
    </row>
    <row r="141" spans="1:24" x14ac:dyDescent="0.25">
      <c r="A141" s="1" t="s">
        <v>654</v>
      </c>
      <c r="B141" s="1" t="s">
        <v>2471</v>
      </c>
      <c r="C141" s="36">
        <v>10090</v>
      </c>
      <c r="D141" s="43">
        <v>4</v>
      </c>
      <c r="E141" s="43">
        <f>((D141/($C141/100000)))</f>
        <v>39.643211100099109</v>
      </c>
      <c r="F141" s="6">
        <f>((D141/$C141)/(D$154/$C$154))</f>
        <v>0.43335741972886765</v>
      </c>
      <c r="G141" s="6">
        <f>((D141/$C141)/(D$155/$C$155))</f>
        <v>0.59401964833936094</v>
      </c>
      <c r="H141" s="44"/>
      <c r="I141" s="44"/>
      <c r="J141" s="14"/>
      <c r="K141" s="52"/>
      <c r="L141" s="49">
        <v>20</v>
      </c>
      <c r="M141" s="49">
        <f t="shared" si="77"/>
        <v>198.21605550049554</v>
      </c>
      <c r="N141" s="50">
        <f t="shared" si="78"/>
        <v>0.26563569983836421</v>
      </c>
      <c r="O141" s="50">
        <f t="shared" si="79"/>
        <v>0.36078272341341522</v>
      </c>
      <c r="P141" s="45">
        <v>24</v>
      </c>
      <c r="Q141" s="45">
        <f t="shared" si="80"/>
        <v>237.85926660059465</v>
      </c>
      <c r="R141" s="18">
        <f t="shared" si="81"/>
        <v>0.26892028972974708</v>
      </c>
      <c r="S141" s="18">
        <f t="shared" si="82"/>
        <v>0.36407013241155861</v>
      </c>
      <c r="T141" s="37">
        <f t="shared" si="83"/>
        <v>16.666666666666664</v>
      </c>
      <c r="U141" s="37">
        <f t="shared" si="84"/>
        <v>1.6114716378015677</v>
      </c>
      <c r="V141" s="37">
        <f t="shared" si="85"/>
        <v>61.147163780156767</v>
      </c>
      <c r="W141" s="37">
        <f t="shared" si="86"/>
        <v>1.6316077465752084</v>
      </c>
      <c r="X141" s="37">
        <f t="shared" si="87"/>
        <v>63.160774657520832</v>
      </c>
    </row>
    <row r="142" spans="1:24" x14ac:dyDescent="0.25">
      <c r="A142" s="1" t="s">
        <v>681</v>
      </c>
      <c r="B142" s="1" t="s">
        <v>2473</v>
      </c>
      <c r="C142" s="36">
        <v>9753</v>
      </c>
      <c r="D142" s="43">
        <v>3</v>
      </c>
      <c r="E142" s="43">
        <f>((D142/($C142/100000)))</f>
        <v>30.759766225776684</v>
      </c>
      <c r="F142" s="6">
        <f>((D142/$C142)/(D$154/$C$154))</f>
        <v>0.33624856698433364</v>
      </c>
      <c r="G142" s="6">
        <f>((D142/$C142)/(D$155/$C$155))</f>
        <v>0.46090881665211875</v>
      </c>
      <c r="H142" s="44"/>
      <c r="I142" s="44"/>
      <c r="J142" s="14"/>
      <c r="K142" s="52"/>
      <c r="L142" s="49">
        <v>90</v>
      </c>
      <c r="M142" s="49">
        <f t="shared" si="77"/>
        <v>922.79298677330053</v>
      </c>
      <c r="N142" s="50">
        <f t="shared" si="78"/>
        <v>1.236664508475436</v>
      </c>
      <c r="O142" s="50">
        <f t="shared" si="79"/>
        <v>1.6796205840855241</v>
      </c>
      <c r="P142" s="45">
        <v>93</v>
      </c>
      <c r="Q142" s="45">
        <f t="shared" si="80"/>
        <v>953.55275299907714</v>
      </c>
      <c r="R142" s="18">
        <f t="shared" si="81"/>
        <v>1.0780731239691324</v>
      </c>
      <c r="S142" s="18">
        <f t="shared" si="82"/>
        <v>1.4595188239133012</v>
      </c>
      <c r="T142" s="37">
        <f t="shared" si="83"/>
        <v>3.225806451612903</v>
      </c>
      <c r="U142" s="37">
        <f t="shared" si="84"/>
        <v>0.31189773634869056</v>
      </c>
      <c r="V142" s="37">
        <f t="shared" si="85"/>
        <v>-68.810226365130944</v>
      </c>
      <c r="W142" s="37">
        <f t="shared" si="86"/>
        <v>0.31579504772423389</v>
      </c>
      <c r="X142" s="37">
        <f t="shared" si="87"/>
        <v>-68.420495227576609</v>
      </c>
    </row>
    <row r="143" spans="1:24" x14ac:dyDescent="0.25">
      <c r="A143" s="1" t="s">
        <v>661</v>
      </c>
      <c r="B143" s="1" t="s">
        <v>2481</v>
      </c>
      <c r="C143" s="36">
        <v>7283</v>
      </c>
      <c r="D143" s="43"/>
      <c r="E143" s="43"/>
      <c r="F143" s="6"/>
      <c r="G143" s="6"/>
      <c r="H143" s="44"/>
      <c r="I143" s="44"/>
      <c r="J143" s="14"/>
      <c r="K143" s="52"/>
      <c r="L143" s="49">
        <v>6</v>
      </c>
      <c r="M143" s="49">
        <f t="shared" si="77"/>
        <v>82.383633118220502</v>
      </c>
      <c r="N143" s="50">
        <f t="shared" si="78"/>
        <v>0.11040495172466408</v>
      </c>
      <c r="O143" s="50">
        <f t="shared" si="79"/>
        <v>0.14995047422386487</v>
      </c>
      <c r="P143" s="45">
        <v>6</v>
      </c>
      <c r="Q143" s="45">
        <f t="shared" si="80"/>
        <v>82.383633118220502</v>
      </c>
      <c r="R143" s="18">
        <f t="shared" si="81"/>
        <v>9.3141759006355476E-2</v>
      </c>
      <c r="S143" s="18">
        <f t="shared" si="82"/>
        <v>0.12609733749940361</v>
      </c>
      <c r="T143" s="37">
        <f t="shared" si="83"/>
        <v>0</v>
      </c>
      <c r="U143" s="37">
        <f t="shared" si="84"/>
        <v>0</v>
      </c>
      <c r="V143" s="37">
        <f t="shared" si="85"/>
        <v>-100</v>
      </c>
      <c r="W143" s="37">
        <f t="shared" si="86"/>
        <v>0</v>
      </c>
      <c r="X143" s="37">
        <f t="shared" si="87"/>
        <v>-100</v>
      </c>
    </row>
    <row r="144" spans="1:24" x14ac:dyDescent="0.25">
      <c r="A144" s="1" t="s">
        <v>697</v>
      </c>
      <c r="B144" s="1" t="s">
        <v>2482</v>
      </c>
      <c r="C144" s="36">
        <v>6556</v>
      </c>
      <c r="D144" s="43">
        <v>1</v>
      </c>
      <c r="E144" s="43">
        <f>((D144/($C144/100000)))</f>
        <v>15.253203172666261</v>
      </c>
      <c r="F144" s="6">
        <f>((D144/$C144)/(D$154/$C$154))</f>
        <v>0.16673948921080972</v>
      </c>
      <c r="G144" s="6">
        <f>((D144/$C144)/(D$155/$C$155))</f>
        <v>0.22855621765345302</v>
      </c>
      <c r="H144" s="44">
        <v>1</v>
      </c>
      <c r="I144" s="44">
        <f>((H144/($C144/100000)))</f>
        <v>15.253203172666261</v>
      </c>
      <c r="J144" s="14">
        <f>((H144/$C144)/(H$154/$C$154))</f>
        <v>0.32576342263402408</v>
      </c>
      <c r="K144" s="52">
        <f>((H144/$C144)/(H$155/$C$155))</f>
        <v>0.41013354561774867</v>
      </c>
      <c r="L144" s="49">
        <v>32</v>
      </c>
      <c r="M144" s="49">
        <f t="shared" si="77"/>
        <v>488.10250152532035</v>
      </c>
      <c r="N144" s="50">
        <f t="shared" si="78"/>
        <v>0.65412183315902261</v>
      </c>
      <c r="O144" s="50">
        <f t="shared" si="79"/>
        <v>0.88841920176726286</v>
      </c>
      <c r="P144" s="45">
        <v>34</v>
      </c>
      <c r="Q144" s="45">
        <f t="shared" si="80"/>
        <v>518.60890787065284</v>
      </c>
      <c r="R144" s="18">
        <f t="shared" si="81"/>
        <v>0.58633182450355292</v>
      </c>
      <c r="S144" s="18">
        <f t="shared" si="82"/>
        <v>0.79378876617544547</v>
      </c>
      <c r="T144" s="37">
        <f t="shared" si="83"/>
        <v>2.9411764705882351</v>
      </c>
      <c r="U144" s="37">
        <f t="shared" si="84"/>
        <v>0.28437734784733548</v>
      </c>
      <c r="V144" s="37">
        <f t="shared" si="85"/>
        <v>-71.56226521526645</v>
      </c>
      <c r="W144" s="37">
        <f t="shared" si="86"/>
        <v>0.28793077880738971</v>
      </c>
      <c r="X144" s="37">
        <f t="shared" si="87"/>
        <v>-71.206922119261023</v>
      </c>
    </row>
    <row r="145" spans="1:24" x14ac:dyDescent="0.25">
      <c r="A145" s="1" t="s">
        <v>718</v>
      </c>
      <c r="B145" s="1" t="s">
        <v>2489</v>
      </c>
      <c r="C145" s="36">
        <v>5711</v>
      </c>
      <c r="D145" s="43">
        <v>2</v>
      </c>
      <c r="E145" s="43">
        <f>((D145/($C145/100000)))</f>
        <v>35.020136578532657</v>
      </c>
      <c r="F145" s="6">
        <f>((D145/$C145)/(D$154/$C$154))</f>
        <v>0.38282055376153695</v>
      </c>
      <c r="G145" s="6">
        <f>((D145/$C145)/(D$155/$C$155))</f>
        <v>0.52474682645282367</v>
      </c>
      <c r="H145" s="44"/>
      <c r="I145" s="44"/>
      <c r="J145" s="14"/>
      <c r="K145" s="52"/>
      <c r="L145" s="49">
        <v>41</v>
      </c>
      <c r="M145" s="49">
        <f t="shared" si="77"/>
        <v>717.91279985991946</v>
      </c>
      <c r="N145" s="50">
        <f t="shared" si="78"/>
        <v>0.96209799217416303</v>
      </c>
      <c r="O145" s="50">
        <f t="shared" si="79"/>
        <v>1.3067081496138657</v>
      </c>
      <c r="P145" s="45">
        <v>43</v>
      </c>
      <c r="Q145" s="45">
        <f t="shared" si="80"/>
        <v>752.93293643845209</v>
      </c>
      <c r="R145" s="18">
        <f t="shared" si="81"/>
        <v>0.85125522460343594</v>
      </c>
      <c r="S145" s="18">
        <f t="shared" si="82"/>
        <v>1.1524478225456933</v>
      </c>
      <c r="T145" s="37">
        <f t="shared" si="83"/>
        <v>4.6511627906976747</v>
      </c>
      <c r="U145" s="37">
        <f t="shared" si="84"/>
        <v>0.44971301520043755</v>
      </c>
      <c r="V145" s="37">
        <f t="shared" si="85"/>
        <v>-55.02869847995624</v>
      </c>
      <c r="W145" s="37">
        <f t="shared" si="86"/>
        <v>0.45533239439308149</v>
      </c>
      <c r="X145" s="37">
        <f t="shared" si="87"/>
        <v>-54.466760560691853</v>
      </c>
    </row>
    <row r="146" spans="1:24" x14ac:dyDescent="0.25">
      <c r="A146" s="1" t="s">
        <v>689</v>
      </c>
      <c r="B146" s="1" t="s">
        <v>2498</v>
      </c>
      <c r="C146" s="36">
        <v>4367</v>
      </c>
      <c r="D146" s="43">
        <v>1</v>
      </c>
      <c r="E146" s="43">
        <f>((D146/($C146/100000)))</f>
        <v>22.899015342340277</v>
      </c>
      <c r="F146" s="6">
        <f>((D146/$C146)/(D$154/$C$154))</f>
        <v>0.25031923317290328</v>
      </c>
      <c r="G146" s="6">
        <f>((D146/$C146)/(D$155/$C$155))</f>
        <v>0.34312218065858441</v>
      </c>
      <c r="H146" s="44"/>
      <c r="I146" s="44"/>
      <c r="J146" s="14"/>
      <c r="K146" s="52"/>
      <c r="L146" s="49">
        <v>19</v>
      </c>
      <c r="M146" s="49">
        <f t="shared" si="77"/>
        <v>435.0812915044653</v>
      </c>
      <c r="N146" s="50">
        <f t="shared" si="78"/>
        <v>0.58306640732783155</v>
      </c>
      <c r="O146" s="50">
        <f t="shared" si="79"/>
        <v>0.79191270787251922</v>
      </c>
      <c r="P146" s="45">
        <v>20</v>
      </c>
      <c r="Q146" s="45">
        <f t="shared" si="80"/>
        <v>457.9803068468056</v>
      </c>
      <c r="R146" s="18">
        <f t="shared" si="81"/>
        <v>0.51778599407929693</v>
      </c>
      <c r="S146" s="18">
        <f t="shared" si="82"/>
        <v>0.70098993130917986</v>
      </c>
      <c r="T146" s="37">
        <f t="shared" si="83"/>
        <v>5</v>
      </c>
      <c r="U146" s="37">
        <f t="shared" si="84"/>
        <v>0.48344149134047038</v>
      </c>
      <c r="V146" s="37">
        <f t="shared" si="85"/>
        <v>-51.655850865952971</v>
      </c>
      <c r="W146" s="37">
        <f t="shared" si="86"/>
        <v>0.48948232397256253</v>
      </c>
      <c r="X146" s="37">
        <f t="shared" si="87"/>
        <v>-51.051767602743745</v>
      </c>
    </row>
    <row r="147" spans="1:24" x14ac:dyDescent="0.25">
      <c r="A147" s="1" t="s">
        <v>736</v>
      </c>
      <c r="B147" s="1" t="s">
        <v>2499</v>
      </c>
      <c r="C147" s="36">
        <v>4358</v>
      </c>
      <c r="D147" s="43"/>
      <c r="E147" s="43"/>
      <c r="F147" s="6"/>
      <c r="G147" s="6"/>
      <c r="H147" s="44"/>
      <c r="I147" s="44"/>
      <c r="J147" s="14"/>
      <c r="K147" s="52"/>
      <c r="L147" s="49">
        <v>12</v>
      </c>
      <c r="M147" s="49">
        <f t="shared" si="77"/>
        <v>275.35566773749429</v>
      </c>
      <c r="N147" s="50">
        <f t="shared" si="78"/>
        <v>0.36901297081722279</v>
      </c>
      <c r="O147" s="50">
        <f t="shared" si="79"/>
        <v>0.50118829911537766</v>
      </c>
      <c r="P147" s="45">
        <v>12</v>
      </c>
      <c r="Q147" s="45">
        <f t="shared" si="80"/>
        <v>275.35566773749429</v>
      </c>
      <c r="R147" s="18">
        <f t="shared" si="81"/>
        <v>0.31131318533422986</v>
      </c>
      <c r="S147" s="18">
        <f t="shared" si="82"/>
        <v>0.42146255576326591</v>
      </c>
      <c r="T147" s="37">
        <f t="shared" si="83"/>
        <v>0</v>
      </c>
      <c r="U147" s="37">
        <f t="shared" si="84"/>
        <v>0</v>
      </c>
      <c r="V147" s="37">
        <f t="shared" si="85"/>
        <v>-100</v>
      </c>
      <c r="W147" s="37">
        <f t="shared" si="86"/>
        <v>0</v>
      </c>
      <c r="X147" s="37">
        <f t="shared" si="87"/>
        <v>-100</v>
      </c>
    </row>
    <row r="148" spans="1:24" s="131" customFormat="1" x14ac:dyDescent="0.25">
      <c r="A148" s="1" t="s">
        <v>686</v>
      </c>
      <c r="B148" s="1" t="s">
        <v>2490</v>
      </c>
      <c r="C148" s="36">
        <v>4236</v>
      </c>
      <c r="D148" s="43">
        <v>1</v>
      </c>
      <c r="E148" s="43"/>
      <c r="F148" s="6"/>
      <c r="G148" s="6"/>
      <c r="H148" s="44"/>
      <c r="I148" s="44"/>
      <c r="J148" s="14"/>
      <c r="K148" s="52"/>
      <c r="L148" s="49">
        <v>7</v>
      </c>
      <c r="M148" s="49"/>
      <c r="N148" s="50"/>
      <c r="O148" s="50"/>
      <c r="P148" s="45">
        <v>8</v>
      </c>
      <c r="Q148" s="45"/>
      <c r="R148" s="18"/>
      <c r="S148" s="18"/>
      <c r="T148" s="37"/>
      <c r="U148" s="37"/>
      <c r="V148" s="37"/>
      <c r="W148" s="37"/>
      <c r="X148" s="37"/>
    </row>
    <row r="149" spans="1:24" x14ac:dyDescent="0.25">
      <c r="A149" s="1" t="s">
        <v>256</v>
      </c>
      <c r="B149" s="1" t="s">
        <v>2584</v>
      </c>
      <c r="C149" s="36"/>
      <c r="D149" s="43"/>
      <c r="E149" s="43"/>
      <c r="F149" s="6"/>
      <c r="G149" s="6"/>
      <c r="H149" s="44"/>
      <c r="I149" s="44"/>
      <c r="J149" s="14"/>
      <c r="K149" s="52"/>
      <c r="L149" s="49">
        <v>3</v>
      </c>
      <c r="M149" s="49"/>
      <c r="N149" s="50"/>
      <c r="O149" s="50"/>
      <c r="P149" s="45">
        <v>3</v>
      </c>
      <c r="Q149" s="45"/>
      <c r="R149" s="18"/>
      <c r="S149" s="18"/>
      <c r="T149" s="37">
        <f>D149/P149*100</f>
        <v>0</v>
      </c>
      <c r="U149" s="37">
        <f>T149/T$154</f>
        <v>0</v>
      </c>
      <c r="V149" s="37">
        <f>(U149-1)*100</f>
        <v>-100</v>
      </c>
      <c r="W149" s="37">
        <f>T149/T$155</f>
        <v>0</v>
      </c>
      <c r="X149" s="37">
        <f>(W149-1)*100</f>
        <v>-100</v>
      </c>
    </row>
    <row r="150" spans="1:24" s="25" customFormat="1" x14ac:dyDescent="0.25">
      <c r="A150" s="22"/>
      <c r="B150" s="22"/>
      <c r="C150" s="38"/>
      <c r="D150" s="23"/>
      <c r="E150" s="23"/>
      <c r="F150" s="24"/>
      <c r="G150" s="24"/>
      <c r="H150" s="23"/>
      <c r="I150" s="23"/>
      <c r="J150" s="24"/>
      <c r="K150" s="24"/>
      <c r="L150" s="23"/>
      <c r="M150" s="23"/>
      <c r="N150" s="24"/>
      <c r="O150" s="24"/>
      <c r="P150" s="23"/>
      <c r="Q150" s="23"/>
      <c r="R150" s="24"/>
      <c r="S150" s="24"/>
      <c r="T150" s="34"/>
      <c r="U150" s="34"/>
      <c r="V150" s="34"/>
      <c r="W150" s="34"/>
      <c r="X150" s="34"/>
    </row>
    <row r="151" spans="1:24" s="126" customFormat="1" x14ac:dyDescent="0.25">
      <c r="A151" s="129" t="s">
        <v>2137</v>
      </c>
      <c r="B151" s="129" t="s">
        <v>2179</v>
      </c>
      <c r="C151" s="55">
        <v>9018645</v>
      </c>
      <c r="D151" s="55">
        <f>indice_entidad!D16</f>
        <v>10957</v>
      </c>
      <c r="E151" s="55">
        <f>((D151/($C151/100000)))</f>
        <v>121.49275195996739</v>
      </c>
      <c r="F151" s="27">
        <f>((D151/$C151)/(D$154/$C$154))</f>
        <v>1.3280908393669242</v>
      </c>
      <c r="G151" s="27">
        <f>((D151/$C151)/(D$155/$C$155))</f>
        <v>1.82046508827991</v>
      </c>
      <c r="H151" s="55">
        <f>indice_entidad!G16</f>
        <v>8666</v>
      </c>
      <c r="I151" s="55">
        <f>((H151/($C151/100000)))</f>
        <v>96.089822805975842</v>
      </c>
      <c r="J151" s="27">
        <f>((H151/$C151)/(H$154/$C$154))</f>
        <v>2.0521951489943939</v>
      </c>
      <c r="K151" s="27">
        <f>((H151/$C151)/(H$155/$C$155))</f>
        <v>2.5836972915838552</v>
      </c>
      <c r="L151" s="55">
        <f>indice_entidad!J16</f>
        <v>123926</v>
      </c>
      <c r="M151" s="55">
        <f>((L151/($C151/100000)))</f>
        <v>1374.1088600338521</v>
      </c>
      <c r="N151" s="27">
        <f>((L151/$C151)/(L$154/$C$154))</f>
        <v>1.8414874000369594</v>
      </c>
      <c r="O151" s="27">
        <f>((L151/$C151)/(L$155/$C$155))</f>
        <v>2.5010826471031109</v>
      </c>
      <c r="P151" s="55">
        <f>indice_entidad!M16</f>
        <v>143549</v>
      </c>
      <c r="Q151" s="55">
        <f>((P151/($C151/100000)))</f>
        <v>1591.6914347997954</v>
      </c>
      <c r="R151" s="27">
        <f>((P151/$C151)/(P$154/$C$154))</f>
        <v>1.7995436037624093</v>
      </c>
      <c r="S151" s="27">
        <f>((P151/$C151)/(P$155/$C$155))</f>
        <v>2.4362612384530764</v>
      </c>
      <c r="T151" s="27">
        <f>D151/P151*100</f>
        <v>7.6329337020808223</v>
      </c>
      <c r="U151" s="27">
        <f>T151/T$154</f>
        <v>0.73801537044737808</v>
      </c>
      <c r="V151" s="27">
        <f>(U151-1)*100</f>
        <v>-26.19846295526219</v>
      </c>
      <c r="W151" s="27">
        <f>T151/T$155</f>
        <v>0.74723722544460325</v>
      </c>
      <c r="X151" s="27">
        <f>(W151-1)*100</f>
        <v>-25.276277455539674</v>
      </c>
    </row>
    <row r="152" spans="1:24" s="126" customFormat="1" x14ac:dyDescent="0.25">
      <c r="A152" s="129" t="s">
        <v>2143</v>
      </c>
      <c r="B152" s="129" t="s">
        <v>2176</v>
      </c>
      <c r="C152" s="55">
        <v>17427790</v>
      </c>
      <c r="D152" s="55">
        <f>indice_entidad!D22</f>
        <v>13236</v>
      </c>
      <c r="E152" s="55">
        <f>((D152/($C152/100000)))</f>
        <v>75.94766748968172</v>
      </c>
      <c r="F152" s="27">
        <f>((D152/$C152)/(D$154/$C$154))</f>
        <v>0.83021743961785655</v>
      </c>
      <c r="G152" s="27">
        <f>((D152/$C152)/(D$155/$C$155))</f>
        <v>1.1380109098756297</v>
      </c>
      <c r="H152" s="55">
        <f>indice_entidad!G22</f>
        <v>3717</v>
      </c>
      <c r="I152" s="55">
        <f>((H152/($C152/100000)))</f>
        <v>21.328005444178523</v>
      </c>
      <c r="J152" s="27">
        <f>((H152/$C152)/(H$154/$C$154))</f>
        <v>0.45550327841323862</v>
      </c>
      <c r="K152" s="27">
        <f>((H152/$C152)/(H$155/$C$155))</f>
        <v>0.57347498717192735</v>
      </c>
      <c r="L152" s="55">
        <f>indice_entidad!J22</f>
        <v>73416</v>
      </c>
      <c r="M152" s="55">
        <f>((L152/($C152/100000)))</f>
        <v>421.25823182400069</v>
      </c>
      <c r="N152" s="27">
        <f>((L152/$C152)/(L$154/$C$154))</f>
        <v>0.56454168125124726</v>
      </c>
      <c r="O152" s="27">
        <f>((L152/$C152)/(L$155/$C$155))</f>
        <v>0.76675268183511414</v>
      </c>
      <c r="P152" s="55">
        <f>indice_entidad!M22</f>
        <v>90369</v>
      </c>
      <c r="Q152" s="55">
        <f>((P152/($C152/100000)))</f>
        <v>518.53390475786091</v>
      </c>
      <c r="R152" s="27">
        <f>((P152/$C152)/(P$154/$C$154))</f>
        <v>0.58624702705541931</v>
      </c>
      <c r="S152" s="27">
        <f>((P152/$C152)/(P$155/$C$155))</f>
        <v>0.79367396554734415</v>
      </c>
      <c r="T152" s="27">
        <f>D152/P152*100</f>
        <v>14.64661554294061</v>
      </c>
      <c r="U152" s="27">
        <f>T152/T$154</f>
        <v>1.4161563322339443</v>
      </c>
      <c r="V152" s="27">
        <f>(U152-1)*100</f>
        <v>41.615633223394433</v>
      </c>
      <c r="W152" s="27">
        <f>T152/T$155</f>
        <v>1.4338518828582452</v>
      </c>
      <c r="X152" s="27">
        <f>(W152-1)*100</f>
        <v>43.385188285824519</v>
      </c>
    </row>
    <row r="153" spans="1:24" s="40" customFormat="1" x14ac:dyDescent="0.25">
      <c r="A153" s="127"/>
      <c r="B153" s="127"/>
      <c r="C153" s="56"/>
      <c r="D153" s="56"/>
      <c r="E153" s="56"/>
      <c r="F153" s="28"/>
      <c r="G153" s="28"/>
      <c r="H153" s="56"/>
      <c r="I153" s="56"/>
      <c r="J153" s="28"/>
      <c r="K153" s="28"/>
      <c r="L153" s="56"/>
      <c r="M153" s="56"/>
      <c r="N153" s="28"/>
      <c r="O153" s="28"/>
      <c r="P153" s="56"/>
      <c r="Q153" s="56"/>
      <c r="R153" s="28"/>
      <c r="S153" s="28"/>
      <c r="T153" s="54"/>
      <c r="U153" s="54"/>
      <c r="V153" s="54"/>
      <c r="W153" s="54"/>
      <c r="X153" s="54"/>
    </row>
    <row r="154" spans="1:24" s="128" customFormat="1" x14ac:dyDescent="0.25">
      <c r="A154" s="160" t="s">
        <v>2180</v>
      </c>
      <c r="B154" s="160"/>
      <c r="C154" s="41">
        <f>SUM(C151:C152)</f>
        <v>26446435</v>
      </c>
      <c r="D154" s="41">
        <f>SUM(D151:D152)</f>
        <v>24193</v>
      </c>
      <c r="E154" s="41">
        <f>((D154/($C154/100000)))</f>
        <v>91.479248526313654</v>
      </c>
      <c r="F154" s="7">
        <f>((D154/$C154)/(D$154/$C$154))</f>
        <v>1</v>
      </c>
      <c r="G154" s="7">
        <f>((D154/$C154)/(D$155/$C$155))</f>
        <v>1.3707383819827348</v>
      </c>
      <c r="H154" s="41">
        <f>SUM(H151:H152)</f>
        <v>12383</v>
      </c>
      <c r="I154" s="41">
        <f>((H154/($C154/100000)))</f>
        <v>46.822946079499935</v>
      </c>
      <c r="J154" s="7">
        <f>((H154/$C154)/(H$154/$C$154))</f>
        <v>1</v>
      </c>
      <c r="K154" s="7">
        <f>((H154/$C154)/(H$155/$C$155))</f>
        <v>1.2589920080699466</v>
      </c>
      <c r="L154" s="41">
        <f>SUM(L151:L152)</f>
        <v>197342</v>
      </c>
      <c r="M154" s="41">
        <f>((L154/($C154/100000)))</f>
        <v>746.19509207951842</v>
      </c>
      <c r="N154" s="7">
        <f>((L154/$C154)/(L$154/$C$154))</f>
        <v>1</v>
      </c>
      <c r="O154" s="7">
        <f>((L154/$C154)/(L$155/$C$155))</f>
        <v>1.3581861309791818</v>
      </c>
      <c r="P154" s="41">
        <f>SUM(P151:P152)</f>
        <v>233918</v>
      </c>
      <c r="Q154" s="41">
        <f>((P154/($C154/100000)))</f>
        <v>884.49728668533203</v>
      </c>
      <c r="R154" s="7">
        <f>((P154/$C154)/(P$154/$C$154))</f>
        <v>1</v>
      </c>
      <c r="S154" s="7">
        <f>((P154/$C154)/(P$155/$C$155))</f>
        <v>1.3538217319988497</v>
      </c>
      <c r="T154" s="7">
        <f>D154/P154*100</f>
        <v>10.342513188382254</v>
      </c>
      <c r="U154" s="7">
        <f>T154/T$154</f>
        <v>1</v>
      </c>
      <c r="V154" s="7">
        <f>(U154-1)*100</f>
        <v>0</v>
      </c>
      <c r="W154" s="7">
        <f>T154/T$155</f>
        <v>1.0124954782332447</v>
      </c>
      <c r="X154" s="7">
        <f>(W154-1)*100</f>
        <v>1.2495478233244706</v>
      </c>
    </row>
    <row r="155" spans="1:24" s="128" customFormat="1" x14ac:dyDescent="0.25">
      <c r="A155" s="160" t="s">
        <v>2178</v>
      </c>
      <c r="B155" s="160"/>
      <c r="C155" s="41">
        <v>127792286</v>
      </c>
      <c r="D155" s="41">
        <f>indice_entidad!D42</f>
        <v>85285</v>
      </c>
      <c r="E155" s="41">
        <f>((D155/($C155/100000)))</f>
        <v>66.737205092332417</v>
      </c>
      <c r="F155" s="7">
        <f>((D155/$C155)/(D$154/$C$154))</f>
        <v>0.7295338141429496</v>
      </c>
      <c r="G155" s="7">
        <f>((D155/$C155)/(D$155/$C$155))</f>
        <v>1</v>
      </c>
      <c r="H155" s="41">
        <f>indice_entidad!G42</f>
        <v>47527</v>
      </c>
      <c r="I155" s="41">
        <f>((H155/($C155/100000)))</f>
        <v>37.190820735455034</v>
      </c>
      <c r="J155" s="7">
        <f>((H155/$C155)/(H$154/$C$154))</f>
        <v>0.79428621753764328</v>
      </c>
      <c r="K155" s="7">
        <f>((H155/$C155)/(H$155/$C$155))</f>
        <v>1</v>
      </c>
      <c r="L155" s="41">
        <f>indice_entidad!J42</f>
        <v>702098</v>
      </c>
      <c r="M155" s="41">
        <f>((L155/($C155/100000)))</f>
        <v>549.40561905278071</v>
      </c>
      <c r="N155" s="7">
        <f>((L155/$C155)/(L$154/$C$154))</f>
        <v>0.7362761091361254</v>
      </c>
      <c r="O155" s="7">
        <f>((L155/$C155)/(L$155/$C$155))</f>
        <v>1</v>
      </c>
      <c r="P155" s="41">
        <f>indice_entidad!M42</f>
        <v>834910</v>
      </c>
      <c r="Q155" s="41">
        <f>((P155/($C155/100000)))</f>
        <v>653.33364488056816</v>
      </c>
      <c r="R155" s="7">
        <f>((P155/$C155)/(P$154/$C$154))</f>
        <v>0.73864968803798881</v>
      </c>
      <c r="S155" s="7">
        <f>((P155/$C155)/(P$155/$C$155))</f>
        <v>1</v>
      </c>
      <c r="T155" s="7">
        <f>D155/P155*100</f>
        <v>10.214873459414788</v>
      </c>
      <c r="U155" s="7">
        <f>T155/T$154</f>
        <v>0.98765873181473496</v>
      </c>
      <c r="V155" s="7">
        <f>(U155-1)*100</f>
        <v>-1.2341268185265042</v>
      </c>
      <c r="W155" s="7">
        <f>T155/T$155</f>
        <v>1</v>
      </c>
      <c r="X155" s="7">
        <f>(W155-1)*100</f>
        <v>0</v>
      </c>
    </row>
    <row r="156" spans="1:24" x14ac:dyDescent="0.25">
      <c r="T156" s="54"/>
      <c r="U156" s="54"/>
      <c r="V156" s="54"/>
      <c r="W156" s="54"/>
      <c r="X156" s="54"/>
    </row>
  </sheetData>
  <sheetProtection password="CC7B" sheet="1" objects="1" scenarios="1"/>
  <sortState ref="A8:X149">
    <sortCondition descending="1" ref="C8:C149"/>
    <sortCondition ref="A8:A149"/>
  </sortState>
  <customSheetViews>
    <customSheetView guid="{AF61A9FE-7202-43E3-8928-D6161AC95A0D}" scale="80">
      <pane xSplit="2" ySplit="7" topLeftCell="N136" activePane="bottomRight" state="frozen"/>
      <selection pane="bottomRight" activeCell="D7" sqref="A7:XFD7"/>
      <pageMargins left="0.7" right="0.7" top="0.75" bottom="0.75" header="0.3" footer="0.3"/>
    </customSheetView>
  </customSheetViews>
  <mergeCells count="10">
    <mergeCell ref="T6:X6"/>
    <mergeCell ref="A154:B154"/>
    <mergeCell ref="A155:B155"/>
    <mergeCell ref="A6:A7"/>
    <mergeCell ref="B6:B7"/>
    <mergeCell ref="C6:C7"/>
    <mergeCell ref="D6:F6"/>
    <mergeCell ref="H6:J6"/>
    <mergeCell ref="L6:N6"/>
    <mergeCell ref="P6:R6"/>
  </mergeCells>
  <conditionalFormatting sqref="F150:G150">
    <cfRule type="dataBar" priority="12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{6645A527-5F5E-4D68-B0C1-BB8CD1147D92}</x14:id>
        </ext>
      </extLst>
    </cfRule>
  </conditionalFormatting>
  <conditionalFormatting sqref="J150:K150">
    <cfRule type="dataBar" priority="5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{860CB6E3-BBDE-4F0E-9BED-B2940C801145}</x14:id>
        </ext>
      </extLst>
    </cfRule>
  </conditionalFormatting>
  <conditionalFormatting sqref="N150:O150">
    <cfRule type="dataBar" priority="5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{AF736889-693D-4CA7-84C9-97296A9D4C09}</x14:id>
        </ext>
      </extLst>
    </cfRule>
  </conditionalFormatting>
  <conditionalFormatting sqref="R150:S150">
    <cfRule type="dataBar" priority="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{511E5406-6AC8-40D4-B1F1-70E326DA53D5}</x14:id>
        </ext>
      </extLst>
    </cfRule>
  </conditionalFormatting>
  <conditionalFormatting sqref="F8:F149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{C75AA8B4-F882-4C9F-A8CA-BD9F10099982}</x14:id>
        </ext>
      </extLst>
    </cfRule>
  </conditionalFormatting>
  <conditionalFormatting sqref="F8:F149">
    <cfRule type="dataBar" priority="1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{B93759AF-7795-4B36-A667-B2F3E3FA6461}</x14:id>
        </ext>
      </extLst>
    </cfRule>
  </conditionalFormatting>
  <conditionalFormatting sqref="G8:G149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{2C1D30E1-5FAD-479F-98C7-45A0869E4141}</x14:id>
        </ext>
      </extLst>
    </cfRule>
  </conditionalFormatting>
  <conditionalFormatting sqref="G8:G149">
    <cfRule type="dataBar" priority="1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{938546E0-9C2E-48BD-BA8E-5AFF23E29F24}</x14:id>
        </ext>
      </extLst>
    </cfRule>
  </conditionalFormatting>
  <conditionalFormatting sqref="J8:J149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{FE9F7A51-EDBF-4180-9494-2ED9DC29033C}</x14:id>
        </ext>
      </extLst>
    </cfRule>
  </conditionalFormatting>
  <conditionalFormatting sqref="J8:J149">
    <cfRule type="dataBar" priority="1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{E40F28B6-B670-4415-A8F8-333EB0BFE37F}</x14:id>
        </ext>
      </extLst>
    </cfRule>
  </conditionalFormatting>
  <conditionalFormatting sqref="K8:K14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{92B6DA2A-C8DA-49D3-82F8-13899FBF1350}</x14:id>
        </ext>
      </extLst>
    </cfRule>
  </conditionalFormatting>
  <conditionalFormatting sqref="K8:K149">
    <cfRule type="dataBar" priority="1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{4E6D6589-6241-4F10-B2C1-5ACF0914F292}</x14:id>
        </ext>
      </extLst>
    </cfRule>
  </conditionalFormatting>
  <conditionalFormatting sqref="R8:R14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{AEFA0139-A729-43CF-B50A-90F34DD0B491}</x14:id>
        </ext>
      </extLst>
    </cfRule>
  </conditionalFormatting>
  <conditionalFormatting sqref="R8:R149">
    <cfRule type="dataBar" priority="2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{7587BBD0-98D6-45DE-844F-E67E9CF116D9}</x14:id>
        </ext>
      </extLst>
    </cfRule>
  </conditionalFormatting>
  <conditionalFormatting sqref="S8:S14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{CBCD7553-5644-4EEE-9B89-6F221973020A}</x14:id>
        </ext>
      </extLst>
    </cfRule>
  </conditionalFormatting>
  <conditionalFormatting sqref="S8:S149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{58A68802-97B0-427F-9BF0-E06D3F6A565D}</x14:id>
        </ext>
      </extLst>
    </cfRule>
  </conditionalFormatting>
  <conditionalFormatting sqref="N8:N14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{58E4FAF7-0397-496E-84A1-F2E4244B969B}</x14:id>
        </ext>
      </extLst>
    </cfRule>
  </conditionalFormatting>
  <conditionalFormatting sqref="N8:N149">
    <cfRule type="dataBar" priority="2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{E51A9CA1-8642-473F-B964-0BCF7A175480}</x14:id>
        </ext>
      </extLst>
    </cfRule>
  </conditionalFormatting>
  <conditionalFormatting sqref="O8:O149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{1B601751-29E6-4D77-ADF6-D498AC82A624}</x14:id>
        </ext>
      </extLst>
    </cfRule>
  </conditionalFormatting>
  <conditionalFormatting sqref="O8:O149">
    <cfRule type="dataBar" priority="2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{E14593C4-9D1D-42DC-B6F4-1A05862E256F}</x14:id>
        </ext>
      </extLst>
    </cfRule>
  </conditionalFormatting>
  <conditionalFormatting sqref="V8:V149">
    <cfRule type="dataBar" priority="214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{6039B14E-FE13-4BE3-8C80-2253659B2A7A}</x14:id>
        </ext>
      </extLst>
    </cfRule>
  </conditionalFormatting>
  <conditionalFormatting sqref="X8:X149">
    <cfRule type="dataBar" priority="216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{5F6CFFEE-FACA-4CAD-9A05-3145B09966C9}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45A527-5F5E-4D68-B0C1-BB8CD1147D9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F150:G150</xm:sqref>
        </x14:conditionalFormatting>
        <x14:conditionalFormatting xmlns:xm="http://schemas.microsoft.com/office/excel/2006/main">
          <x14:cfRule type="dataBar" id="{860CB6E3-BBDE-4F0E-9BED-B2940C8011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J150:K150</xm:sqref>
        </x14:conditionalFormatting>
        <x14:conditionalFormatting xmlns:xm="http://schemas.microsoft.com/office/excel/2006/main">
          <x14:cfRule type="dataBar" id="{AF736889-693D-4CA7-84C9-97296A9D4C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N150:O150</xm:sqref>
        </x14:conditionalFormatting>
        <x14:conditionalFormatting xmlns:xm="http://schemas.microsoft.com/office/excel/2006/main">
          <x14:cfRule type="dataBar" id="{511E5406-6AC8-40D4-B1F1-70E326DA53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R150:S150</xm:sqref>
        </x14:conditionalFormatting>
        <x14:conditionalFormatting xmlns:xm="http://schemas.microsoft.com/office/excel/2006/main">
          <x14:cfRule type="dataBar" id="{C75AA8B4-F882-4C9F-A8CA-BD9F100999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F8:F149</xm:sqref>
        </x14:conditionalFormatting>
        <x14:conditionalFormatting xmlns:xm="http://schemas.microsoft.com/office/excel/2006/main">
          <x14:cfRule type="dataBar" id="{B93759AF-7795-4B36-A667-B2F3E3FA64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F8:F149</xm:sqref>
        </x14:conditionalFormatting>
        <x14:conditionalFormatting xmlns:xm="http://schemas.microsoft.com/office/excel/2006/main">
          <x14:cfRule type="dataBar" id="{2C1D30E1-5FAD-479F-98C7-45A0869E41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G8:G149</xm:sqref>
        </x14:conditionalFormatting>
        <x14:conditionalFormatting xmlns:xm="http://schemas.microsoft.com/office/excel/2006/main">
          <x14:cfRule type="dataBar" id="{938546E0-9C2E-48BD-BA8E-5AFF23E29F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G8:G149</xm:sqref>
        </x14:conditionalFormatting>
        <x14:conditionalFormatting xmlns:xm="http://schemas.microsoft.com/office/excel/2006/main">
          <x14:cfRule type="dataBar" id="{FE9F7A51-EDBF-4180-9494-2ED9DC2903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J8:J149</xm:sqref>
        </x14:conditionalFormatting>
        <x14:conditionalFormatting xmlns:xm="http://schemas.microsoft.com/office/excel/2006/main">
          <x14:cfRule type="dataBar" id="{E40F28B6-B670-4415-A8F8-333EB0BFE3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J8:J149</xm:sqref>
        </x14:conditionalFormatting>
        <x14:conditionalFormatting xmlns:xm="http://schemas.microsoft.com/office/excel/2006/main">
          <x14:cfRule type="dataBar" id="{92B6DA2A-C8DA-49D3-82F8-13899FBF13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K8:K149</xm:sqref>
        </x14:conditionalFormatting>
        <x14:conditionalFormatting xmlns:xm="http://schemas.microsoft.com/office/excel/2006/main">
          <x14:cfRule type="dataBar" id="{4E6D6589-6241-4F10-B2C1-5ACF0914F2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K8:K149</xm:sqref>
        </x14:conditionalFormatting>
        <x14:conditionalFormatting xmlns:xm="http://schemas.microsoft.com/office/excel/2006/main">
          <x14:cfRule type="dataBar" id="{AEFA0139-A729-43CF-B50A-90F34DD0B4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R8:R149</xm:sqref>
        </x14:conditionalFormatting>
        <x14:conditionalFormatting xmlns:xm="http://schemas.microsoft.com/office/excel/2006/main">
          <x14:cfRule type="dataBar" id="{7587BBD0-98D6-45DE-844F-E67E9CF116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R8:R149</xm:sqref>
        </x14:conditionalFormatting>
        <x14:conditionalFormatting xmlns:xm="http://schemas.microsoft.com/office/excel/2006/main">
          <x14:cfRule type="dataBar" id="{CBCD7553-5644-4EEE-9B89-6F22197302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S8:S149</xm:sqref>
        </x14:conditionalFormatting>
        <x14:conditionalFormatting xmlns:xm="http://schemas.microsoft.com/office/excel/2006/main">
          <x14:cfRule type="dataBar" id="{58A68802-97B0-427F-9BF0-E06D3F6A56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S8:S149</xm:sqref>
        </x14:conditionalFormatting>
        <x14:conditionalFormatting xmlns:xm="http://schemas.microsoft.com/office/excel/2006/main">
          <x14:cfRule type="dataBar" id="{58E4FAF7-0397-496E-84A1-F2E4244B96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N8:N149</xm:sqref>
        </x14:conditionalFormatting>
        <x14:conditionalFormatting xmlns:xm="http://schemas.microsoft.com/office/excel/2006/main">
          <x14:cfRule type="dataBar" id="{E51A9CA1-8642-473F-B964-0BCF7A1754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N8:N149</xm:sqref>
        </x14:conditionalFormatting>
        <x14:conditionalFormatting xmlns:xm="http://schemas.microsoft.com/office/excel/2006/main">
          <x14:cfRule type="dataBar" id="{1B601751-29E6-4D77-ADF6-D498AC82A6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O8:O149</xm:sqref>
        </x14:conditionalFormatting>
        <x14:conditionalFormatting xmlns:xm="http://schemas.microsoft.com/office/excel/2006/main">
          <x14:cfRule type="dataBar" id="{E14593C4-9D1D-42DC-B6F4-1A05862E25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O8:O149</xm:sqref>
        </x14:conditionalFormatting>
        <x14:conditionalFormatting xmlns:xm="http://schemas.microsoft.com/office/excel/2006/main">
          <x14:cfRule type="dataBar" id="{6039B14E-FE13-4BE3-8C80-2253659B2A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V8:V149</xm:sqref>
        </x14:conditionalFormatting>
        <x14:conditionalFormatting xmlns:xm="http://schemas.microsoft.com/office/excel/2006/main">
          <x14:cfRule type="dataBar" id="{5F6CFFEE-FACA-4CAD-9A05-3145B09966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X8:X149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showRowColHeaders="0" view="pageBreakPreview" zoomScaleNormal="100" zoomScaleSheetLayoutView="100" workbookViewId="0">
      <selection activeCell="F2" sqref="F2"/>
    </sheetView>
  </sheetViews>
  <sheetFormatPr baseColWidth="10" defaultRowHeight="14.25" x14ac:dyDescent="0.2"/>
  <cols>
    <col min="1" max="16384" width="11.42578125" style="64"/>
  </cols>
  <sheetData>
    <row r="1" spans="1:17" ht="43.5" customHeight="1" x14ac:dyDescent="0.2">
      <c r="F1" s="110" t="s">
        <v>2197</v>
      </c>
    </row>
    <row r="2" spans="1:17" ht="35.25" customHeight="1" x14ac:dyDescent="0.2"/>
    <row r="3" spans="1:17" ht="35.25" customHeight="1" x14ac:dyDescent="0.4">
      <c r="A3" s="149" t="s">
        <v>2309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</row>
    <row r="4" spans="1:17" ht="35.25" customHeight="1" x14ac:dyDescent="0.2"/>
    <row r="5" spans="1:17" ht="18" x14ac:dyDescent="0.25">
      <c r="A5" s="72" t="s">
        <v>2170</v>
      </c>
      <c r="B5" s="72"/>
      <c r="C5" s="73"/>
      <c r="D5" s="73"/>
      <c r="E5" s="73"/>
      <c r="F5" s="73"/>
      <c r="G5" s="73"/>
      <c r="J5" s="73"/>
      <c r="L5" s="73"/>
      <c r="M5" s="73"/>
      <c r="N5" s="73"/>
      <c r="O5" s="74"/>
      <c r="P5" s="74"/>
      <c r="Q5" s="75"/>
    </row>
    <row r="6" spans="1:17" x14ac:dyDescent="0.2">
      <c r="A6" s="76" t="s">
        <v>2171</v>
      </c>
      <c r="B6" s="76"/>
      <c r="C6" s="77"/>
      <c r="D6" s="77"/>
      <c r="E6" s="77"/>
      <c r="F6" s="77"/>
      <c r="G6" s="77"/>
      <c r="H6" s="77"/>
      <c r="J6" s="77"/>
      <c r="K6" s="77"/>
      <c r="L6" s="77"/>
      <c r="M6" s="77"/>
      <c r="N6" s="77"/>
      <c r="O6" s="74"/>
      <c r="P6" s="74"/>
      <c r="Q6" s="75"/>
    </row>
    <row r="10" spans="1:17" ht="23.25" x14ac:dyDescent="0.35">
      <c r="A10" s="111" t="s">
        <v>2299</v>
      </c>
    </row>
    <row r="12" spans="1:17" s="103" customFormat="1" ht="15.75" x14ac:dyDescent="0.25">
      <c r="A12" s="115" t="s">
        <v>2300</v>
      </c>
    </row>
    <row r="13" spans="1:17" s="103" customFormat="1" ht="15" x14ac:dyDescent="0.2">
      <c r="A13" s="114"/>
      <c r="B13" s="103" t="s">
        <v>2302</v>
      </c>
    </row>
    <row r="14" spans="1:17" s="103" customFormat="1" ht="15" x14ac:dyDescent="0.2">
      <c r="A14" s="114"/>
      <c r="B14" s="103" t="s">
        <v>2594</v>
      </c>
    </row>
    <row r="15" spans="1:17" s="103" customFormat="1" ht="15" x14ac:dyDescent="0.2">
      <c r="A15" s="114"/>
      <c r="B15" s="103" t="s">
        <v>2306</v>
      </c>
    </row>
    <row r="16" spans="1:17" s="103" customFormat="1" ht="15" x14ac:dyDescent="0.2">
      <c r="A16" s="114"/>
    </row>
    <row r="17" spans="1:2" s="103" customFormat="1" ht="15.75" x14ac:dyDescent="0.25">
      <c r="A17" s="115" t="s">
        <v>2303</v>
      </c>
    </row>
    <row r="18" spans="1:2" s="103" customFormat="1" ht="15" x14ac:dyDescent="0.2">
      <c r="A18" s="114"/>
      <c r="B18" s="103" t="s">
        <v>2304</v>
      </c>
    </row>
    <row r="19" spans="1:2" s="103" customFormat="1" ht="15" x14ac:dyDescent="0.2">
      <c r="A19" s="114"/>
      <c r="B19" s="103" t="s">
        <v>2305</v>
      </c>
    </row>
    <row r="20" spans="1:2" s="103" customFormat="1" ht="15" x14ac:dyDescent="0.2">
      <c r="A20" s="114"/>
      <c r="B20" s="103" t="s">
        <v>2307</v>
      </c>
    </row>
    <row r="21" spans="1:2" s="103" customFormat="1" ht="15" x14ac:dyDescent="0.2"/>
    <row r="22" spans="1:2" s="103" customFormat="1" ht="15.75" x14ac:dyDescent="0.25">
      <c r="A22" s="115" t="s">
        <v>2301</v>
      </c>
    </row>
    <row r="23" spans="1:2" s="103" customFormat="1" ht="15" x14ac:dyDescent="0.2">
      <c r="B23" s="103" t="s">
        <v>2586</v>
      </c>
    </row>
    <row r="24" spans="1:2" s="103" customFormat="1" ht="15" x14ac:dyDescent="0.2">
      <c r="B24" s="103" t="s">
        <v>2595</v>
      </c>
    </row>
    <row r="25" spans="1:2" s="103" customFormat="1" ht="15" x14ac:dyDescent="0.2">
      <c r="B25" s="103" t="s">
        <v>2308</v>
      </c>
    </row>
    <row r="26" spans="1:2" s="103" customFormat="1" ht="15" x14ac:dyDescent="0.2"/>
    <row r="27" spans="1:2" s="103" customFormat="1" ht="15" x14ac:dyDescent="0.2"/>
    <row r="29" spans="1:2" ht="23.25" x14ac:dyDescent="0.35">
      <c r="A29" s="111" t="s">
        <v>2298</v>
      </c>
    </row>
    <row r="40" spans="1:12" ht="24.75" customHeight="1" x14ac:dyDescent="0.2">
      <c r="A40" s="146" t="s">
        <v>2310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</row>
    <row r="41" spans="1:12" x14ac:dyDescent="0.2">
      <c r="A41" s="112"/>
    </row>
    <row r="42" spans="1:12" s="103" customFormat="1" ht="18" customHeight="1" x14ac:dyDescent="0.2">
      <c r="A42" s="150" t="s">
        <v>2316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</row>
    <row r="43" spans="1:12" s="103" customFormat="1" ht="18" customHeight="1" x14ac:dyDescent="0.2">
      <c r="A43" s="150" t="s">
        <v>2317</v>
      </c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</row>
    <row r="44" spans="1:12" s="103" customFormat="1" ht="15" x14ac:dyDescent="0.2">
      <c r="A44" s="116"/>
    </row>
    <row r="45" spans="1:12" s="103" customFormat="1" ht="15" customHeight="1" x14ac:dyDescent="0.2">
      <c r="A45" s="151" t="s">
        <v>2311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</row>
    <row r="46" spans="1:12" x14ac:dyDescent="0.2">
      <c r="A46" s="113"/>
    </row>
    <row r="47" spans="1:12" ht="24.75" customHeight="1" x14ac:dyDescent="0.2">
      <c r="A47" s="146" t="s">
        <v>2312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</row>
    <row r="48" spans="1:12" x14ac:dyDescent="0.2">
      <c r="A48" s="102"/>
    </row>
    <row r="49" spans="1:12" s="103" customFormat="1" ht="60.75" customHeight="1" x14ac:dyDescent="0.2">
      <c r="B49" s="117"/>
      <c r="C49" s="147" t="s">
        <v>2321</v>
      </c>
      <c r="D49" s="147"/>
      <c r="E49" s="147"/>
      <c r="F49" s="147"/>
      <c r="G49" s="147"/>
      <c r="H49" s="147"/>
      <c r="I49" s="147"/>
      <c r="J49" s="147"/>
      <c r="K49" s="147"/>
      <c r="L49" s="121"/>
    </row>
    <row r="50" spans="1:12" s="103" customFormat="1" ht="41.25" customHeight="1" x14ac:dyDescent="0.2">
      <c r="B50" s="104"/>
      <c r="C50" s="123" t="s">
        <v>2322</v>
      </c>
      <c r="D50" s="123"/>
      <c r="E50" s="123"/>
      <c r="F50" s="123"/>
      <c r="G50" s="123"/>
      <c r="H50" s="123"/>
      <c r="I50" s="123"/>
      <c r="J50" s="123"/>
      <c r="K50" s="123"/>
      <c r="L50" s="122"/>
    </row>
    <row r="51" spans="1:12" s="103" customFormat="1" ht="15" x14ac:dyDescent="0.2">
      <c r="A51" s="105"/>
    </row>
    <row r="52" spans="1:12" s="103" customFormat="1" ht="44.25" customHeight="1" x14ac:dyDescent="0.2">
      <c r="B52" s="104"/>
      <c r="C52" s="145" t="s">
        <v>2313</v>
      </c>
      <c r="D52" s="145"/>
      <c r="E52" s="145"/>
      <c r="F52" s="145"/>
      <c r="G52" s="145"/>
      <c r="H52" s="145"/>
      <c r="I52" s="145"/>
      <c r="J52" s="145"/>
      <c r="K52" s="145"/>
      <c r="L52" s="124"/>
    </row>
    <row r="53" spans="1:12" s="103" customFormat="1" ht="15" x14ac:dyDescent="0.2">
      <c r="A53" s="106"/>
    </row>
    <row r="54" spans="1:12" s="103" customFormat="1" ht="40.5" customHeight="1" x14ac:dyDescent="0.2">
      <c r="A54" s="148" t="s">
        <v>2314</v>
      </c>
      <c r="B54" s="148"/>
    </row>
    <row r="55" spans="1:12" s="103" customFormat="1" ht="15" x14ac:dyDescent="0.2">
      <c r="A55" s="105"/>
    </row>
    <row r="56" spans="1:12" s="103" customFormat="1" ht="54.75" customHeight="1" x14ac:dyDescent="0.2">
      <c r="A56" s="145" t="s">
        <v>2587</v>
      </c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18"/>
    </row>
    <row r="57" spans="1:12" s="103" customFormat="1" ht="70.5" customHeight="1" x14ac:dyDescent="0.2">
      <c r="A57" s="145" t="s">
        <v>2315</v>
      </c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19"/>
    </row>
    <row r="58" spans="1:12" ht="18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12" ht="18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  <row r="60" spans="1:12" ht="18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</row>
  </sheetData>
  <sheetProtection password="CC7B" sheet="1" objects="1" scenarios="1"/>
  <mergeCells count="11">
    <mergeCell ref="A3:K3"/>
    <mergeCell ref="A40:L40"/>
    <mergeCell ref="A42:L42"/>
    <mergeCell ref="A43:L43"/>
    <mergeCell ref="A45:L45"/>
    <mergeCell ref="A57:K57"/>
    <mergeCell ref="A47:L47"/>
    <mergeCell ref="C49:K49"/>
    <mergeCell ref="C52:K52"/>
    <mergeCell ref="A54:B54"/>
    <mergeCell ref="A56:K56"/>
  </mergeCells>
  <hyperlinks>
    <hyperlink ref="F1" location="CONTENIDO!A1" display="CONTENIDO"/>
    <hyperlink ref="A54" r:id="rId1" display="https://creativecommons.org/licenses/by-nc/4.0/deed.es"/>
  </hyperlinks>
  <pageMargins left="0.25" right="0.25" top="0.75" bottom="0.75" header="0.3" footer="0.3"/>
  <pageSetup orientation="landscape" horizontalDpi="360" verticalDpi="36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2229</v>
      </c>
    </row>
    <row r="5" spans="12:13" x14ac:dyDescent="0.25">
      <c r="L5" t="s">
        <v>2284</v>
      </c>
    </row>
  </sheetData>
  <sheetProtection password="CC7B" sheet="1" objects="1" scenarios="1"/>
  <customSheetViews>
    <customSheetView guid="{AF61A9FE-7202-43E3-8928-D6161AC95A0D}">
      <selection activeCell="N17" sqref="N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2230</v>
      </c>
    </row>
    <row r="5" spans="12:13" x14ac:dyDescent="0.25">
      <c r="L5" t="s">
        <v>2284</v>
      </c>
    </row>
  </sheetData>
  <sheetProtection password="CC7B" sheet="1" objects="1" scenarios="1"/>
  <customSheetViews>
    <customSheetView guid="{AF61A9FE-7202-43E3-8928-D6161AC95A0D}" topLeftCell="A7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2231</v>
      </c>
    </row>
    <row r="5" spans="12:13" x14ac:dyDescent="0.25">
      <c r="L5" t="s">
        <v>2284</v>
      </c>
    </row>
  </sheetData>
  <sheetProtection password="CC7B" sheet="1" objects="1" scenarios="1"/>
  <customSheetViews>
    <customSheetView guid="{AF61A9FE-7202-43E3-8928-D6161AC95A0D}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2232</v>
      </c>
    </row>
    <row r="5" spans="12:13" x14ac:dyDescent="0.25">
      <c r="L5" t="s">
        <v>2284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2233</v>
      </c>
    </row>
    <row r="5" spans="12:12" x14ac:dyDescent="0.25">
      <c r="L5" t="s">
        <v>2295</v>
      </c>
    </row>
  </sheetData>
  <sheetProtection password="CC7B" sheet="1" objects="1" scenarios="1"/>
  <customSheetViews>
    <customSheetView guid="{AF61A9FE-7202-43E3-8928-D6161AC95A0D}">
      <selection activeCell="N10" sqref="N1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X261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8" sqref="B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7" width="12.7109375" style="34" customWidth="1"/>
    <col min="8" max="9" width="12.7109375" style="42" customWidth="1"/>
    <col min="10" max="11" width="12.7109375" style="34" customWidth="1"/>
    <col min="12" max="13" width="12.7109375" style="42" customWidth="1"/>
    <col min="14" max="15" width="12.7109375" style="34" customWidth="1"/>
    <col min="16" max="17" width="12.7109375" style="42" customWidth="1"/>
    <col min="18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  <c r="S1"/>
      <c r="T1"/>
      <c r="U1"/>
      <c r="V1"/>
      <c r="W1"/>
      <c r="X1"/>
    </row>
    <row r="2" spans="1:24" x14ac:dyDescent="0.25">
      <c r="B2" s="51" t="s">
        <v>2171</v>
      </c>
      <c r="C2" s="34"/>
      <c r="D2" s="34"/>
      <c r="E2" s="34"/>
      <c r="I2" s="34"/>
      <c r="L2" s="34"/>
      <c r="M2" s="34"/>
      <c r="P2" s="33"/>
      <c r="Q2" s="33"/>
      <c r="R2" s="57"/>
      <c r="S2"/>
      <c r="T2"/>
      <c r="U2"/>
      <c r="V2"/>
      <c r="W2"/>
      <c r="X2"/>
    </row>
    <row r="3" spans="1:24" ht="18.75" x14ac:dyDescent="0.4">
      <c r="B3" s="93" t="s">
        <v>2175</v>
      </c>
      <c r="C3" s="35"/>
      <c r="D3" s="35"/>
      <c r="E3" s="35"/>
      <c r="F3" s="35"/>
      <c r="G3" s="62"/>
      <c r="I3" s="62"/>
      <c r="J3" s="35"/>
      <c r="K3" s="61" t="s">
        <v>2202</v>
      </c>
      <c r="L3" s="35"/>
      <c r="M3" s="35"/>
      <c r="N3" s="35"/>
      <c r="O3" s="35"/>
      <c r="P3" s="33"/>
      <c r="Q3" s="33"/>
      <c r="R3" s="57"/>
      <c r="S3"/>
      <c r="T3"/>
      <c r="U3"/>
      <c r="V3"/>
      <c r="W3"/>
      <c r="X3"/>
    </row>
    <row r="4" spans="1:24" ht="23.25" x14ac:dyDescent="0.35">
      <c r="B4" s="94" t="s">
        <v>2526</v>
      </c>
      <c r="C4" s="5"/>
      <c r="D4" s="5"/>
      <c r="E4" s="5"/>
      <c r="F4" s="5"/>
      <c r="G4" s="5"/>
      <c r="I4" s="5"/>
      <c r="J4" s="5"/>
      <c r="K4" s="120" t="s">
        <v>2258</v>
      </c>
      <c r="L4" s="5"/>
      <c r="M4" s="5"/>
      <c r="N4" s="5"/>
      <c r="P4" s="33"/>
      <c r="Q4" s="33"/>
      <c r="R4" s="57"/>
      <c r="S4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  <c r="S5"/>
      <c r="T5"/>
      <c r="U5"/>
      <c r="V5"/>
      <c r="W5"/>
      <c r="X5"/>
    </row>
    <row r="6" spans="1:24" s="3" customFormat="1" x14ac:dyDescent="0.25">
      <c r="A6" s="161" t="s">
        <v>2169</v>
      </c>
      <c r="B6" s="161" t="s">
        <v>2161</v>
      </c>
      <c r="C6" s="168" t="s">
        <v>2181</v>
      </c>
      <c r="D6" s="162" t="s">
        <v>2164</v>
      </c>
      <c r="E6" s="162"/>
      <c r="F6" s="162"/>
      <c r="G6" s="19"/>
      <c r="H6" s="163" t="s">
        <v>2165</v>
      </c>
      <c r="I6" s="163"/>
      <c r="J6" s="163"/>
      <c r="K6" s="20"/>
      <c r="L6" s="166" t="s">
        <v>2166</v>
      </c>
      <c r="M6" s="166"/>
      <c r="N6" s="166"/>
      <c r="O6" s="53"/>
      <c r="P6" s="167" t="s">
        <v>2167</v>
      </c>
      <c r="Q6" s="167"/>
      <c r="R6" s="167"/>
      <c r="S6" s="21"/>
      <c r="T6" s="157" t="s">
        <v>2198</v>
      </c>
      <c r="U6" s="158"/>
      <c r="V6" s="158"/>
      <c r="W6" s="158"/>
      <c r="X6" s="158"/>
    </row>
    <row r="7" spans="1:24" s="3" customFormat="1" ht="44.25" customHeight="1" x14ac:dyDescent="0.25">
      <c r="A7" s="161"/>
      <c r="B7" s="161"/>
      <c r="C7" s="168"/>
      <c r="D7" s="8" t="s">
        <v>2182</v>
      </c>
      <c r="E7" s="9" t="s">
        <v>2168</v>
      </c>
      <c r="F7" s="10" t="s">
        <v>2211</v>
      </c>
      <c r="G7" s="9" t="s">
        <v>2212</v>
      </c>
      <c r="H7" s="11" t="s">
        <v>2183</v>
      </c>
      <c r="I7" s="12" t="s">
        <v>2168</v>
      </c>
      <c r="J7" s="13" t="s">
        <v>2211</v>
      </c>
      <c r="K7" s="12" t="s">
        <v>2212</v>
      </c>
      <c r="L7" s="46" t="s">
        <v>2183</v>
      </c>
      <c r="M7" s="47" t="s">
        <v>2168</v>
      </c>
      <c r="N7" s="48" t="s">
        <v>2211</v>
      </c>
      <c r="O7" s="47" t="s">
        <v>2212</v>
      </c>
      <c r="P7" s="15" t="s">
        <v>2182</v>
      </c>
      <c r="Q7" s="16" t="s">
        <v>2168</v>
      </c>
      <c r="R7" s="17" t="s">
        <v>2211</v>
      </c>
      <c r="S7" s="16" t="s">
        <v>2212</v>
      </c>
      <c r="T7" s="30" t="s">
        <v>2186</v>
      </c>
      <c r="U7" s="30" t="s">
        <v>2205</v>
      </c>
      <c r="V7" s="31" t="s">
        <v>2206</v>
      </c>
      <c r="W7" s="30" t="s">
        <v>2209</v>
      </c>
      <c r="X7" s="30" t="s">
        <v>2210</v>
      </c>
    </row>
    <row r="8" spans="1:24" x14ac:dyDescent="0.25">
      <c r="A8" s="1" t="s">
        <v>653</v>
      </c>
      <c r="B8" s="1" t="s">
        <v>2329</v>
      </c>
      <c r="C8" s="36">
        <v>1707754</v>
      </c>
      <c r="D8" s="43">
        <v>1722</v>
      </c>
      <c r="E8" s="43">
        <f t="shared" ref="E8:E39" si="0">((D8/($C8/100000)))</f>
        <v>100.83419508898824</v>
      </c>
      <c r="F8" s="6">
        <f t="shared" ref="F8:F39" si="1">((D8/$C8)/(D$134/$C$134))</f>
        <v>1.3276799462299171</v>
      </c>
      <c r="G8" s="6">
        <f t="shared" ref="G8:G39" si="2">((D8/$C8)/(D$135/$C$135))</f>
        <v>1.5109142636327348</v>
      </c>
      <c r="H8" s="44">
        <v>446</v>
      </c>
      <c r="I8" s="44">
        <f t="shared" ref="I8:I39" si="3">((H8/($C8/100000)))</f>
        <v>26.116173640934235</v>
      </c>
      <c r="J8" s="14">
        <f t="shared" ref="J8:J39" si="4">((H8/$C8)/(H$134/$C$134))</f>
        <v>1.2245014522941546</v>
      </c>
      <c r="K8" s="52">
        <f t="shared" ref="K8:K39" si="5">((H8/$C8)/(H$135/$C$135))</f>
        <v>0.70222095464639667</v>
      </c>
      <c r="L8" s="49">
        <v>8508</v>
      </c>
      <c r="M8" s="49">
        <f t="shared" ref="M8:M39" si="6">((L8/($C8/100000)))</f>
        <v>498.19821824454812</v>
      </c>
      <c r="N8" s="50">
        <f t="shared" ref="N8:N39" si="7">((L8/$C8)/(L$134/$C$134))</f>
        <v>1.182643282927448</v>
      </c>
      <c r="O8" s="50">
        <f t="shared" ref="O8:O39" si="8">((L8/$C8)/(L$135/$C$135))</f>
        <v>0.90679490883890435</v>
      </c>
      <c r="P8" s="45">
        <v>10676</v>
      </c>
      <c r="Q8" s="45">
        <f t="shared" ref="Q8:Q39" si="9">((P8/($C8/100000)))</f>
        <v>625.14858697447062</v>
      </c>
      <c r="R8" s="18">
        <f t="shared" ref="R8:R39" si="10">((P8/$C8)/(P$134/$C$134))</f>
        <v>1.2056079288901955</v>
      </c>
      <c r="S8" s="18">
        <f t="shared" ref="S8:S39" si="11">((P8/$C8)/(P$135/$C$135))</f>
        <v>0.95685962581760198</v>
      </c>
      <c r="T8" s="37">
        <f t="shared" ref="T8:T39" si="12">D8/P8*100</f>
        <v>16.129636568002997</v>
      </c>
      <c r="U8" s="37">
        <f t="shared" ref="U8:U39" si="13">T8/T$134</f>
        <v>1.1012534957795881</v>
      </c>
      <c r="V8" s="37">
        <f t="shared" ref="V8:V39" si="14">(U8-1)*100</f>
        <v>10.125349577958808</v>
      </c>
      <c r="W8" s="37">
        <f t="shared" ref="W8:W39" si="15">T8/T$135</f>
        <v>1.579034398427787</v>
      </c>
      <c r="X8" s="37">
        <f t="shared" ref="X8:X39" si="16">(W8-1)*100</f>
        <v>57.903439842778702</v>
      </c>
    </row>
    <row r="9" spans="1:24" x14ac:dyDescent="0.25">
      <c r="A9" s="1" t="s">
        <v>678</v>
      </c>
      <c r="B9" s="1" t="s">
        <v>2331</v>
      </c>
      <c r="C9" s="36">
        <v>1135786</v>
      </c>
      <c r="D9" s="43">
        <v>1324</v>
      </c>
      <c r="E9" s="43">
        <f t="shared" si="0"/>
        <v>116.57125550059605</v>
      </c>
      <c r="F9" s="6">
        <f t="shared" si="1"/>
        <v>1.5348892119225848</v>
      </c>
      <c r="G9" s="6">
        <f t="shared" si="2"/>
        <v>1.7467206686183088</v>
      </c>
      <c r="H9" s="44">
        <v>370</v>
      </c>
      <c r="I9" s="44">
        <f t="shared" si="3"/>
        <v>32.57655931663183</v>
      </c>
      <c r="J9" s="14">
        <f t="shared" si="4"/>
        <v>1.5274076800990128</v>
      </c>
      <c r="K9" s="52">
        <f t="shared" si="5"/>
        <v>0.8759300997510846</v>
      </c>
      <c r="L9" s="49">
        <v>6793</v>
      </c>
      <c r="M9" s="49">
        <f t="shared" si="6"/>
        <v>598.08802010237844</v>
      </c>
      <c r="N9" s="50">
        <f t="shared" si="7"/>
        <v>1.4197657752887693</v>
      </c>
      <c r="O9" s="50">
        <f t="shared" si="8"/>
        <v>1.088609215780374</v>
      </c>
      <c r="P9" s="45">
        <v>8487</v>
      </c>
      <c r="Q9" s="45">
        <f t="shared" si="9"/>
        <v>747.2358349196063</v>
      </c>
      <c r="R9" s="18">
        <f t="shared" si="10"/>
        <v>1.4410549205428373</v>
      </c>
      <c r="S9" s="18">
        <f t="shared" si="11"/>
        <v>1.1437277733587468</v>
      </c>
      <c r="T9" s="37">
        <f t="shared" si="12"/>
        <v>15.600329916342643</v>
      </c>
      <c r="U9" s="37">
        <f t="shared" si="13"/>
        <v>1.0651150001586343</v>
      </c>
      <c r="V9" s="37">
        <f t="shared" si="14"/>
        <v>6.5115000158634251</v>
      </c>
      <c r="W9" s="37">
        <f t="shared" si="15"/>
        <v>1.5272171484380179</v>
      </c>
      <c r="X9" s="37">
        <f t="shared" si="16"/>
        <v>52.721714843801792</v>
      </c>
    </row>
    <row r="10" spans="1:24" x14ac:dyDescent="0.25">
      <c r="A10" s="1" t="s">
        <v>726</v>
      </c>
      <c r="B10" s="1" t="s">
        <v>2333</v>
      </c>
      <c r="C10" s="36">
        <v>948950</v>
      </c>
      <c r="D10" s="43">
        <v>876</v>
      </c>
      <c r="E10" s="43">
        <f t="shared" si="0"/>
        <v>92.312555982928501</v>
      </c>
      <c r="F10" s="6">
        <f t="shared" si="1"/>
        <v>1.2154758537577226</v>
      </c>
      <c r="G10" s="6">
        <f t="shared" si="2"/>
        <v>1.3832247822666837</v>
      </c>
      <c r="H10" s="44">
        <v>271</v>
      </c>
      <c r="I10" s="44">
        <f t="shared" si="3"/>
        <v>28.557879761842038</v>
      </c>
      <c r="J10" s="14">
        <f t="shared" si="4"/>
        <v>1.3389850183874981</v>
      </c>
      <c r="K10" s="52">
        <f t="shared" si="5"/>
        <v>0.76787441624317321</v>
      </c>
      <c r="L10" s="49">
        <v>6062</v>
      </c>
      <c r="M10" s="49">
        <f t="shared" si="6"/>
        <v>638.81131777227461</v>
      </c>
      <c r="N10" s="50">
        <f t="shared" si="7"/>
        <v>1.5164364029310327</v>
      </c>
      <c r="O10" s="50">
        <f t="shared" si="8"/>
        <v>1.162731678779763</v>
      </c>
      <c r="P10" s="45">
        <v>7209</v>
      </c>
      <c r="Q10" s="45">
        <f t="shared" si="9"/>
        <v>759.68175351704519</v>
      </c>
      <c r="R10" s="18">
        <f t="shared" si="10"/>
        <v>1.4650570513258778</v>
      </c>
      <c r="S10" s="18">
        <f t="shared" si="11"/>
        <v>1.1627776396789085</v>
      </c>
      <c r="T10" s="37">
        <f t="shared" si="12"/>
        <v>12.151477320016646</v>
      </c>
      <c r="U10" s="37">
        <f t="shared" si="13"/>
        <v>0.82964404195571495</v>
      </c>
      <c r="V10" s="37">
        <f t="shared" si="14"/>
        <v>-17.035595804428503</v>
      </c>
      <c r="W10" s="37">
        <f t="shared" si="15"/>
        <v>1.1895866716603267</v>
      </c>
      <c r="X10" s="37">
        <f t="shared" si="16"/>
        <v>18.958667166032672</v>
      </c>
    </row>
    <row r="11" spans="1:24" x14ac:dyDescent="0.25">
      <c r="A11" s="1" t="s">
        <v>677</v>
      </c>
      <c r="B11" s="1" t="s">
        <v>2332</v>
      </c>
      <c r="C11" s="36">
        <v>910187</v>
      </c>
      <c r="D11" s="43">
        <v>864</v>
      </c>
      <c r="E11" s="43">
        <f t="shared" si="0"/>
        <v>94.925548266455138</v>
      </c>
      <c r="F11" s="6">
        <f t="shared" si="1"/>
        <v>1.2498810220781535</v>
      </c>
      <c r="G11" s="6">
        <f t="shared" si="2"/>
        <v>1.4223782391714415</v>
      </c>
      <c r="H11" s="44">
        <v>314</v>
      </c>
      <c r="I11" s="44">
        <f t="shared" si="3"/>
        <v>34.498405272762632</v>
      </c>
      <c r="J11" s="14">
        <f t="shared" si="4"/>
        <v>1.617516713555555</v>
      </c>
      <c r="K11" s="52">
        <f t="shared" si="5"/>
        <v>0.92760537655664999</v>
      </c>
      <c r="L11" s="49">
        <v>5271</v>
      </c>
      <c r="M11" s="49">
        <f t="shared" si="6"/>
        <v>579.1117649450058</v>
      </c>
      <c r="N11" s="50">
        <f t="shared" si="7"/>
        <v>1.3747191655757494</v>
      </c>
      <c r="O11" s="50">
        <f t="shared" si="8"/>
        <v>1.0540696069753361</v>
      </c>
      <c r="P11" s="45">
        <v>6449</v>
      </c>
      <c r="Q11" s="45">
        <f t="shared" si="9"/>
        <v>708.53571848422359</v>
      </c>
      <c r="R11" s="18">
        <f t="shared" si="10"/>
        <v>1.3664211963441188</v>
      </c>
      <c r="S11" s="18">
        <f t="shared" si="11"/>
        <v>1.0844929295103829</v>
      </c>
      <c r="T11" s="37">
        <f t="shared" si="12"/>
        <v>13.397425957512793</v>
      </c>
      <c r="U11" s="37">
        <f t="shared" si="13"/>
        <v>0.9147113828607385</v>
      </c>
      <c r="V11" s="37">
        <f t="shared" si="14"/>
        <v>-8.5288617139261511</v>
      </c>
      <c r="W11" s="37">
        <f t="shared" si="15"/>
        <v>1.3115606385867391</v>
      </c>
      <c r="X11" s="37">
        <f t="shared" si="16"/>
        <v>31.15606385867391</v>
      </c>
    </row>
    <row r="12" spans="1:24" x14ac:dyDescent="0.25">
      <c r="A12" s="1" t="s">
        <v>724</v>
      </c>
      <c r="B12" s="1" t="s">
        <v>2335</v>
      </c>
      <c r="C12" s="36">
        <v>756537</v>
      </c>
      <c r="D12" s="43">
        <v>676</v>
      </c>
      <c r="E12" s="43">
        <f t="shared" si="0"/>
        <v>89.354519342741995</v>
      </c>
      <c r="F12" s="6">
        <f t="shared" si="1"/>
        <v>1.1765274997402884</v>
      </c>
      <c r="G12" s="6">
        <f t="shared" si="2"/>
        <v>1.3389011304731451</v>
      </c>
      <c r="H12" s="44">
        <v>247</v>
      </c>
      <c r="I12" s="44">
        <f t="shared" si="3"/>
        <v>32.648766682924958</v>
      </c>
      <c r="J12" s="14">
        <f t="shared" si="4"/>
        <v>1.5307932459214766</v>
      </c>
      <c r="K12" s="52">
        <f t="shared" si="5"/>
        <v>0.87787163706769167</v>
      </c>
      <c r="L12" s="49">
        <v>3978</v>
      </c>
      <c r="M12" s="49">
        <f t="shared" si="6"/>
        <v>525.81697920921249</v>
      </c>
      <c r="N12" s="50">
        <f t="shared" si="7"/>
        <v>1.2482058259905908</v>
      </c>
      <c r="O12" s="50">
        <f t="shared" si="8"/>
        <v>0.95706516456049928</v>
      </c>
      <c r="P12" s="45">
        <v>4901</v>
      </c>
      <c r="Q12" s="45">
        <f t="shared" si="9"/>
        <v>647.82026523487946</v>
      </c>
      <c r="R12" s="18">
        <f t="shared" si="10"/>
        <v>1.2493305824185041</v>
      </c>
      <c r="S12" s="18">
        <f t="shared" si="11"/>
        <v>0.99156115762766728</v>
      </c>
      <c r="T12" s="37">
        <f t="shared" si="12"/>
        <v>13.793103448275861</v>
      </c>
      <c r="U12" s="37">
        <f t="shared" si="13"/>
        <v>0.94172632632006747</v>
      </c>
      <c r="V12" s="37">
        <f t="shared" si="14"/>
        <v>-5.8273673679932525</v>
      </c>
      <c r="W12" s="37">
        <f t="shared" si="15"/>
        <v>1.3502960661312069</v>
      </c>
      <c r="X12" s="37">
        <f t="shared" si="16"/>
        <v>35.029606613120691</v>
      </c>
    </row>
    <row r="13" spans="1:24" x14ac:dyDescent="0.25">
      <c r="A13" s="1" t="s">
        <v>651</v>
      </c>
      <c r="B13" s="1" t="s">
        <v>2339</v>
      </c>
      <c r="C13" s="36">
        <v>720207</v>
      </c>
      <c r="D13" s="43">
        <v>500</v>
      </c>
      <c r="E13" s="43">
        <f t="shared" si="0"/>
        <v>69.424484905034248</v>
      </c>
      <c r="F13" s="6">
        <f t="shared" si="1"/>
        <v>0.91410950724018358</v>
      </c>
      <c r="G13" s="6">
        <f t="shared" si="2"/>
        <v>1.0402665920603646</v>
      </c>
      <c r="H13" s="44">
        <v>75</v>
      </c>
      <c r="I13" s="44">
        <f t="shared" si="3"/>
        <v>10.413672735755137</v>
      </c>
      <c r="J13" s="14">
        <f t="shared" si="4"/>
        <v>0.4882628505985096</v>
      </c>
      <c r="K13" s="52">
        <f t="shared" si="5"/>
        <v>0.28000653198350894</v>
      </c>
      <c r="L13" s="49">
        <v>2149</v>
      </c>
      <c r="M13" s="49">
        <f t="shared" si="6"/>
        <v>298.38643612183722</v>
      </c>
      <c r="N13" s="50">
        <f t="shared" si="7"/>
        <v>0.70832191178759296</v>
      </c>
      <c r="O13" s="50">
        <f t="shared" si="8"/>
        <v>0.54310772546571207</v>
      </c>
      <c r="P13" s="45">
        <v>2724</v>
      </c>
      <c r="Q13" s="45">
        <f t="shared" si="9"/>
        <v>378.22459376262657</v>
      </c>
      <c r="R13" s="18">
        <f t="shared" si="10"/>
        <v>0.72941150094948115</v>
      </c>
      <c r="S13" s="18">
        <f t="shared" si="11"/>
        <v>0.57891491847441512</v>
      </c>
      <c r="T13" s="37">
        <f t="shared" si="12"/>
        <v>18.355359765051396</v>
      </c>
      <c r="U13" s="37">
        <f t="shared" si="13"/>
        <v>1.2532151001873146</v>
      </c>
      <c r="V13" s="37">
        <f t="shared" si="14"/>
        <v>25.321510018731463</v>
      </c>
      <c r="W13" s="37">
        <f t="shared" si="15"/>
        <v>1.7969248310299655</v>
      </c>
      <c r="X13" s="37">
        <f t="shared" si="16"/>
        <v>79.692483102996547</v>
      </c>
    </row>
    <row r="14" spans="1:24" x14ac:dyDescent="0.25">
      <c r="A14" s="1" t="s">
        <v>741</v>
      </c>
      <c r="B14" s="1" t="s">
        <v>2341</v>
      </c>
      <c r="C14" s="36">
        <v>577190</v>
      </c>
      <c r="D14" s="43">
        <v>382</v>
      </c>
      <c r="E14" s="43">
        <f t="shared" si="0"/>
        <v>66.182712798212037</v>
      </c>
      <c r="F14" s="6">
        <f t="shared" si="1"/>
        <v>0.87142521930912031</v>
      </c>
      <c r="G14" s="6">
        <f t="shared" si="2"/>
        <v>0.99169140671454203</v>
      </c>
      <c r="H14" s="44">
        <v>137</v>
      </c>
      <c r="I14" s="44">
        <f t="shared" si="3"/>
        <v>23.735684956426827</v>
      </c>
      <c r="J14" s="14">
        <f t="shared" si="4"/>
        <v>1.1128881703706373</v>
      </c>
      <c r="K14" s="52">
        <f t="shared" si="5"/>
        <v>0.63821352922709085</v>
      </c>
      <c r="L14" s="49">
        <v>1461</v>
      </c>
      <c r="M14" s="49">
        <f t="shared" si="6"/>
        <v>253.12288847693137</v>
      </c>
      <c r="N14" s="50">
        <f t="shared" si="7"/>
        <v>0.60087345327576802</v>
      </c>
      <c r="O14" s="50">
        <f t="shared" si="8"/>
        <v>0.46072133174272129</v>
      </c>
      <c r="P14" s="45">
        <v>1980</v>
      </c>
      <c r="Q14" s="45">
        <f t="shared" si="9"/>
        <v>343.04128623157021</v>
      </c>
      <c r="R14" s="18">
        <f t="shared" si="10"/>
        <v>0.6615599926715684</v>
      </c>
      <c r="S14" s="18">
        <f t="shared" si="11"/>
        <v>0.52506294283111565</v>
      </c>
      <c r="T14" s="37">
        <f t="shared" si="12"/>
        <v>19.292929292929291</v>
      </c>
      <c r="U14" s="37">
        <f t="shared" si="13"/>
        <v>1.3172278084562761</v>
      </c>
      <c r="V14" s="37">
        <f t="shared" si="14"/>
        <v>31.722780845627607</v>
      </c>
      <c r="W14" s="37">
        <f t="shared" si="15"/>
        <v>1.8887095733082715</v>
      </c>
      <c r="X14" s="37">
        <f t="shared" si="16"/>
        <v>88.870957330827153</v>
      </c>
    </row>
    <row r="15" spans="1:24" x14ac:dyDescent="0.25">
      <c r="A15" s="1" t="s">
        <v>633</v>
      </c>
      <c r="B15" s="1" t="s">
        <v>2342</v>
      </c>
      <c r="C15" s="36">
        <v>557108</v>
      </c>
      <c r="D15" s="43">
        <v>357</v>
      </c>
      <c r="E15" s="43">
        <f t="shared" si="0"/>
        <v>64.080932242940321</v>
      </c>
      <c r="F15" s="6">
        <f t="shared" si="1"/>
        <v>0.84375115603973483</v>
      </c>
      <c r="G15" s="6">
        <f t="shared" si="2"/>
        <v>0.960198020793393</v>
      </c>
      <c r="H15" s="44">
        <v>99</v>
      </c>
      <c r="I15" s="44">
        <f t="shared" si="3"/>
        <v>17.770342554764962</v>
      </c>
      <c r="J15" s="14">
        <f t="shared" si="4"/>
        <v>0.83319289285043663</v>
      </c>
      <c r="K15" s="52">
        <f t="shared" si="5"/>
        <v>0.47781528353914515</v>
      </c>
      <c r="L15" s="49">
        <v>1867</v>
      </c>
      <c r="M15" s="49">
        <f t="shared" si="6"/>
        <v>335.12353080551702</v>
      </c>
      <c r="N15" s="50">
        <f t="shared" si="7"/>
        <v>0.79552992793629207</v>
      </c>
      <c r="O15" s="50">
        <f t="shared" si="8"/>
        <v>0.60997470572524704</v>
      </c>
      <c r="P15" s="45">
        <v>2323</v>
      </c>
      <c r="Q15" s="45">
        <f t="shared" si="9"/>
        <v>416.97480560322236</v>
      </c>
      <c r="R15" s="18">
        <f t="shared" si="10"/>
        <v>0.80414183484865187</v>
      </c>
      <c r="S15" s="18">
        <f t="shared" si="11"/>
        <v>0.63822643892684705</v>
      </c>
      <c r="T15" s="37">
        <f t="shared" si="12"/>
        <v>15.368058544984933</v>
      </c>
      <c r="U15" s="37">
        <f t="shared" si="13"/>
        <v>1.0492566354274278</v>
      </c>
      <c r="V15" s="37">
        <f t="shared" si="14"/>
        <v>4.9256635427427753</v>
      </c>
      <c r="W15" s="37">
        <f t="shared" si="15"/>
        <v>1.5044786023091248</v>
      </c>
      <c r="X15" s="37">
        <f t="shared" si="16"/>
        <v>50.447860230912475</v>
      </c>
    </row>
    <row r="16" spans="1:24" x14ac:dyDescent="0.25">
      <c r="A16" s="1" t="s">
        <v>729</v>
      </c>
      <c r="B16" s="1" t="s">
        <v>2343</v>
      </c>
      <c r="C16" s="36">
        <v>556493</v>
      </c>
      <c r="D16" s="43">
        <v>493</v>
      </c>
      <c r="E16" s="43">
        <f t="shared" si="0"/>
        <v>88.590512369427827</v>
      </c>
      <c r="F16" s="6">
        <f t="shared" si="1"/>
        <v>1.1664678494762699</v>
      </c>
      <c r="G16" s="6">
        <f t="shared" si="2"/>
        <v>1.3274531387231587</v>
      </c>
      <c r="H16" s="44">
        <v>143</v>
      </c>
      <c r="I16" s="44">
        <f t="shared" si="3"/>
        <v>25.69663949052369</v>
      </c>
      <c r="J16" s="14">
        <f t="shared" si="4"/>
        <v>1.2048308763695288</v>
      </c>
      <c r="K16" s="52">
        <f t="shared" si="5"/>
        <v>0.69094037137035746</v>
      </c>
      <c r="L16" s="49">
        <v>1966</v>
      </c>
      <c r="M16" s="49">
        <f t="shared" si="6"/>
        <v>353.28386879978723</v>
      </c>
      <c r="N16" s="50">
        <f t="shared" si="7"/>
        <v>0.8386396801555851</v>
      </c>
      <c r="O16" s="50">
        <f t="shared" si="8"/>
        <v>0.64302922385263728</v>
      </c>
      <c r="P16" s="45">
        <v>2602</v>
      </c>
      <c r="Q16" s="45">
        <f t="shared" si="9"/>
        <v>467.57102065973874</v>
      </c>
      <c r="R16" s="18">
        <f t="shared" si="10"/>
        <v>0.90171735419707955</v>
      </c>
      <c r="S16" s="18">
        <f t="shared" si="11"/>
        <v>0.71566958830845528</v>
      </c>
      <c r="T16" s="37">
        <f t="shared" si="12"/>
        <v>18.946963873943119</v>
      </c>
      <c r="U16" s="37">
        <f t="shared" si="13"/>
        <v>1.293606964584743</v>
      </c>
      <c r="V16" s="37">
        <f t="shared" si="14"/>
        <v>29.360696458474301</v>
      </c>
      <c r="W16" s="37">
        <f t="shared" si="15"/>
        <v>1.854840781848373</v>
      </c>
      <c r="X16" s="37">
        <f t="shared" si="16"/>
        <v>85.484078184837301</v>
      </c>
    </row>
    <row r="17" spans="1:24" x14ac:dyDescent="0.25">
      <c r="A17" s="1" t="s">
        <v>659</v>
      </c>
      <c r="B17" s="1" t="s">
        <v>2344</v>
      </c>
      <c r="C17" s="36">
        <v>551034</v>
      </c>
      <c r="D17" s="43">
        <v>407</v>
      </c>
      <c r="E17" s="43">
        <f t="shared" si="0"/>
        <v>73.86114105481694</v>
      </c>
      <c r="F17" s="6">
        <f t="shared" si="1"/>
        <v>0.97252678714394702</v>
      </c>
      <c r="G17" s="6">
        <f t="shared" si="2"/>
        <v>1.106746093916106</v>
      </c>
      <c r="H17" s="44">
        <v>101</v>
      </c>
      <c r="I17" s="44">
        <f t="shared" si="3"/>
        <v>18.329177509917717</v>
      </c>
      <c r="J17" s="14">
        <f t="shared" si="4"/>
        <v>0.85939482516967691</v>
      </c>
      <c r="K17" s="52">
        <f t="shared" si="5"/>
        <v>0.49284143633980115</v>
      </c>
      <c r="L17" s="49">
        <v>2423</v>
      </c>
      <c r="M17" s="49">
        <f t="shared" si="6"/>
        <v>439.71878323297653</v>
      </c>
      <c r="N17" s="50">
        <f t="shared" si="7"/>
        <v>1.043822411087479</v>
      </c>
      <c r="O17" s="50">
        <f t="shared" si="8"/>
        <v>0.80035363306091944</v>
      </c>
      <c r="P17" s="45">
        <v>2931</v>
      </c>
      <c r="Q17" s="45">
        <f t="shared" si="9"/>
        <v>531.90910179771117</v>
      </c>
      <c r="R17" s="18">
        <f t="shared" si="10"/>
        <v>1.0257942574576606</v>
      </c>
      <c r="S17" s="18">
        <f t="shared" si="11"/>
        <v>0.81414619615211481</v>
      </c>
      <c r="T17" s="37">
        <f t="shared" si="12"/>
        <v>13.886045718184919</v>
      </c>
      <c r="U17" s="37">
        <f t="shared" si="13"/>
        <v>0.94807197454416203</v>
      </c>
      <c r="V17" s="37">
        <f t="shared" si="14"/>
        <v>-5.1928025455837972</v>
      </c>
      <c r="W17" s="37">
        <f t="shared" si="15"/>
        <v>1.3593947857852811</v>
      </c>
      <c r="X17" s="37">
        <f t="shared" si="16"/>
        <v>35.939478578528103</v>
      </c>
    </row>
    <row r="18" spans="1:24" x14ac:dyDescent="0.25">
      <c r="A18" s="1" t="s">
        <v>701</v>
      </c>
      <c r="B18" s="1" t="s">
        <v>2351</v>
      </c>
      <c r="C18" s="36">
        <v>500585</v>
      </c>
      <c r="D18" s="43">
        <v>363</v>
      </c>
      <c r="E18" s="43">
        <f t="shared" si="0"/>
        <v>72.515157265998781</v>
      </c>
      <c r="F18" s="6">
        <f t="shared" si="1"/>
        <v>0.95480427066243656</v>
      </c>
      <c r="G18" s="6">
        <f t="shared" si="2"/>
        <v>1.0865776768096962</v>
      </c>
      <c r="H18" s="44">
        <v>91</v>
      </c>
      <c r="I18" s="44">
        <f t="shared" si="3"/>
        <v>18.178730884864709</v>
      </c>
      <c r="J18" s="14">
        <f t="shared" si="4"/>
        <v>0.85234087793364621</v>
      </c>
      <c r="K18" s="52">
        <f t="shared" si="5"/>
        <v>0.48879617403910702</v>
      </c>
      <c r="L18" s="49">
        <v>1955</v>
      </c>
      <c r="M18" s="49">
        <f t="shared" si="6"/>
        <v>390.5430646144012</v>
      </c>
      <c r="N18" s="50">
        <f t="shared" si="7"/>
        <v>0.9270870812978389</v>
      </c>
      <c r="O18" s="50">
        <f t="shared" si="8"/>
        <v>0.71084650587980647</v>
      </c>
      <c r="P18" s="45">
        <v>2409</v>
      </c>
      <c r="Q18" s="45">
        <f t="shared" si="9"/>
        <v>481.23695276526468</v>
      </c>
      <c r="R18" s="18">
        <f t="shared" si="10"/>
        <v>0.92807229835817062</v>
      </c>
      <c r="S18" s="18">
        <f t="shared" si="11"/>
        <v>0.73658682135256726</v>
      </c>
      <c r="T18" s="37">
        <f t="shared" si="12"/>
        <v>15.068493150684931</v>
      </c>
      <c r="U18" s="37">
        <f t="shared" si="13"/>
        <v>1.0288037606030875</v>
      </c>
      <c r="V18" s="37">
        <f t="shared" si="14"/>
        <v>2.8803760603087536</v>
      </c>
      <c r="W18" s="37">
        <f t="shared" si="15"/>
        <v>1.4751522092323803</v>
      </c>
      <c r="X18" s="37">
        <f t="shared" si="16"/>
        <v>47.515220923238033</v>
      </c>
    </row>
    <row r="19" spans="1:24" x14ac:dyDescent="0.25">
      <c r="A19" s="1" t="s">
        <v>680</v>
      </c>
      <c r="B19" s="1" t="s">
        <v>2350</v>
      </c>
      <c r="C19" s="36">
        <v>441064</v>
      </c>
      <c r="D19" s="43">
        <v>280</v>
      </c>
      <c r="E19" s="43">
        <f t="shared" si="0"/>
        <v>63.48285056136978</v>
      </c>
      <c r="F19" s="6">
        <f t="shared" si="1"/>
        <v>0.8358762376737191</v>
      </c>
      <c r="G19" s="6">
        <f t="shared" si="2"/>
        <v>0.95123627777848707</v>
      </c>
      <c r="H19" s="44">
        <v>96</v>
      </c>
      <c r="I19" s="44">
        <f t="shared" si="3"/>
        <v>21.765548763898209</v>
      </c>
      <c r="J19" s="14">
        <f t="shared" si="4"/>
        <v>1.0205149666181801</v>
      </c>
      <c r="K19" s="52">
        <f t="shared" si="5"/>
        <v>0.58523980739012071</v>
      </c>
      <c r="L19" s="49">
        <v>1357</v>
      </c>
      <c r="M19" s="49">
        <f t="shared" si="6"/>
        <v>307.66510075635284</v>
      </c>
      <c r="N19" s="50">
        <f t="shared" si="7"/>
        <v>0.73034798495022302</v>
      </c>
      <c r="O19" s="50">
        <f t="shared" si="8"/>
        <v>0.55999627613345504</v>
      </c>
      <c r="P19" s="45">
        <v>1733</v>
      </c>
      <c r="Q19" s="45">
        <f t="shared" si="9"/>
        <v>392.91350008162084</v>
      </c>
      <c r="R19" s="18">
        <f t="shared" si="10"/>
        <v>0.75773926541042524</v>
      </c>
      <c r="S19" s="18">
        <f t="shared" si="11"/>
        <v>0.60139792762922362</v>
      </c>
      <c r="T19" s="37">
        <f t="shared" si="12"/>
        <v>16.156953260242354</v>
      </c>
      <c r="U19" s="37">
        <f t="shared" si="13"/>
        <v>1.1031185472762475</v>
      </c>
      <c r="V19" s="37">
        <f t="shared" si="14"/>
        <v>10.311854727624748</v>
      </c>
      <c r="W19" s="37">
        <f t="shared" si="15"/>
        <v>1.5817086060278998</v>
      </c>
      <c r="X19" s="37">
        <f t="shared" si="16"/>
        <v>58.170860602789972</v>
      </c>
    </row>
    <row r="20" spans="1:24" x14ac:dyDescent="0.25">
      <c r="A20" s="1" t="s">
        <v>742</v>
      </c>
      <c r="B20" s="1" t="s">
        <v>2353</v>
      </c>
      <c r="C20" s="36">
        <v>419700</v>
      </c>
      <c r="D20" s="43">
        <v>206</v>
      </c>
      <c r="E20" s="43">
        <f t="shared" si="0"/>
        <v>49.082678103407197</v>
      </c>
      <c r="F20" s="6">
        <f t="shared" si="1"/>
        <v>0.64626972395268878</v>
      </c>
      <c r="G20" s="6">
        <f t="shared" si="2"/>
        <v>0.73546199658047129</v>
      </c>
      <c r="H20" s="44">
        <v>27</v>
      </c>
      <c r="I20" s="44">
        <f t="shared" si="3"/>
        <v>6.4331665475339523</v>
      </c>
      <c r="J20" s="14">
        <f t="shared" si="4"/>
        <v>0.30163001244403215</v>
      </c>
      <c r="K20" s="52">
        <f t="shared" si="5"/>
        <v>0.17297726751700959</v>
      </c>
      <c r="L20" s="49">
        <v>778</v>
      </c>
      <c r="M20" s="49">
        <f t="shared" si="6"/>
        <v>185.37050274005242</v>
      </c>
      <c r="N20" s="50">
        <f t="shared" si="7"/>
        <v>0.44004007218427288</v>
      </c>
      <c r="O20" s="50">
        <f t="shared" si="8"/>
        <v>0.33740190546220844</v>
      </c>
      <c r="P20" s="45">
        <v>1011</v>
      </c>
      <c r="Q20" s="45">
        <f t="shared" si="9"/>
        <v>240.88634739099356</v>
      </c>
      <c r="R20" s="18">
        <f t="shared" si="10"/>
        <v>0.4645527422232496</v>
      </c>
      <c r="S20" s="18">
        <f t="shared" si="11"/>
        <v>0.36870341712621962</v>
      </c>
      <c r="T20" s="37">
        <f t="shared" si="12"/>
        <v>20.375865479723046</v>
      </c>
      <c r="U20" s="37">
        <f t="shared" si="13"/>
        <v>1.3911654484263312</v>
      </c>
      <c r="V20" s="37">
        <f t="shared" si="14"/>
        <v>39.116544842633118</v>
      </c>
      <c r="W20" s="37">
        <f t="shared" si="15"/>
        <v>1.9947251975934299</v>
      </c>
      <c r="X20" s="37">
        <f t="shared" si="16"/>
        <v>99.472519759342987</v>
      </c>
    </row>
    <row r="21" spans="1:24" x14ac:dyDescent="0.25">
      <c r="A21" s="1" t="s">
        <v>645</v>
      </c>
      <c r="B21" s="1" t="s">
        <v>2354</v>
      </c>
      <c r="C21" s="36">
        <v>397344</v>
      </c>
      <c r="D21" s="43">
        <v>530</v>
      </c>
      <c r="E21" s="43">
        <f t="shared" si="0"/>
        <v>133.38568092131754</v>
      </c>
      <c r="F21" s="6">
        <f t="shared" si="1"/>
        <v>1.7562841010152075</v>
      </c>
      <c r="G21" s="6">
        <f t="shared" si="2"/>
        <v>1.9986704677964184</v>
      </c>
      <c r="H21" s="44">
        <v>143</v>
      </c>
      <c r="I21" s="44">
        <f t="shared" si="3"/>
        <v>35.988966739147941</v>
      </c>
      <c r="J21" s="14">
        <f t="shared" si="4"/>
        <v>1.6874042363380553</v>
      </c>
      <c r="K21" s="52">
        <f t="shared" si="5"/>
        <v>0.96768412278782201</v>
      </c>
      <c r="L21" s="49">
        <v>2743</v>
      </c>
      <c r="M21" s="49">
        <f t="shared" si="6"/>
        <v>690.33381654183779</v>
      </c>
      <c r="N21" s="50">
        <f t="shared" si="7"/>
        <v>1.6387426153140561</v>
      </c>
      <c r="O21" s="50">
        <f t="shared" si="8"/>
        <v>1.2565102951295413</v>
      </c>
      <c r="P21" s="45">
        <v>3416</v>
      </c>
      <c r="Q21" s="45">
        <f t="shared" si="9"/>
        <v>859.70846420230328</v>
      </c>
      <c r="R21" s="18">
        <f t="shared" si="10"/>
        <v>1.6579599835496974</v>
      </c>
      <c r="S21" s="18">
        <f t="shared" si="11"/>
        <v>1.3158796748626977</v>
      </c>
      <c r="T21" s="37">
        <f t="shared" si="12"/>
        <v>15.515222482435597</v>
      </c>
      <c r="U21" s="37">
        <f t="shared" si="13"/>
        <v>1.059304276605638</v>
      </c>
      <c r="V21" s="37">
        <f t="shared" si="14"/>
        <v>5.9304276605637973</v>
      </c>
      <c r="W21" s="37">
        <f t="shared" si="15"/>
        <v>1.5188854315307854</v>
      </c>
      <c r="X21" s="37">
        <f t="shared" si="16"/>
        <v>51.888543153078537</v>
      </c>
    </row>
    <row r="22" spans="1:24" x14ac:dyDescent="0.25">
      <c r="A22" s="1" t="s">
        <v>640</v>
      </c>
      <c r="B22" s="1" t="s">
        <v>2355</v>
      </c>
      <c r="C22" s="36">
        <v>310743</v>
      </c>
      <c r="D22" s="43">
        <v>246</v>
      </c>
      <c r="E22" s="43">
        <f t="shared" si="0"/>
        <v>79.165097846130081</v>
      </c>
      <c r="F22" s="6">
        <f t="shared" si="1"/>
        <v>1.0423637810454875</v>
      </c>
      <c r="G22" s="6">
        <f t="shared" si="2"/>
        <v>1.1862213548889768</v>
      </c>
      <c r="H22" s="44">
        <v>85</v>
      </c>
      <c r="I22" s="44">
        <f t="shared" si="3"/>
        <v>27.353793971223809</v>
      </c>
      <c r="J22" s="14">
        <f t="shared" si="4"/>
        <v>1.2825293974542766</v>
      </c>
      <c r="K22" s="52">
        <f t="shared" si="5"/>
        <v>0.73549852975271091</v>
      </c>
      <c r="L22" s="49">
        <v>1375</v>
      </c>
      <c r="M22" s="49">
        <f t="shared" si="6"/>
        <v>442.48784365214988</v>
      </c>
      <c r="N22" s="50">
        <f t="shared" si="7"/>
        <v>1.0503957198325298</v>
      </c>
      <c r="O22" s="50">
        <f t="shared" si="8"/>
        <v>0.80539373516971735</v>
      </c>
      <c r="P22" s="45">
        <v>1706</v>
      </c>
      <c r="Q22" s="45">
        <f t="shared" si="9"/>
        <v>549.00673546950372</v>
      </c>
      <c r="R22" s="18">
        <f t="shared" si="10"/>
        <v>1.0587672868293401</v>
      </c>
      <c r="S22" s="18">
        <f t="shared" si="11"/>
        <v>0.8403160311296447</v>
      </c>
      <c r="T22" s="37">
        <f t="shared" si="12"/>
        <v>14.419695193434936</v>
      </c>
      <c r="U22" s="37">
        <f t="shared" si="13"/>
        <v>0.98450697713472479</v>
      </c>
      <c r="V22" s="37">
        <f t="shared" si="14"/>
        <v>-1.5493022865275208</v>
      </c>
      <c r="W22" s="37">
        <f t="shared" si="15"/>
        <v>1.4116371828517045</v>
      </c>
      <c r="X22" s="37">
        <f t="shared" si="16"/>
        <v>41.163718285170447</v>
      </c>
    </row>
    <row r="23" spans="1:24" x14ac:dyDescent="0.25">
      <c r="A23" s="1" t="s">
        <v>690</v>
      </c>
      <c r="B23" s="1" t="s">
        <v>2356</v>
      </c>
      <c r="C23" s="36">
        <v>309596</v>
      </c>
      <c r="D23" s="43">
        <v>251</v>
      </c>
      <c r="E23" s="43">
        <f t="shared" si="0"/>
        <v>81.0733988811225</v>
      </c>
      <c r="F23" s="6">
        <f t="shared" si="1"/>
        <v>1.0674903069556043</v>
      </c>
      <c r="G23" s="6">
        <f t="shared" si="2"/>
        <v>1.2148156155019625</v>
      </c>
      <c r="H23" s="44">
        <v>47</v>
      </c>
      <c r="I23" s="44">
        <f t="shared" si="3"/>
        <v>15.181074690887479</v>
      </c>
      <c r="J23" s="14">
        <f t="shared" si="4"/>
        <v>0.7117906421498571</v>
      </c>
      <c r="K23" s="52">
        <f t="shared" si="5"/>
        <v>0.4081941293759872</v>
      </c>
      <c r="L23" s="49">
        <v>925</v>
      </c>
      <c r="M23" s="49">
        <f t="shared" si="6"/>
        <v>298.77646998023232</v>
      </c>
      <c r="N23" s="50">
        <f t="shared" si="7"/>
        <v>0.70924779009436523</v>
      </c>
      <c r="O23" s="50">
        <f t="shared" si="8"/>
        <v>0.5438176451404827</v>
      </c>
      <c r="P23" s="45">
        <v>1223</v>
      </c>
      <c r="Q23" s="45">
        <f t="shared" si="9"/>
        <v>395.03094355224232</v>
      </c>
      <c r="R23" s="18">
        <f t="shared" si="10"/>
        <v>0.76182278521731261</v>
      </c>
      <c r="S23" s="18">
        <f t="shared" si="11"/>
        <v>0.60463891098774714</v>
      </c>
      <c r="T23" s="37">
        <f t="shared" si="12"/>
        <v>20.5233033524121</v>
      </c>
      <c r="U23" s="37">
        <f t="shared" si="13"/>
        <v>1.4012317925764046</v>
      </c>
      <c r="V23" s="37">
        <f t="shared" si="14"/>
        <v>40.123179257640459</v>
      </c>
      <c r="W23" s="37">
        <f t="shared" si="15"/>
        <v>2.0091588441065116</v>
      </c>
      <c r="X23" s="37">
        <f t="shared" si="16"/>
        <v>100.91588441065116</v>
      </c>
    </row>
    <row r="24" spans="1:24" x14ac:dyDescent="0.25">
      <c r="A24" s="1" t="s">
        <v>657</v>
      </c>
      <c r="B24" s="1" t="s">
        <v>2357</v>
      </c>
      <c r="C24" s="36">
        <v>290231</v>
      </c>
      <c r="D24" s="43">
        <v>134</v>
      </c>
      <c r="E24" s="43">
        <f t="shared" si="0"/>
        <v>46.170119663302678</v>
      </c>
      <c r="F24" s="6">
        <f t="shared" si="1"/>
        <v>0.607920179636529</v>
      </c>
      <c r="G24" s="6">
        <f t="shared" si="2"/>
        <v>0.69181979675992256</v>
      </c>
      <c r="H24" s="44">
        <v>75</v>
      </c>
      <c r="I24" s="44">
        <f t="shared" si="3"/>
        <v>25.841484886176872</v>
      </c>
      <c r="J24" s="14">
        <f t="shared" si="4"/>
        <v>1.2116222003886588</v>
      </c>
      <c r="K24" s="52">
        <f t="shared" si="5"/>
        <v>0.69483502582510837</v>
      </c>
      <c r="L24" s="49">
        <v>1583</v>
      </c>
      <c r="M24" s="49">
        <f t="shared" si="6"/>
        <v>545.42760766423987</v>
      </c>
      <c r="N24" s="50">
        <f t="shared" si="7"/>
        <v>1.294758336953084</v>
      </c>
      <c r="O24" s="50">
        <f t="shared" si="8"/>
        <v>0.99275942718714949</v>
      </c>
      <c r="P24" s="45">
        <v>1792</v>
      </c>
      <c r="Q24" s="45">
        <f t="shared" si="9"/>
        <v>617.43921221371943</v>
      </c>
      <c r="R24" s="18">
        <f t="shared" si="10"/>
        <v>1.1907402901687678</v>
      </c>
      <c r="S24" s="18">
        <f t="shared" si="11"/>
        <v>0.94505956803524116</v>
      </c>
      <c r="T24" s="37">
        <f t="shared" si="12"/>
        <v>7.4776785714285712</v>
      </c>
      <c r="U24" s="37">
        <f t="shared" si="13"/>
        <v>0.51053969085934459</v>
      </c>
      <c r="V24" s="37">
        <f t="shared" si="14"/>
        <v>-48.946030914065538</v>
      </c>
      <c r="W24" s="37">
        <f t="shared" si="15"/>
        <v>0.73203829701253775</v>
      </c>
      <c r="X24" s="37">
        <f t="shared" si="16"/>
        <v>-26.796170298746226</v>
      </c>
    </row>
    <row r="25" spans="1:24" x14ac:dyDescent="0.25">
      <c r="A25" s="1" t="s">
        <v>719</v>
      </c>
      <c r="B25" s="1" t="s">
        <v>2359</v>
      </c>
      <c r="C25" s="36">
        <v>262015</v>
      </c>
      <c r="D25" s="43">
        <v>210</v>
      </c>
      <c r="E25" s="43">
        <f t="shared" si="0"/>
        <v>80.148083125011922</v>
      </c>
      <c r="F25" s="6">
        <f t="shared" si="1"/>
        <v>1.0553067101883133</v>
      </c>
      <c r="G25" s="6">
        <f t="shared" si="2"/>
        <v>1.2009505494592598</v>
      </c>
      <c r="H25" s="44">
        <v>36</v>
      </c>
      <c r="I25" s="44">
        <f t="shared" si="3"/>
        <v>13.739671392859186</v>
      </c>
      <c r="J25" s="14">
        <f t="shared" si="4"/>
        <v>0.6442079841370929</v>
      </c>
      <c r="K25" s="52">
        <f t="shared" si="5"/>
        <v>0.36943716543907251</v>
      </c>
      <c r="L25" s="49">
        <v>876</v>
      </c>
      <c r="M25" s="49">
        <f t="shared" si="6"/>
        <v>334.33200389290687</v>
      </c>
      <c r="N25" s="50">
        <f t="shared" si="7"/>
        <v>0.79365096901557741</v>
      </c>
      <c r="O25" s="50">
        <f t="shared" si="8"/>
        <v>0.60853400893373111</v>
      </c>
      <c r="P25" s="45">
        <v>1122</v>
      </c>
      <c r="Q25" s="45">
        <f t="shared" si="9"/>
        <v>428.21975841077796</v>
      </c>
      <c r="R25" s="18">
        <f t="shared" si="10"/>
        <v>0.82582788604873059</v>
      </c>
      <c r="S25" s="18">
        <f t="shared" si="11"/>
        <v>0.65543809317987622</v>
      </c>
      <c r="T25" s="37">
        <f t="shared" si="12"/>
        <v>18.71657754010695</v>
      </c>
      <c r="U25" s="37">
        <f t="shared" si="13"/>
        <v>1.2778773010893962</v>
      </c>
      <c r="V25" s="37">
        <f t="shared" si="14"/>
        <v>27.787730108939623</v>
      </c>
      <c r="W25" s="37">
        <f t="shared" si="15"/>
        <v>1.8322867742288436</v>
      </c>
      <c r="X25" s="37">
        <f t="shared" si="16"/>
        <v>83.22867742288436</v>
      </c>
    </row>
    <row r="26" spans="1:24" x14ac:dyDescent="0.25">
      <c r="A26" s="1" t="s">
        <v>674</v>
      </c>
      <c r="B26" s="1" t="s">
        <v>2360</v>
      </c>
      <c r="C26" s="36">
        <v>246055</v>
      </c>
      <c r="D26" s="43">
        <v>223</v>
      </c>
      <c r="E26" s="43">
        <f t="shared" si="0"/>
        <v>90.630143667066307</v>
      </c>
      <c r="F26" s="6">
        <f t="shared" si="1"/>
        <v>1.1933235958744799</v>
      </c>
      <c r="G26" s="6">
        <f t="shared" si="2"/>
        <v>1.3580152711171749</v>
      </c>
      <c r="H26" s="44">
        <v>60</v>
      </c>
      <c r="I26" s="44">
        <f t="shared" si="3"/>
        <v>24.384792018044745</v>
      </c>
      <c r="J26" s="14">
        <f t="shared" si="4"/>
        <v>1.1433226647408126</v>
      </c>
      <c r="K26" s="52">
        <f t="shared" si="5"/>
        <v>0.6556669504956113</v>
      </c>
      <c r="L26" s="49">
        <v>1436</v>
      </c>
      <c r="M26" s="49">
        <f t="shared" si="6"/>
        <v>583.60935563187093</v>
      </c>
      <c r="N26" s="50">
        <f t="shared" si="7"/>
        <v>1.3853957300843909</v>
      </c>
      <c r="O26" s="50">
        <f t="shared" si="8"/>
        <v>1.0622558914451226</v>
      </c>
      <c r="P26" s="45">
        <v>1719</v>
      </c>
      <c r="Q26" s="45">
        <f t="shared" si="9"/>
        <v>698.62429131698195</v>
      </c>
      <c r="R26" s="18">
        <f t="shared" si="10"/>
        <v>1.3473068682812896</v>
      </c>
      <c r="S26" s="18">
        <f t="shared" si="11"/>
        <v>1.0693223849579843</v>
      </c>
      <c r="T26" s="37">
        <f t="shared" si="12"/>
        <v>12.972658522396744</v>
      </c>
      <c r="U26" s="37">
        <f t="shared" si="13"/>
        <v>0.88571031883535156</v>
      </c>
      <c r="V26" s="37">
        <f t="shared" si="14"/>
        <v>-11.428968116464844</v>
      </c>
      <c r="W26" s="37">
        <f t="shared" si="15"/>
        <v>1.2699774083290456</v>
      </c>
      <c r="X26" s="37">
        <f t="shared" si="16"/>
        <v>26.997740832904562</v>
      </c>
    </row>
    <row r="27" spans="1:24" x14ac:dyDescent="0.25">
      <c r="A27" s="1" t="s">
        <v>649</v>
      </c>
      <c r="B27" s="1" t="s">
        <v>2362</v>
      </c>
      <c r="C27" s="36">
        <v>226911</v>
      </c>
      <c r="D27" s="43">
        <v>120</v>
      </c>
      <c r="E27" s="43">
        <f t="shared" si="0"/>
        <v>52.884170445681349</v>
      </c>
      <c r="F27" s="6">
        <f t="shared" si="1"/>
        <v>0.69632382657263592</v>
      </c>
      <c r="G27" s="6">
        <f t="shared" si="2"/>
        <v>0.79242411144600555</v>
      </c>
      <c r="H27" s="44">
        <v>24</v>
      </c>
      <c r="I27" s="44">
        <f t="shared" si="3"/>
        <v>10.57683408913627</v>
      </c>
      <c r="J27" s="14">
        <f t="shared" si="4"/>
        <v>0.49591294961072963</v>
      </c>
      <c r="K27" s="52">
        <f t="shared" si="5"/>
        <v>0.28439367241640578</v>
      </c>
      <c r="L27" s="49">
        <v>638</v>
      </c>
      <c r="M27" s="49">
        <f t="shared" si="6"/>
        <v>281.16750620287252</v>
      </c>
      <c r="N27" s="50">
        <f t="shared" si="7"/>
        <v>0.66744691251598554</v>
      </c>
      <c r="O27" s="50">
        <f t="shared" si="8"/>
        <v>0.51176671015419872</v>
      </c>
      <c r="P27" s="45">
        <v>782</v>
      </c>
      <c r="Q27" s="45">
        <f t="shared" si="9"/>
        <v>344.62851073769014</v>
      </c>
      <c r="R27" s="18">
        <f t="shared" si="10"/>
        <v>0.66462097767477879</v>
      </c>
      <c r="S27" s="18">
        <f t="shared" si="11"/>
        <v>0.52749236693709456</v>
      </c>
      <c r="T27" s="37">
        <f t="shared" si="12"/>
        <v>15.34526854219949</v>
      </c>
      <c r="U27" s="37">
        <f t="shared" si="13"/>
        <v>1.0477006443714307</v>
      </c>
      <c r="V27" s="37">
        <f t="shared" si="14"/>
        <v>4.7700644371430734</v>
      </c>
      <c r="W27" s="37">
        <f t="shared" si="15"/>
        <v>1.5022475416037726</v>
      </c>
      <c r="X27" s="37">
        <f t="shared" si="16"/>
        <v>50.224754160377259</v>
      </c>
    </row>
    <row r="28" spans="1:24" x14ac:dyDescent="0.25">
      <c r="A28" s="1" t="s">
        <v>740</v>
      </c>
      <c r="B28" s="1" t="s">
        <v>2364</v>
      </c>
      <c r="C28" s="36">
        <v>217166</v>
      </c>
      <c r="D28" s="43">
        <v>201</v>
      </c>
      <c r="E28" s="43">
        <f t="shared" si="0"/>
        <v>92.555924960629184</v>
      </c>
      <c r="F28" s="6">
        <f t="shared" si="1"/>
        <v>1.218680283673016</v>
      </c>
      <c r="G28" s="6">
        <f t="shared" si="2"/>
        <v>1.3868714584702193</v>
      </c>
      <c r="H28" s="44">
        <v>25</v>
      </c>
      <c r="I28" s="44">
        <f t="shared" si="3"/>
        <v>11.511930965252386</v>
      </c>
      <c r="J28" s="14">
        <f t="shared" si="4"/>
        <v>0.53975656539390882</v>
      </c>
      <c r="K28" s="52">
        <f t="shared" si="5"/>
        <v>0.30953688941523538</v>
      </c>
      <c r="L28" s="49">
        <v>968</v>
      </c>
      <c r="M28" s="49">
        <f t="shared" si="6"/>
        <v>445.74196697457239</v>
      </c>
      <c r="N28" s="50">
        <f t="shared" si="7"/>
        <v>1.0581204907131665</v>
      </c>
      <c r="O28" s="50">
        <f t="shared" si="8"/>
        <v>0.81131672395900745</v>
      </c>
      <c r="P28" s="45">
        <v>1194</v>
      </c>
      <c r="Q28" s="45">
        <f t="shared" si="9"/>
        <v>549.80982290045404</v>
      </c>
      <c r="R28" s="18">
        <f t="shared" si="10"/>
        <v>1.0603160523460815</v>
      </c>
      <c r="S28" s="18">
        <f t="shared" si="11"/>
        <v>0.84154524599901981</v>
      </c>
      <c r="T28" s="37">
        <f t="shared" si="12"/>
        <v>16.834170854271356</v>
      </c>
      <c r="U28" s="37">
        <f t="shared" si="13"/>
        <v>1.1493556859547054</v>
      </c>
      <c r="V28" s="37">
        <f t="shared" si="14"/>
        <v>14.935568595470539</v>
      </c>
      <c r="W28" s="37">
        <f t="shared" si="15"/>
        <v>1.6480058143799845</v>
      </c>
      <c r="X28" s="37">
        <f t="shared" si="16"/>
        <v>64.800581437998446</v>
      </c>
    </row>
    <row r="29" spans="1:24" x14ac:dyDescent="0.25">
      <c r="A29" s="1" t="s">
        <v>738</v>
      </c>
      <c r="B29" s="1" t="s">
        <v>2363</v>
      </c>
      <c r="C29" s="36">
        <v>201988</v>
      </c>
      <c r="D29" s="43">
        <v>155</v>
      </c>
      <c r="E29" s="43">
        <f t="shared" si="0"/>
        <v>76.737231914767207</v>
      </c>
      <c r="F29" s="6">
        <f t="shared" si="1"/>
        <v>1.0103961642428687</v>
      </c>
      <c r="G29" s="6">
        <f t="shared" si="2"/>
        <v>1.1498418582048731</v>
      </c>
      <c r="H29" s="44">
        <v>43</v>
      </c>
      <c r="I29" s="44">
        <f t="shared" si="3"/>
        <v>21.288393369903162</v>
      </c>
      <c r="J29" s="14">
        <f t="shared" si="4"/>
        <v>0.99814272017235572</v>
      </c>
      <c r="K29" s="52">
        <f t="shared" si="5"/>
        <v>0.57240988364659429</v>
      </c>
      <c r="L29" s="49">
        <v>717</v>
      </c>
      <c r="M29" s="49">
        <f t="shared" si="6"/>
        <v>354.97158247024572</v>
      </c>
      <c r="N29" s="50">
        <f t="shared" si="7"/>
        <v>0.84264604381321828</v>
      </c>
      <c r="O29" s="50">
        <f t="shared" si="8"/>
        <v>0.64610111393153424</v>
      </c>
      <c r="P29" s="45">
        <v>915</v>
      </c>
      <c r="Q29" s="45">
        <f t="shared" si="9"/>
        <v>452.99720775491613</v>
      </c>
      <c r="R29" s="18">
        <f t="shared" si="10"/>
        <v>0.87361154902002358</v>
      </c>
      <c r="S29" s="18">
        <f t="shared" si="11"/>
        <v>0.69336274245868013</v>
      </c>
      <c r="T29" s="37">
        <f t="shared" si="12"/>
        <v>16.939890710382514</v>
      </c>
      <c r="U29" s="37">
        <f t="shared" si="13"/>
        <v>1.1565737259040174</v>
      </c>
      <c r="V29" s="37">
        <f t="shared" si="14"/>
        <v>15.657372590401742</v>
      </c>
      <c r="W29" s="37">
        <f t="shared" si="15"/>
        <v>1.6583554145518513</v>
      </c>
      <c r="X29" s="37">
        <f t="shared" si="16"/>
        <v>65.835541455185137</v>
      </c>
    </row>
    <row r="30" spans="1:24" x14ac:dyDescent="0.25">
      <c r="A30" s="1" t="s">
        <v>625</v>
      </c>
      <c r="B30" s="1" t="s">
        <v>2365</v>
      </c>
      <c r="C30" s="36">
        <v>188124</v>
      </c>
      <c r="D30" s="43">
        <v>71</v>
      </c>
      <c r="E30" s="43">
        <f t="shared" si="0"/>
        <v>37.741064404329059</v>
      </c>
      <c r="F30" s="6">
        <f t="shared" si="1"/>
        <v>0.4969351350975536</v>
      </c>
      <c r="G30" s="6">
        <f t="shared" si="2"/>
        <v>0.56551760524153594</v>
      </c>
      <c r="H30" s="44">
        <v>30</v>
      </c>
      <c r="I30" s="44">
        <f t="shared" si="3"/>
        <v>15.946928621547491</v>
      </c>
      <c r="J30" s="14">
        <f t="shared" si="4"/>
        <v>0.74769901307860942</v>
      </c>
      <c r="K30" s="52">
        <f t="shared" si="5"/>
        <v>0.42878668193371827</v>
      </c>
      <c r="L30" s="49">
        <v>380</v>
      </c>
      <c r="M30" s="49">
        <f t="shared" si="6"/>
        <v>201.99442920626819</v>
      </c>
      <c r="N30" s="50">
        <f t="shared" si="7"/>
        <v>0.47950262795258641</v>
      </c>
      <c r="O30" s="50">
        <f t="shared" si="8"/>
        <v>0.36765992592963059</v>
      </c>
      <c r="P30" s="45">
        <v>481</v>
      </c>
      <c r="Q30" s="45">
        <f t="shared" si="9"/>
        <v>255.68242223214475</v>
      </c>
      <c r="R30" s="18">
        <f t="shared" si="10"/>
        <v>0.49308718270127477</v>
      </c>
      <c r="S30" s="18">
        <f t="shared" si="11"/>
        <v>0.39135045965508852</v>
      </c>
      <c r="T30" s="37">
        <f t="shared" si="12"/>
        <v>14.760914760914762</v>
      </c>
      <c r="U30" s="37">
        <f t="shared" si="13"/>
        <v>1.007803797241694</v>
      </c>
      <c r="V30" s="37">
        <f t="shared" si="14"/>
        <v>0.78037972416939994</v>
      </c>
      <c r="W30" s="37">
        <f t="shared" si="15"/>
        <v>1.4450413722266922</v>
      </c>
      <c r="X30" s="37">
        <f t="shared" si="16"/>
        <v>44.504137222669215</v>
      </c>
    </row>
    <row r="31" spans="1:24" x14ac:dyDescent="0.25">
      <c r="A31" s="1" t="s">
        <v>622</v>
      </c>
      <c r="B31" s="1" t="s">
        <v>2368</v>
      </c>
      <c r="C31" s="36">
        <v>186256</v>
      </c>
      <c r="D31" s="43">
        <v>72</v>
      </c>
      <c r="E31" s="43">
        <f t="shared" si="0"/>
        <v>38.656472811614123</v>
      </c>
      <c r="F31" s="6">
        <f t="shared" si="1"/>
        <v>0.50898828218609893</v>
      </c>
      <c r="G31" s="6">
        <f t="shared" si="2"/>
        <v>0.57923421812663611</v>
      </c>
      <c r="H31" s="44">
        <v>21</v>
      </c>
      <c r="I31" s="44">
        <f t="shared" si="3"/>
        <v>11.274804570054119</v>
      </c>
      <c r="J31" s="14">
        <f t="shared" si="4"/>
        <v>0.52863848893716303</v>
      </c>
      <c r="K31" s="52">
        <f t="shared" si="5"/>
        <v>0.30316095066182658</v>
      </c>
      <c r="L31" s="49">
        <v>760</v>
      </c>
      <c r="M31" s="49">
        <f t="shared" si="6"/>
        <v>408.04054634481577</v>
      </c>
      <c r="N31" s="50">
        <f t="shared" si="7"/>
        <v>0.96862331823890091</v>
      </c>
      <c r="O31" s="50">
        <f t="shared" si="8"/>
        <v>0.74269452694770455</v>
      </c>
      <c r="P31" s="45">
        <v>853</v>
      </c>
      <c r="Q31" s="45">
        <f t="shared" si="9"/>
        <v>457.97182372648399</v>
      </c>
      <c r="R31" s="18">
        <f t="shared" si="10"/>
        <v>0.88320516657506232</v>
      </c>
      <c r="S31" s="18">
        <f t="shared" si="11"/>
        <v>0.70097694694753232</v>
      </c>
      <c r="T31" s="37">
        <f t="shared" si="12"/>
        <v>8.4407971864009372</v>
      </c>
      <c r="U31" s="37">
        <f t="shared" si="13"/>
        <v>0.5762967671032535</v>
      </c>
      <c r="V31" s="37">
        <f t="shared" si="14"/>
        <v>-42.370323289674651</v>
      </c>
      <c r="W31" s="37">
        <f t="shared" si="15"/>
        <v>0.82632420459611966</v>
      </c>
      <c r="X31" s="37">
        <f t="shared" si="16"/>
        <v>-17.367579540388036</v>
      </c>
    </row>
    <row r="32" spans="1:24" x14ac:dyDescent="0.25">
      <c r="A32" s="1" t="s">
        <v>644</v>
      </c>
      <c r="B32" s="1" t="s">
        <v>2367</v>
      </c>
      <c r="C32" s="36">
        <v>175004</v>
      </c>
      <c r="D32" s="43">
        <v>195</v>
      </c>
      <c r="E32" s="43">
        <f t="shared" si="0"/>
        <v>111.42602454801033</v>
      </c>
      <c r="F32" s="6">
        <f t="shared" si="1"/>
        <v>1.4671421549996744</v>
      </c>
      <c r="G32" s="6">
        <f t="shared" si="2"/>
        <v>1.6696237787280712</v>
      </c>
      <c r="H32" s="44">
        <v>83</v>
      </c>
      <c r="I32" s="44">
        <f t="shared" si="3"/>
        <v>47.42748737171722</v>
      </c>
      <c r="J32" s="14">
        <f t="shared" si="4"/>
        <v>2.2237188327735797</v>
      </c>
      <c r="K32" s="52">
        <f t="shared" si="5"/>
        <v>1.2752471290988019</v>
      </c>
      <c r="L32" s="49">
        <v>1431</v>
      </c>
      <c r="M32" s="49">
        <f t="shared" si="6"/>
        <v>817.695595529245</v>
      </c>
      <c r="N32" s="50">
        <f t="shared" si="7"/>
        <v>1.9410792092743572</v>
      </c>
      <c r="O32" s="50">
        <f t="shared" si="8"/>
        <v>1.4883276893654962</v>
      </c>
      <c r="P32" s="45">
        <v>1709</v>
      </c>
      <c r="Q32" s="45">
        <f t="shared" si="9"/>
        <v>976.54910744897256</v>
      </c>
      <c r="R32" s="18">
        <f t="shared" si="10"/>
        <v>1.8832888235244534</v>
      </c>
      <c r="S32" s="18">
        <f t="shared" si="11"/>
        <v>1.4947173088376453</v>
      </c>
      <c r="T32" s="37">
        <f t="shared" si="12"/>
        <v>11.410181392627267</v>
      </c>
      <c r="U32" s="37">
        <f t="shared" si="13"/>
        <v>0.77903194490052396</v>
      </c>
      <c r="V32" s="37">
        <f t="shared" si="14"/>
        <v>-22.096805509947604</v>
      </c>
      <c r="W32" s="37">
        <f t="shared" si="15"/>
        <v>1.117016421002337</v>
      </c>
      <c r="X32" s="37">
        <f t="shared" si="16"/>
        <v>11.7016421002337</v>
      </c>
    </row>
    <row r="33" spans="1:24" x14ac:dyDescent="0.25">
      <c r="A33" s="1" t="s">
        <v>662</v>
      </c>
      <c r="B33" s="1" t="s">
        <v>2366</v>
      </c>
      <c r="C33" s="36">
        <v>163284</v>
      </c>
      <c r="D33" s="43">
        <v>129</v>
      </c>
      <c r="E33" s="43">
        <f t="shared" si="0"/>
        <v>79.003454104505025</v>
      </c>
      <c r="F33" s="6">
        <f t="shared" si="1"/>
        <v>1.0402354241522755</v>
      </c>
      <c r="G33" s="6">
        <f t="shared" si="2"/>
        <v>1.1837992615243924</v>
      </c>
      <c r="H33" s="44">
        <v>20</v>
      </c>
      <c r="I33" s="44">
        <f t="shared" si="3"/>
        <v>12.248597535582176</v>
      </c>
      <c r="J33" s="14">
        <f t="shared" si="4"/>
        <v>0.5742964370315945</v>
      </c>
      <c r="K33" s="52">
        <f t="shared" si="5"/>
        <v>0.32934464185957718</v>
      </c>
      <c r="L33" s="49">
        <v>401</v>
      </c>
      <c r="M33" s="49">
        <f t="shared" si="6"/>
        <v>245.58438058842262</v>
      </c>
      <c r="N33" s="50">
        <f t="shared" si="7"/>
        <v>0.5829782352859193</v>
      </c>
      <c r="O33" s="50">
        <f t="shared" si="8"/>
        <v>0.4470001253569808</v>
      </c>
      <c r="P33" s="45">
        <v>550</v>
      </c>
      <c r="Q33" s="45">
        <f t="shared" si="9"/>
        <v>336.83643222850981</v>
      </c>
      <c r="R33" s="18">
        <f t="shared" si="10"/>
        <v>0.64959384359987404</v>
      </c>
      <c r="S33" s="18">
        <f t="shared" si="11"/>
        <v>0.51556572184505334</v>
      </c>
      <c r="T33" s="37">
        <f t="shared" si="12"/>
        <v>23.454545454545457</v>
      </c>
      <c r="U33" s="37">
        <f t="shared" si="13"/>
        <v>1.6013628121651695</v>
      </c>
      <c r="V33" s="37">
        <f t="shared" si="14"/>
        <v>60.136281216516949</v>
      </c>
      <c r="W33" s="37">
        <f t="shared" si="15"/>
        <v>2.2961170833622027</v>
      </c>
      <c r="X33" s="37">
        <f t="shared" si="16"/>
        <v>129.61170833622026</v>
      </c>
    </row>
    <row r="34" spans="1:24" x14ac:dyDescent="0.25">
      <c r="A34" s="1" t="s">
        <v>728</v>
      </c>
      <c r="B34" s="1" t="s">
        <v>2370</v>
      </c>
      <c r="C34" s="36">
        <v>160943</v>
      </c>
      <c r="D34" s="43">
        <v>115</v>
      </c>
      <c r="E34" s="43">
        <f t="shared" si="0"/>
        <v>71.45386876098992</v>
      </c>
      <c r="F34" s="6">
        <f t="shared" si="1"/>
        <v>0.94083032597015148</v>
      </c>
      <c r="G34" s="6">
        <f t="shared" si="2"/>
        <v>1.0706751752958772</v>
      </c>
      <c r="H34" s="44">
        <v>23</v>
      </c>
      <c r="I34" s="44">
        <f t="shared" si="3"/>
        <v>14.290773752197984</v>
      </c>
      <c r="J34" s="14">
        <f t="shared" si="4"/>
        <v>0.67004736048108282</v>
      </c>
      <c r="K34" s="52">
        <f t="shared" si="5"/>
        <v>0.38425540145647269</v>
      </c>
      <c r="L34" s="49">
        <v>648</v>
      </c>
      <c r="M34" s="49">
        <f t="shared" si="6"/>
        <v>402.62701701844753</v>
      </c>
      <c r="N34" s="50">
        <f t="shared" si="7"/>
        <v>0.95577246116976255</v>
      </c>
      <c r="O34" s="50">
        <f t="shared" si="8"/>
        <v>0.73284109782606299</v>
      </c>
      <c r="P34" s="45">
        <v>786</v>
      </c>
      <c r="Q34" s="45">
        <f t="shared" si="9"/>
        <v>488.37165953163543</v>
      </c>
      <c r="R34" s="18">
        <f t="shared" si="10"/>
        <v>0.94183168169049569</v>
      </c>
      <c r="S34" s="18">
        <f t="shared" si="11"/>
        <v>0.74750728568541969</v>
      </c>
      <c r="T34" s="37">
        <f t="shared" si="12"/>
        <v>14.631043256997456</v>
      </c>
      <c r="U34" s="37">
        <f t="shared" si="13"/>
        <v>0.99893679970656024</v>
      </c>
      <c r="V34" s="37">
        <f t="shared" si="14"/>
        <v>-0.10632002934397589</v>
      </c>
      <c r="W34" s="37">
        <f t="shared" si="15"/>
        <v>1.4323274111156412</v>
      </c>
      <c r="X34" s="37">
        <f t="shared" si="16"/>
        <v>43.232741111564124</v>
      </c>
    </row>
    <row r="35" spans="1:24" x14ac:dyDescent="0.25">
      <c r="A35" s="1" t="s">
        <v>671</v>
      </c>
      <c r="B35" s="1" t="s">
        <v>2369</v>
      </c>
      <c r="C35" s="36">
        <v>159948</v>
      </c>
      <c r="D35" s="43">
        <v>131</v>
      </c>
      <c r="E35" s="43">
        <f t="shared" si="0"/>
        <v>81.901618025858397</v>
      </c>
      <c r="F35" s="6">
        <f t="shared" si="1"/>
        <v>1.0783954363968531</v>
      </c>
      <c r="G35" s="6">
        <f t="shared" si="2"/>
        <v>1.2272257717797095</v>
      </c>
      <c r="H35" s="44">
        <v>37</v>
      </c>
      <c r="I35" s="44">
        <f t="shared" si="3"/>
        <v>23.132518068372221</v>
      </c>
      <c r="J35" s="14">
        <f t="shared" si="4"/>
        <v>1.0846076595824501</v>
      </c>
      <c r="K35" s="52">
        <f t="shared" si="5"/>
        <v>0.62199536366561969</v>
      </c>
      <c r="L35" s="49">
        <v>671</v>
      </c>
      <c r="M35" s="49">
        <f t="shared" si="6"/>
        <v>419.51134118588539</v>
      </c>
      <c r="N35" s="50">
        <f t="shared" si="7"/>
        <v>0.99585315963903787</v>
      </c>
      <c r="O35" s="50">
        <f t="shared" si="8"/>
        <v>0.76357308086720432</v>
      </c>
      <c r="P35" s="45">
        <v>839</v>
      </c>
      <c r="Q35" s="45">
        <f t="shared" si="9"/>
        <v>524.54547728011607</v>
      </c>
      <c r="R35" s="18">
        <f t="shared" si="10"/>
        <v>1.011593402990808</v>
      </c>
      <c r="S35" s="18">
        <f t="shared" si="11"/>
        <v>0.8028753476732472</v>
      </c>
      <c r="T35" s="37">
        <f t="shared" si="12"/>
        <v>15.613825983313468</v>
      </c>
      <c r="U35" s="37">
        <f t="shared" si="13"/>
        <v>1.0660364462723291</v>
      </c>
      <c r="V35" s="37">
        <f t="shared" si="14"/>
        <v>6.6036446272329075</v>
      </c>
      <c r="W35" s="37">
        <f t="shared" si="15"/>
        <v>1.5285383656830915</v>
      </c>
      <c r="X35" s="37">
        <f t="shared" si="16"/>
        <v>52.853836568309156</v>
      </c>
    </row>
    <row r="36" spans="1:24" x14ac:dyDescent="0.25">
      <c r="A36" s="1" t="s">
        <v>655</v>
      </c>
      <c r="B36" s="1" t="s">
        <v>2373</v>
      </c>
      <c r="C36" s="36">
        <v>147326</v>
      </c>
      <c r="D36" s="43">
        <v>64</v>
      </c>
      <c r="E36" s="43">
        <f t="shared" si="0"/>
        <v>43.441076252664161</v>
      </c>
      <c r="F36" s="6">
        <f t="shared" si="1"/>
        <v>0.57198697061454962</v>
      </c>
      <c r="G36" s="6">
        <f t="shared" si="2"/>
        <v>0.6509274128660687</v>
      </c>
      <c r="H36" s="44">
        <v>24</v>
      </c>
      <c r="I36" s="44">
        <f t="shared" si="3"/>
        <v>16.290403594749058</v>
      </c>
      <c r="J36" s="14">
        <f t="shared" si="4"/>
        <v>0.76380342444049432</v>
      </c>
      <c r="K36" s="52">
        <f t="shared" si="5"/>
        <v>0.4380221590328866</v>
      </c>
      <c r="L36" s="49">
        <v>411</v>
      </c>
      <c r="M36" s="49">
        <f t="shared" si="6"/>
        <v>278.97316156007764</v>
      </c>
      <c r="N36" s="50">
        <f t="shared" si="7"/>
        <v>0.66223788755926571</v>
      </c>
      <c r="O36" s="50">
        <f t="shared" si="8"/>
        <v>0.50777267629888778</v>
      </c>
      <c r="P36" s="45">
        <v>499</v>
      </c>
      <c r="Q36" s="45">
        <f t="shared" si="9"/>
        <v>338.70464140749084</v>
      </c>
      <c r="R36" s="18">
        <f t="shared" si="10"/>
        <v>0.65319671153548853</v>
      </c>
      <c r="S36" s="18">
        <f t="shared" si="11"/>
        <v>0.51842522432685578</v>
      </c>
      <c r="T36" s="37">
        <f t="shared" si="12"/>
        <v>12.825651302605209</v>
      </c>
      <c r="U36" s="37">
        <f t="shared" si="13"/>
        <v>0.87567337758018293</v>
      </c>
      <c r="V36" s="37">
        <f t="shared" si="14"/>
        <v>-12.432662241981706</v>
      </c>
      <c r="W36" s="37">
        <f t="shared" si="15"/>
        <v>1.2555859212121843</v>
      </c>
      <c r="X36" s="37">
        <f t="shared" si="16"/>
        <v>25.558592121218425</v>
      </c>
    </row>
    <row r="37" spans="1:24" x14ac:dyDescent="0.25">
      <c r="A37" s="1" t="s">
        <v>694</v>
      </c>
      <c r="B37" s="1" t="s">
        <v>2372</v>
      </c>
      <c r="C37" s="36">
        <v>139213</v>
      </c>
      <c r="D37" s="43">
        <v>49</v>
      </c>
      <c r="E37" s="43">
        <f t="shared" si="0"/>
        <v>35.197862268609967</v>
      </c>
      <c r="F37" s="6">
        <f t="shared" si="1"/>
        <v>0.46344889095365532</v>
      </c>
      <c r="G37" s="6">
        <f t="shared" si="2"/>
        <v>0.5274098940750207</v>
      </c>
      <c r="H37" s="44">
        <v>10</v>
      </c>
      <c r="I37" s="44">
        <f t="shared" si="3"/>
        <v>7.1832371976755036</v>
      </c>
      <c r="J37" s="14">
        <f t="shared" si="4"/>
        <v>0.33679835728081031</v>
      </c>
      <c r="K37" s="52">
        <f t="shared" si="5"/>
        <v>0.19314543362113887</v>
      </c>
      <c r="L37" s="49">
        <v>243</v>
      </c>
      <c r="M37" s="49">
        <f t="shared" si="6"/>
        <v>174.55266390351474</v>
      </c>
      <c r="N37" s="50">
        <f t="shared" si="7"/>
        <v>0.41436024442233782</v>
      </c>
      <c r="O37" s="50">
        <f t="shared" si="8"/>
        <v>0.31771182865668091</v>
      </c>
      <c r="P37" s="45">
        <v>302</v>
      </c>
      <c r="Q37" s="45">
        <f t="shared" si="9"/>
        <v>216.93376336980023</v>
      </c>
      <c r="R37" s="18">
        <f t="shared" si="10"/>
        <v>0.41835984374271834</v>
      </c>
      <c r="S37" s="18">
        <f t="shared" si="11"/>
        <v>0.33204131620905047</v>
      </c>
      <c r="T37" s="37">
        <f t="shared" si="12"/>
        <v>16.225165562913908</v>
      </c>
      <c r="U37" s="37">
        <f t="shared" si="13"/>
        <v>1.1077757530635894</v>
      </c>
      <c r="V37" s="37">
        <f t="shared" si="14"/>
        <v>10.777575306358944</v>
      </c>
      <c r="W37" s="37">
        <f t="shared" si="15"/>
        <v>1.5883863493149382</v>
      </c>
      <c r="X37" s="37">
        <f t="shared" si="16"/>
        <v>58.838634931493814</v>
      </c>
    </row>
    <row r="38" spans="1:24" x14ac:dyDescent="0.25">
      <c r="A38" s="1" t="s">
        <v>734</v>
      </c>
      <c r="B38" s="1" t="s">
        <v>2374</v>
      </c>
      <c r="C38" s="36">
        <v>110462</v>
      </c>
      <c r="D38" s="43">
        <v>14</v>
      </c>
      <c r="E38" s="43">
        <f t="shared" si="0"/>
        <v>12.674041751914686</v>
      </c>
      <c r="F38" s="6">
        <f t="shared" si="1"/>
        <v>0.16687861748534394</v>
      </c>
      <c r="G38" s="6">
        <f t="shared" si="2"/>
        <v>0.18990968732328342</v>
      </c>
      <c r="H38" s="44">
        <v>8</v>
      </c>
      <c r="I38" s="44">
        <f t="shared" si="3"/>
        <v>7.2423095725226778</v>
      </c>
      <c r="J38" s="14">
        <f t="shared" si="4"/>
        <v>0.33956806657227601</v>
      </c>
      <c r="K38" s="52">
        <f t="shared" si="5"/>
        <v>0.19473379262153212</v>
      </c>
      <c r="L38" s="49">
        <v>169</v>
      </c>
      <c r="M38" s="49">
        <f t="shared" si="6"/>
        <v>152.99378971954158</v>
      </c>
      <c r="N38" s="50">
        <f t="shared" si="7"/>
        <v>0.36318290815848442</v>
      </c>
      <c r="O38" s="50">
        <f t="shared" si="8"/>
        <v>0.27847146882719387</v>
      </c>
      <c r="P38" s="45">
        <v>191</v>
      </c>
      <c r="Q38" s="45">
        <f t="shared" si="9"/>
        <v>172.91014104397894</v>
      </c>
      <c r="R38" s="18">
        <f t="shared" si="10"/>
        <v>0.33345966282517736</v>
      </c>
      <c r="S38" s="18">
        <f t="shared" si="11"/>
        <v>0.26465825294453882</v>
      </c>
      <c r="T38" s="37">
        <f t="shared" si="12"/>
        <v>7.3298429319371721</v>
      </c>
      <c r="U38" s="37">
        <f t="shared" si="13"/>
        <v>0.5004461891177322</v>
      </c>
      <c r="V38" s="37">
        <f t="shared" si="14"/>
        <v>-49.95538108822678</v>
      </c>
      <c r="W38" s="37">
        <f t="shared" si="15"/>
        <v>0.71756571053569373</v>
      </c>
      <c r="X38" s="37">
        <f t="shared" si="16"/>
        <v>-28.243428946430626</v>
      </c>
    </row>
    <row r="39" spans="1:24" x14ac:dyDescent="0.25">
      <c r="A39" s="1" t="s">
        <v>707</v>
      </c>
      <c r="B39" s="1" t="s">
        <v>2378</v>
      </c>
      <c r="C39" s="36">
        <v>109436</v>
      </c>
      <c r="D39" s="43">
        <v>30</v>
      </c>
      <c r="E39" s="43">
        <f t="shared" si="0"/>
        <v>27.413282649219635</v>
      </c>
      <c r="F39" s="6">
        <f t="shared" si="1"/>
        <v>0.36094963223122056</v>
      </c>
      <c r="G39" s="6">
        <f t="shared" si="2"/>
        <v>0.41076461939472514</v>
      </c>
      <c r="H39" s="44">
        <v>15</v>
      </c>
      <c r="I39" s="44">
        <f t="shared" si="3"/>
        <v>13.706641324609818</v>
      </c>
      <c r="J39" s="14">
        <f t="shared" si="4"/>
        <v>0.64265931291531275</v>
      </c>
      <c r="K39" s="52">
        <f t="shared" si="5"/>
        <v>0.36854904123002857</v>
      </c>
      <c r="L39" s="49">
        <v>229</v>
      </c>
      <c r="M39" s="49">
        <f t="shared" si="6"/>
        <v>209.25472422237655</v>
      </c>
      <c r="N39" s="50">
        <f t="shared" si="7"/>
        <v>0.49673741286034262</v>
      </c>
      <c r="O39" s="50">
        <f t="shared" si="8"/>
        <v>0.38087474347850403</v>
      </c>
      <c r="P39" s="45">
        <v>274</v>
      </c>
      <c r="Q39" s="45">
        <f t="shared" si="9"/>
        <v>250.37464819620601</v>
      </c>
      <c r="R39" s="18">
        <f t="shared" si="10"/>
        <v>0.48285106508729286</v>
      </c>
      <c r="S39" s="18">
        <f t="shared" si="11"/>
        <v>0.38322631959659054</v>
      </c>
      <c r="T39" s="37">
        <f t="shared" si="12"/>
        <v>10.948905109489052</v>
      </c>
      <c r="U39" s="37">
        <f t="shared" si="13"/>
        <v>0.74753823348399528</v>
      </c>
      <c r="V39" s="37">
        <f t="shared" si="14"/>
        <v>-25.246176651600472</v>
      </c>
      <c r="W39" s="37">
        <f t="shared" si="15"/>
        <v>1.0718591035895531</v>
      </c>
      <c r="X39" s="37">
        <f t="shared" si="16"/>
        <v>7.1859103589553053</v>
      </c>
    </row>
    <row r="40" spans="1:24" x14ac:dyDescent="0.25">
      <c r="A40" s="1" t="s">
        <v>634</v>
      </c>
      <c r="B40" s="1" t="s">
        <v>2375</v>
      </c>
      <c r="C40" s="36">
        <v>107378</v>
      </c>
      <c r="D40" s="43">
        <v>71</v>
      </c>
      <c r="E40" s="43">
        <f t="shared" ref="E40:E71" si="17">((D40/($C40/100000)))</f>
        <v>66.121551900761801</v>
      </c>
      <c r="F40" s="6">
        <f t="shared" ref="F40:F71" si="18">((D40/$C40)/(D$134/$C$134))</f>
        <v>0.8706199161382423</v>
      </c>
      <c r="G40" s="6">
        <f t="shared" ref="G40:G71" si="19">((D40/$C40)/(D$135/$C$135))</f>
        <v>0.99077496292032541</v>
      </c>
      <c r="H40" s="44">
        <v>24</v>
      </c>
      <c r="I40" s="44">
        <f t="shared" ref="I40:I71" si="20">((H40/($C40/100000)))</f>
        <v>22.350947121384269</v>
      </c>
      <c r="J40" s="14">
        <f t="shared" ref="J40:J76" si="21">((H40/$C40)/(H$134/$C$134))</f>
        <v>1.0479623694715887</v>
      </c>
      <c r="K40" s="52">
        <f t="shared" ref="K40:K76" si="22">((H40/$C40)/(H$135/$C$135))</f>
        <v>0.60098020638938188</v>
      </c>
      <c r="L40" s="49">
        <v>681</v>
      </c>
      <c r="M40" s="49">
        <f t="shared" ref="M40:M71" si="23">((L40/($C40/100000)))</f>
        <v>634.20812456927865</v>
      </c>
      <c r="N40" s="50">
        <f t="shared" ref="N40:N71" si="24">((L40/$C40)/(L$134/$C$134))</f>
        <v>1.505509154855512</v>
      </c>
      <c r="O40" s="50">
        <f t="shared" ref="O40:O71" si="25">((L40/$C40)/(L$135/$C$135))</f>
        <v>1.1543531820127799</v>
      </c>
      <c r="P40" s="45">
        <v>776</v>
      </c>
      <c r="Q40" s="45">
        <f t="shared" ref="Q40:Q71" si="26">((P40/($C40/100000)))</f>
        <v>722.68062359142471</v>
      </c>
      <c r="R40" s="18">
        <f t="shared" ref="R40:R71" si="27">((P40/$C40)/(P$134/$C$134))</f>
        <v>1.3936998467417363</v>
      </c>
      <c r="S40" s="18">
        <f t="shared" ref="S40:S71" si="28">((P40/$C40)/(P$135/$C$135))</f>
        <v>1.1061432841462395</v>
      </c>
      <c r="T40" s="37">
        <f t="shared" ref="T40:T71" si="29">D40/P40*100</f>
        <v>9.1494845360824737</v>
      </c>
      <c r="U40" s="37">
        <f t="shared" ref="U40:U71" si="30">T40/T$134</f>
        <v>0.62468250834182315</v>
      </c>
      <c r="V40" s="37">
        <f t="shared" ref="V40:V71" si="31">(U40-1)*100</f>
        <v>-37.531749165817686</v>
      </c>
      <c r="W40" s="37">
        <f t="shared" ref="W40:W71" si="32">T40/T$135</f>
        <v>0.8957021907745345</v>
      </c>
      <c r="X40" s="37">
        <f t="shared" ref="X40:X71" si="33">(W40-1)*100</f>
        <v>-10.42978092254655</v>
      </c>
    </row>
    <row r="41" spans="1:24" x14ac:dyDescent="0.25">
      <c r="A41" s="1" t="s">
        <v>708</v>
      </c>
      <c r="B41" s="1" t="s">
        <v>2377</v>
      </c>
      <c r="C41" s="36">
        <v>105306</v>
      </c>
      <c r="D41" s="43">
        <v>60</v>
      </c>
      <c r="E41" s="43">
        <f t="shared" si="17"/>
        <v>56.976810438151666</v>
      </c>
      <c r="F41" s="6">
        <f t="shared" si="18"/>
        <v>0.75021145904043163</v>
      </c>
      <c r="G41" s="6">
        <f t="shared" si="19"/>
        <v>0.85374882510172523</v>
      </c>
      <c r="H41" s="44">
        <v>9</v>
      </c>
      <c r="I41" s="44">
        <f t="shared" si="20"/>
        <v>8.5465215657227507</v>
      </c>
      <c r="J41" s="14">
        <f t="shared" si="21"/>
        <v>0.40071827570053081</v>
      </c>
      <c r="K41" s="52">
        <f t="shared" si="22"/>
        <v>0.22980190801691872</v>
      </c>
      <c r="L41" s="49">
        <v>394</v>
      </c>
      <c r="M41" s="49">
        <f t="shared" si="23"/>
        <v>374.14772187719592</v>
      </c>
      <c r="N41" s="50">
        <f t="shared" si="24"/>
        <v>0.88816714692358301</v>
      </c>
      <c r="O41" s="50">
        <f t="shared" si="25"/>
        <v>0.68100454182149905</v>
      </c>
      <c r="P41" s="45">
        <v>463</v>
      </c>
      <c r="Q41" s="45">
        <f t="shared" si="26"/>
        <v>439.67105388107035</v>
      </c>
      <c r="R41" s="18">
        <f t="shared" si="27"/>
        <v>0.84791187200455698</v>
      </c>
      <c r="S41" s="18">
        <f t="shared" si="28"/>
        <v>0.67296557788852884</v>
      </c>
      <c r="T41" s="37">
        <f t="shared" si="29"/>
        <v>12.958963282937367</v>
      </c>
      <c r="U41" s="37">
        <f t="shared" si="30"/>
        <v>0.88477527418840052</v>
      </c>
      <c r="V41" s="37">
        <f t="shared" si="31"/>
        <v>-11.522472581159949</v>
      </c>
      <c r="W41" s="37">
        <f t="shared" si="32"/>
        <v>1.2686366928014581</v>
      </c>
      <c r="X41" s="37">
        <f t="shared" si="33"/>
        <v>26.863669280145807</v>
      </c>
    </row>
    <row r="42" spans="1:24" x14ac:dyDescent="0.25">
      <c r="A42" s="1" t="s">
        <v>715</v>
      </c>
      <c r="B42" s="1" t="s">
        <v>2379</v>
      </c>
      <c r="C42" s="36">
        <v>104335</v>
      </c>
      <c r="D42" s="43">
        <v>56</v>
      </c>
      <c r="E42" s="43">
        <f t="shared" si="17"/>
        <v>53.673264005367329</v>
      </c>
      <c r="F42" s="6">
        <f t="shared" si="18"/>
        <v>0.70671379094900333</v>
      </c>
      <c r="G42" s="6">
        <f t="shared" si="19"/>
        <v>0.80424800425953069</v>
      </c>
      <c r="H42" s="44">
        <v>18</v>
      </c>
      <c r="I42" s="44">
        <f t="shared" si="20"/>
        <v>17.252120573153782</v>
      </c>
      <c r="J42" s="14">
        <f t="shared" si="21"/>
        <v>0.80889516923218663</v>
      </c>
      <c r="K42" s="52">
        <f t="shared" si="22"/>
        <v>0.46388114679886222</v>
      </c>
      <c r="L42" s="49">
        <v>176</v>
      </c>
      <c r="M42" s="49">
        <f t="shared" si="23"/>
        <v>168.68740115972588</v>
      </c>
      <c r="N42" s="50">
        <f t="shared" si="24"/>
        <v>0.40043704411265379</v>
      </c>
      <c r="O42" s="50">
        <f t="shared" si="25"/>
        <v>0.30703617747950318</v>
      </c>
      <c r="P42" s="45">
        <v>250</v>
      </c>
      <c r="Q42" s="45">
        <f t="shared" si="26"/>
        <v>239.612785738247</v>
      </c>
      <c r="R42" s="18">
        <f t="shared" si="27"/>
        <v>0.46209666048768533</v>
      </c>
      <c r="S42" s="18">
        <f t="shared" si="28"/>
        <v>0.36675408899544593</v>
      </c>
      <c r="T42" s="37">
        <f t="shared" si="29"/>
        <v>22.400000000000002</v>
      </c>
      <c r="U42" s="37">
        <f t="shared" si="30"/>
        <v>1.5293635539437898</v>
      </c>
      <c r="V42" s="37">
        <f t="shared" si="31"/>
        <v>52.936355394378978</v>
      </c>
      <c r="W42" s="37">
        <f t="shared" si="32"/>
        <v>2.1928808113970804</v>
      </c>
      <c r="X42" s="37">
        <f t="shared" si="33"/>
        <v>119.28808113970804</v>
      </c>
    </row>
    <row r="43" spans="1:24" x14ac:dyDescent="0.25">
      <c r="A43" s="1" t="s">
        <v>744</v>
      </c>
      <c r="B43" s="1" t="s">
        <v>2376</v>
      </c>
      <c r="C43" s="36">
        <v>98957</v>
      </c>
      <c r="D43" s="43">
        <v>15</v>
      </c>
      <c r="E43" s="43">
        <f t="shared" si="17"/>
        <v>15.158098972280891</v>
      </c>
      <c r="F43" s="6">
        <f t="shared" si="18"/>
        <v>0.19958610281665698</v>
      </c>
      <c r="G43" s="6">
        <f t="shared" si="19"/>
        <v>0.22713116246491477</v>
      </c>
      <c r="H43" s="44">
        <v>2</v>
      </c>
      <c r="I43" s="44">
        <f t="shared" si="20"/>
        <v>2.0210798629707853</v>
      </c>
      <c r="J43" s="14">
        <f t="shared" si="21"/>
        <v>9.4761784840149632E-2</v>
      </c>
      <c r="K43" s="52">
        <f t="shared" si="22"/>
        <v>5.4343513345593751E-2</v>
      </c>
      <c r="L43" s="49">
        <v>76</v>
      </c>
      <c r="M43" s="49">
        <f t="shared" si="23"/>
        <v>76.801034792889851</v>
      </c>
      <c r="N43" s="50">
        <f t="shared" si="24"/>
        <v>0.18231343387724441</v>
      </c>
      <c r="O43" s="50">
        <f t="shared" si="25"/>
        <v>0.1397893143599459</v>
      </c>
      <c r="P43" s="45">
        <v>93</v>
      </c>
      <c r="Q43" s="45">
        <f t="shared" si="26"/>
        <v>93.980213628141527</v>
      </c>
      <c r="R43" s="18">
        <f t="shared" si="27"/>
        <v>0.18124217677150223</v>
      </c>
      <c r="S43" s="18">
        <f t="shared" si="28"/>
        <v>0.14384719716267091</v>
      </c>
      <c r="T43" s="37">
        <f t="shared" si="29"/>
        <v>16.129032258064516</v>
      </c>
      <c r="U43" s="37">
        <f t="shared" si="30"/>
        <v>1.1012122364226595</v>
      </c>
      <c r="V43" s="37">
        <f t="shared" si="31"/>
        <v>10.121223642265953</v>
      </c>
      <c r="W43" s="37">
        <f t="shared" si="32"/>
        <v>1.5789752386211695</v>
      </c>
      <c r="X43" s="37">
        <f t="shared" si="33"/>
        <v>57.897523862116948</v>
      </c>
    </row>
    <row r="44" spans="1:24" x14ac:dyDescent="0.25">
      <c r="A44" s="1" t="s">
        <v>665</v>
      </c>
      <c r="B44" s="1" t="s">
        <v>2380</v>
      </c>
      <c r="C44" s="36">
        <v>94893</v>
      </c>
      <c r="D44" s="43">
        <v>13</v>
      </c>
      <c r="E44" s="43">
        <f t="shared" si="17"/>
        <v>13.69964064788762</v>
      </c>
      <c r="F44" s="6">
        <f t="shared" si="18"/>
        <v>0.18038263847601194</v>
      </c>
      <c r="G44" s="6">
        <f t="shared" si="19"/>
        <v>0.20527741053785309</v>
      </c>
      <c r="H44" s="44">
        <v>10</v>
      </c>
      <c r="I44" s="44">
        <f t="shared" si="20"/>
        <v>10.538185113759708</v>
      </c>
      <c r="J44" s="14">
        <f t="shared" si="21"/>
        <v>0.49410082632157737</v>
      </c>
      <c r="K44" s="52">
        <f t="shared" si="22"/>
        <v>0.28335446503640527</v>
      </c>
      <c r="L44" s="49">
        <v>339</v>
      </c>
      <c r="M44" s="49">
        <f t="shared" si="23"/>
        <v>357.24447535645407</v>
      </c>
      <c r="N44" s="50">
        <f t="shared" si="24"/>
        <v>0.84804152979901615</v>
      </c>
      <c r="O44" s="50">
        <f t="shared" si="25"/>
        <v>0.65023811728094849</v>
      </c>
      <c r="P44" s="45">
        <v>362</v>
      </c>
      <c r="Q44" s="45">
        <f t="shared" si="26"/>
        <v>381.48230111810142</v>
      </c>
      <c r="R44" s="18">
        <f t="shared" si="27"/>
        <v>0.73569403585333881</v>
      </c>
      <c r="S44" s="18">
        <f t="shared" si="28"/>
        <v>0.58390120286524938</v>
      </c>
      <c r="T44" s="37">
        <f t="shared" si="29"/>
        <v>3.5911602209944751</v>
      </c>
      <c r="U44" s="37">
        <f t="shared" si="30"/>
        <v>0.24518703385543195</v>
      </c>
      <c r="V44" s="37">
        <f t="shared" si="31"/>
        <v>-75.481296614456809</v>
      </c>
      <c r="W44" s="37">
        <f t="shared" si="32"/>
        <v>0.35156189014603939</v>
      </c>
      <c r="X44" s="37">
        <f t="shared" si="33"/>
        <v>-64.843810985396061</v>
      </c>
    </row>
    <row r="45" spans="1:24" x14ac:dyDescent="0.25">
      <c r="A45" s="1" t="s">
        <v>710</v>
      </c>
      <c r="B45" s="1" t="s">
        <v>2382</v>
      </c>
      <c r="C45" s="36">
        <v>92048</v>
      </c>
      <c r="D45" s="43">
        <v>60</v>
      </c>
      <c r="E45" s="43">
        <f t="shared" si="17"/>
        <v>65.183382583000181</v>
      </c>
      <c r="F45" s="6">
        <f t="shared" si="18"/>
        <v>0.85826707702189831</v>
      </c>
      <c r="G45" s="6">
        <f t="shared" si="19"/>
        <v>0.9767172972379875</v>
      </c>
      <c r="H45" s="44">
        <v>24</v>
      </c>
      <c r="I45" s="44">
        <f t="shared" si="20"/>
        <v>26.073353033200071</v>
      </c>
      <c r="J45" s="14">
        <f t="shared" si="21"/>
        <v>1.2224937348896254</v>
      </c>
      <c r="K45" s="52">
        <f t="shared" si="22"/>
        <v>0.70106957893358945</v>
      </c>
      <c r="L45" s="49">
        <v>358</v>
      </c>
      <c r="M45" s="49">
        <f t="shared" si="23"/>
        <v>388.92751607856769</v>
      </c>
      <c r="N45" s="50">
        <f t="shared" si="24"/>
        <v>0.92325202618487812</v>
      </c>
      <c r="O45" s="50">
        <f t="shared" si="25"/>
        <v>0.7079059670869583</v>
      </c>
      <c r="P45" s="45">
        <v>442</v>
      </c>
      <c r="Q45" s="45">
        <f t="shared" si="26"/>
        <v>480.18425169476797</v>
      </c>
      <c r="R45" s="18">
        <f t="shared" si="27"/>
        <v>0.92604214939233154</v>
      </c>
      <c r="S45" s="18">
        <f t="shared" si="28"/>
        <v>0.73497554497219786</v>
      </c>
      <c r="T45" s="37">
        <f t="shared" si="29"/>
        <v>13.574660633484163</v>
      </c>
      <c r="U45" s="37">
        <f t="shared" si="30"/>
        <v>0.92681210848241935</v>
      </c>
      <c r="V45" s="37">
        <f t="shared" si="31"/>
        <v>-7.3187891517580645</v>
      </c>
      <c r="W45" s="37">
        <f t="shared" si="32"/>
        <v>1.3289112868033373</v>
      </c>
      <c r="X45" s="37">
        <f t="shared" si="33"/>
        <v>32.891128680333722</v>
      </c>
    </row>
    <row r="46" spans="1:24" x14ac:dyDescent="0.25">
      <c r="A46" s="1" t="s">
        <v>687</v>
      </c>
      <c r="B46" s="1" t="s">
        <v>2381</v>
      </c>
      <c r="C46" s="36">
        <v>90805</v>
      </c>
      <c r="D46" s="43">
        <v>42</v>
      </c>
      <c r="E46" s="43">
        <f t="shared" si="17"/>
        <v>46.252959638786407</v>
      </c>
      <c r="F46" s="6">
        <f t="shared" si="18"/>
        <v>0.60901093038927578</v>
      </c>
      <c r="G46" s="6">
        <f t="shared" si="19"/>
        <v>0.69306108301650349</v>
      </c>
      <c r="H46" s="44">
        <v>13</v>
      </c>
      <c r="I46" s="44">
        <f t="shared" si="20"/>
        <v>14.316392269148174</v>
      </c>
      <c r="J46" s="14">
        <f t="shared" si="21"/>
        <v>0.67124852844858185</v>
      </c>
      <c r="K46" s="52">
        <f t="shared" si="22"/>
        <v>0.38494424124122556</v>
      </c>
      <c r="L46" s="49">
        <v>226</v>
      </c>
      <c r="M46" s="49">
        <f t="shared" si="23"/>
        <v>248.88497329442211</v>
      </c>
      <c r="N46" s="50">
        <f t="shared" si="24"/>
        <v>0.59081331708766427</v>
      </c>
      <c r="O46" s="50">
        <f t="shared" si="25"/>
        <v>0.45300769534086627</v>
      </c>
      <c r="P46" s="45">
        <v>281</v>
      </c>
      <c r="Q46" s="45">
        <f t="shared" si="26"/>
        <v>309.4543252023567</v>
      </c>
      <c r="R46" s="18">
        <f t="shared" si="27"/>
        <v>0.59678706129517645</v>
      </c>
      <c r="S46" s="18">
        <f t="shared" si="28"/>
        <v>0.47365435352548863</v>
      </c>
      <c r="T46" s="37">
        <f t="shared" si="29"/>
        <v>14.946619217081849</v>
      </c>
      <c r="U46" s="37">
        <f t="shared" si="30"/>
        <v>1.0204827984500375</v>
      </c>
      <c r="V46" s="37">
        <f t="shared" si="31"/>
        <v>2.0482798450037532</v>
      </c>
      <c r="W46" s="37">
        <f t="shared" si="32"/>
        <v>1.4632211819820373</v>
      </c>
      <c r="X46" s="37">
        <f t="shared" si="33"/>
        <v>46.322118198203732</v>
      </c>
    </row>
    <row r="47" spans="1:24" x14ac:dyDescent="0.25">
      <c r="A47" s="1" t="s">
        <v>721</v>
      </c>
      <c r="B47" s="1" t="s">
        <v>2385</v>
      </c>
      <c r="C47" s="36">
        <v>82457</v>
      </c>
      <c r="D47" s="43">
        <v>48</v>
      </c>
      <c r="E47" s="43">
        <f t="shared" si="17"/>
        <v>58.212159064724645</v>
      </c>
      <c r="F47" s="6">
        <f t="shared" si="18"/>
        <v>0.76647724662029126</v>
      </c>
      <c r="G47" s="6">
        <f t="shared" si="19"/>
        <v>0.8722594688253249</v>
      </c>
      <c r="H47" s="44">
        <v>15</v>
      </c>
      <c r="I47" s="44">
        <f t="shared" si="20"/>
        <v>18.191299707726451</v>
      </c>
      <c r="J47" s="14">
        <f t="shared" si="21"/>
        <v>0.85293018868258796</v>
      </c>
      <c r="K47" s="52">
        <f t="shared" si="22"/>
        <v>0.48913412901329667</v>
      </c>
      <c r="L47" s="49">
        <v>258</v>
      </c>
      <c r="M47" s="49">
        <f t="shared" si="23"/>
        <v>312.89035497289495</v>
      </c>
      <c r="N47" s="50">
        <f t="shared" si="24"/>
        <v>0.74275190687221704</v>
      </c>
      <c r="O47" s="50">
        <f t="shared" si="25"/>
        <v>0.56950701653241731</v>
      </c>
      <c r="P47" s="45">
        <v>321</v>
      </c>
      <c r="Q47" s="45">
        <f t="shared" si="26"/>
        <v>389.29381374534603</v>
      </c>
      <c r="R47" s="18">
        <f t="shared" si="27"/>
        <v>0.75075864890095112</v>
      </c>
      <c r="S47" s="18">
        <f t="shared" si="28"/>
        <v>0.59585759404218408</v>
      </c>
      <c r="T47" s="37">
        <f t="shared" si="29"/>
        <v>14.953271028037381</v>
      </c>
      <c r="U47" s="37">
        <f t="shared" si="30"/>
        <v>1.0209369518983908</v>
      </c>
      <c r="V47" s="37">
        <f t="shared" si="31"/>
        <v>2.0936951898390843</v>
      </c>
      <c r="W47" s="37">
        <f t="shared" si="32"/>
        <v>1.4638723707590653</v>
      </c>
      <c r="X47" s="37">
        <f t="shared" si="33"/>
        <v>46.387237075906526</v>
      </c>
    </row>
    <row r="48" spans="1:24" x14ac:dyDescent="0.25">
      <c r="A48" s="1" t="s">
        <v>696</v>
      </c>
      <c r="B48" s="1" t="s">
        <v>2383</v>
      </c>
      <c r="C48" s="36">
        <v>80903</v>
      </c>
      <c r="D48" s="43">
        <v>82</v>
      </c>
      <c r="E48" s="43">
        <f t="shared" si="17"/>
        <v>101.35594477337058</v>
      </c>
      <c r="F48" s="6">
        <f t="shared" si="18"/>
        <v>1.3345498041416592</v>
      </c>
      <c r="G48" s="6">
        <f t="shared" si="19"/>
        <v>1.5187322368855929</v>
      </c>
      <c r="H48" s="44">
        <v>17</v>
      </c>
      <c r="I48" s="44">
        <f t="shared" si="20"/>
        <v>21.012817818869511</v>
      </c>
      <c r="J48" s="14">
        <f t="shared" si="21"/>
        <v>0.98522188930727972</v>
      </c>
      <c r="K48" s="52">
        <f t="shared" si="22"/>
        <v>0.56500011033199415</v>
      </c>
      <c r="L48" s="49">
        <v>364</v>
      </c>
      <c r="M48" s="49">
        <f t="shared" si="23"/>
        <v>449.92151094520597</v>
      </c>
      <c r="N48" s="50">
        <f t="shared" si="24"/>
        <v>1.0680420629339316</v>
      </c>
      <c r="O48" s="50">
        <f t="shared" si="25"/>
        <v>0.81892411606729976</v>
      </c>
      <c r="P48" s="45">
        <v>463</v>
      </c>
      <c r="Q48" s="45">
        <f t="shared" si="26"/>
        <v>572.29027353744607</v>
      </c>
      <c r="R48" s="18">
        <f t="shared" si="27"/>
        <v>1.1036699206866478</v>
      </c>
      <c r="S48" s="18">
        <f t="shared" si="28"/>
        <v>0.87595408260669461</v>
      </c>
      <c r="T48" s="37">
        <f t="shared" si="29"/>
        <v>17.710583153347731</v>
      </c>
      <c r="U48" s="37">
        <f t="shared" si="30"/>
        <v>1.2091928747241472</v>
      </c>
      <c r="V48" s="37">
        <f t="shared" si="31"/>
        <v>20.919287472414716</v>
      </c>
      <c r="W48" s="37">
        <f t="shared" si="32"/>
        <v>1.7338034801619926</v>
      </c>
      <c r="X48" s="37">
        <f t="shared" si="33"/>
        <v>73.380348016199264</v>
      </c>
    </row>
    <row r="49" spans="1:24" x14ac:dyDescent="0.25">
      <c r="A49" s="1" t="s">
        <v>702</v>
      </c>
      <c r="B49" s="1" t="s">
        <v>2384</v>
      </c>
      <c r="C49" s="36">
        <v>79795</v>
      </c>
      <c r="D49" s="43">
        <v>38</v>
      </c>
      <c r="E49" s="43">
        <f t="shared" si="17"/>
        <v>47.622031455604983</v>
      </c>
      <c r="F49" s="6">
        <f t="shared" si="18"/>
        <v>0.62703744604236789</v>
      </c>
      <c r="G49" s="6">
        <f t="shared" si="19"/>
        <v>0.71357545449676607</v>
      </c>
      <c r="H49" s="44">
        <v>29</v>
      </c>
      <c r="I49" s="44">
        <f t="shared" si="20"/>
        <v>36.34312926875117</v>
      </c>
      <c r="J49" s="14">
        <f t="shared" si="21"/>
        <v>1.7040097520544768</v>
      </c>
      <c r="K49" s="52">
        <f t="shared" si="22"/>
        <v>0.97720697070028018</v>
      </c>
      <c r="L49" s="49">
        <v>413</v>
      </c>
      <c r="M49" s="49">
        <f t="shared" si="23"/>
        <v>517.57628924118046</v>
      </c>
      <c r="N49" s="50">
        <f t="shared" si="24"/>
        <v>1.2286437394947358</v>
      </c>
      <c r="O49" s="50">
        <f t="shared" si="25"/>
        <v>0.94206588227751209</v>
      </c>
      <c r="P49" s="45">
        <v>480</v>
      </c>
      <c r="Q49" s="45">
        <f t="shared" si="26"/>
        <v>601.54144996553669</v>
      </c>
      <c r="R49" s="18">
        <f t="shared" si="27"/>
        <v>1.160081229879149</v>
      </c>
      <c r="S49" s="18">
        <f t="shared" si="28"/>
        <v>0.92072627007522423</v>
      </c>
      <c r="T49" s="37">
        <f t="shared" si="29"/>
        <v>7.9166666666666661</v>
      </c>
      <c r="U49" s="37">
        <f t="shared" si="30"/>
        <v>0.5405116727107887</v>
      </c>
      <c r="V49" s="37">
        <f t="shared" si="31"/>
        <v>-45.948832728921133</v>
      </c>
      <c r="W49" s="37">
        <f t="shared" si="32"/>
        <v>0.77501367962322398</v>
      </c>
      <c r="X49" s="37">
        <f t="shared" si="33"/>
        <v>-22.498632037677602</v>
      </c>
    </row>
    <row r="50" spans="1:24" x14ac:dyDescent="0.25">
      <c r="A50" s="1" t="s">
        <v>667</v>
      </c>
      <c r="B50" s="1" t="s">
        <v>2386</v>
      </c>
      <c r="C50" s="36">
        <v>79263</v>
      </c>
      <c r="D50" s="43">
        <v>25</v>
      </c>
      <c r="E50" s="43">
        <f t="shared" si="17"/>
        <v>31.540567477890065</v>
      </c>
      <c r="F50" s="6">
        <f t="shared" si="18"/>
        <v>0.41529343191711821</v>
      </c>
      <c r="G50" s="6">
        <f t="shared" si="19"/>
        <v>0.47260845632137249</v>
      </c>
      <c r="H50" s="44">
        <v>4</v>
      </c>
      <c r="I50" s="44">
        <f t="shared" si="20"/>
        <v>5.0464907964624102</v>
      </c>
      <c r="J50" s="14">
        <f t="shared" si="21"/>
        <v>0.23661334903868608</v>
      </c>
      <c r="K50" s="52">
        <f t="shared" si="22"/>
        <v>0.13569183730466727</v>
      </c>
      <c r="L50" s="49">
        <v>106</v>
      </c>
      <c r="M50" s="49">
        <f t="shared" si="23"/>
        <v>133.73200610625386</v>
      </c>
      <c r="N50" s="50">
        <f t="shared" si="24"/>
        <v>0.31745849933236758</v>
      </c>
      <c r="O50" s="50">
        <f t="shared" si="25"/>
        <v>0.24341215573444364</v>
      </c>
      <c r="P50" s="45">
        <v>135</v>
      </c>
      <c r="Q50" s="45">
        <f t="shared" si="26"/>
        <v>170.31906438060633</v>
      </c>
      <c r="R50" s="18">
        <f t="shared" si="27"/>
        <v>0.32846273467911424</v>
      </c>
      <c r="S50" s="18">
        <f t="shared" si="28"/>
        <v>0.26069232116729774</v>
      </c>
      <c r="T50" s="37">
        <f t="shared" si="29"/>
        <v>18.518518518518519</v>
      </c>
      <c r="U50" s="37">
        <f t="shared" si="30"/>
        <v>1.2643547899667573</v>
      </c>
      <c r="V50" s="37">
        <f t="shared" si="31"/>
        <v>26.435478996675734</v>
      </c>
      <c r="W50" s="37">
        <f t="shared" si="32"/>
        <v>1.8128974961946762</v>
      </c>
      <c r="X50" s="37">
        <f t="shared" si="33"/>
        <v>81.289749619467628</v>
      </c>
    </row>
    <row r="51" spans="1:24" x14ac:dyDescent="0.25">
      <c r="A51" s="1" t="s">
        <v>682</v>
      </c>
      <c r="B51" s="1" t="s">
        <v>2389</v>
      </c>
      <c r="C51" s="36">
        <v>71711</v>
      </c>
      <c r="D51" s="43">
        <v>53</v>
      </c>
      <c r="E51" s="43">
        <f t="shared" si="17"/>
        <v>73.907768682628884</v>
      </c>
      <c r="F51" s="6">
        <f t="shared" si="18"/>
        <v>0.97314073131567913</v>
      </c>
      <c r="G51" s="6">
        <f t="shared" si="19"/>
        <v>1.1074447690815916</v>
      </c>
      <c r="H51" s="44">
        <v>16</v>
      </c>
      <c r="I51" s="44">
        <f t="shared" si="20"/>
        <v>22.311779224944569</v>
      </c>
      <c r="J51" s="14">
        <f t="shared" si="21"/>
        <v>1.0461259156811855</v>
      </c>
      <c r="K51" s="52">
        <f t="shared" si="22"/>
        <v>0.59992704607548863</v>
      </c>
      <c r="L51" s="49">
        <v>287</v>
      </c>
      <c r="M51" s="49">
        <f t="shared" si="23"/>
        <v>400.21753984744322</v>
      </c>
      <c r="N51" s="50">
        <f t="shared" si="24"/>
        <v>0.95005274582895727</v>
      </c>
      <c r="O51" s="50">
        <f t="shared" si="25"/>
        <v>0.72845549074916705</v>
      </c>
      <c r="P51" s="45">
        <v>356</v>
      </c>
      <c r="Q51" s="45">
        <f t="shared" si="26"/>
        <v>496.43708775501665</v>
      </c>
      <c r="R51" s="18">
        <f t="shared" si="27"/>
        <v>0.95738597457159003</v>
      </c>
      <c r="S51" s="18">
        <f t="shared" si="28"/>
        <v>0.7598523229976426</v>
      </c>
      <c r="T51" s="37">
        <f t="shared" si="29"/>
        <v>14.887640449438203</v>
      </c>
      <c r="U51" s="37">
        <f t="shared" si="30"/>
        <v>1.0164560137317022</v>
      </c>
      <c r="V51" s="37">
        <f t="shared" si="31"/>
        <v>1.6456013731702246</v>
      </c>
      <c r="W51" s="37">
        <f t="shared" si="32"/>
        <v>1.4574473691317875</v>
      </c>
      <c r="X51" s="37">
        <f t="shared" si="33"/>
        <v>45.744736913178755</v>
      </c>
    </row>
    <row r="52" spans="1:24" x14ac:dyDescent="0.25">
      <c r="A52" s="1" t="s">
        <v>733</v>
      </c>
      <c r="B52" s="1" t="s">
        <v>2393</v>
      </c>
      <c r="C52" s="36">
        <v>71710</v>
      </c>
      <c r="D52" s="43">
        <v>10</v>
      </c>
      <c r="E52" s="43">
        <f t="shared" si="17"/>
        <v>13.945056477478735</v>
      </c>
      <c r="F52" s="6">
        <f t="shared" si="18"/>
        <v>0.18361401921096943</v>
      </c>
      <c r="G52" s="6">
        <f t="shared" si="19"/>
        <v>0.20895475706819663</v>
      </c>
      <c r="H52" s="44">
        <v>4</v>
      </c>
      <c r="I52" s="44">
        <f t="shared" si="20"/>
        <v>5.5780225909914938</v>
      </c>
      <c r="J52" s="14">
        <f t="shared" si="21"/>
        <v>0.26153512599154061</v>
      </c>
      <c r="K52" s="52">
        <f t="shared" si="22"/>
        <v>0.14998385302300712</v>
      </c>
      <c r="L52" s="49">
        <v>85</v>
      </c>
      <c r="M52" s="49">
        <f t="shared" si="23"/>
        <v>118.53298005856924</v>
      </c>
      <c r="N52" s="50">
        <f t="shared" si="24"/>
        <v>0.28137843038778088</v>
      </c>
      <c r="O52" s="50">
        <f t="shared" si="25"/>
        <v>0.21574766611038595</v>
      </c>
      <c r="P52" s="45">
        <v>99</v>
      </c>
      <c r="Q52" s="45">
        <f t="shared" si="26"/>
        <v>138.05605912703948</v>
      </c>
      <c r="R52" s="18">
        <f t="shared" si="27"/>
        <v>0.26624307082004089</v>
      </c>
      <c r="S52" s="18">
        <f t="shared" si="28"/>
        <v>0.21131019381724422</v>
      </c>
      <c r="T52" s="37">
        <f t="shared" si="29"/>
        <v>10.1010101010101</v>
      </c>
      <c r="U52" s="37">
        <f t="shared" si="30"/>
        <v>0.68964806725459482</v>
      </c>
      <c r="V52" s="37">
        <f t="shared" si="31"/>
        <v>-31.035193274540518</v>
      </c>
      <c r="W52" s="37">
        <f t="shared" si="32"/>
        <v>0.98885317974255049</v>
      </c>
      <c r="X52" s="37">
        <f t="shared" si="33"/>
        <v>-1.1146820257449508</v>
      </c>
    </row>
    <row r="53" spans="1:24" x14ac:dyDescent="0.25">
      <c r="A53" s="1" t="s">
        <v>668</v>
      </c>
      <c r="B53" s="1" t="s">
        <v>2391</v>
      </c>
      <c r="C53" s="36">
        <v>70471</v>
      </c>
      <c r="D53" s="43">
        <v>27</v>
      </c>
      <c r="E53" s="43">
        <f t="shared" si="17"/>
        <v>38.313632558073536</v>
      </c>
      <c r="F53" s="6">
        <f t="shared" si="18"/>
        <v>0.50447411782960738</v>
      </c>
      <c r="G53" s="6">
        <f t="shared" si="19"/>
        <v>0.57409704983997711</v>
      </c>
      <c r="H53" s="44">
        <v>8</v>
      </c>
      <c r="I53" s="44">
        <f t="shared" si="20"/>
        <v>11.352187424614382</v>
      </c>
      <c r="J53" s="14">
        <f t="shared" si="21"/>
        <v>0.53226671637562617</v>
      </c>
      <c r="K53" s="52">
        <f t="shared" si="22"/>
        <v>0.30524164834555612</v>
      </c>
      <c r="L53" s="49">
        <v>277</v>
      </c>
      <c r="M53" s="49">
        <f t="shared" si="23"/>
        <v>393.06948957727298</v>
      </c>
      <c r="N53" s="50">
        <f t="shared" si="24"/>
        <v>0.93308441208454584</v>
      </c>
      <c r="O53" s="50">
        <f t="shared" si="25"/>
        <v>0.71544497534436624</v>
      </c>
      <c r="P53" s="45">
        <v>312</v>
      </c>
      <c r="Q53" s="45">
        <f t="shared" si="26"/>
        <v>442.73530955996085</v>
      </c>
      <c r="R53" s="18">
        <f t="shared" si="27"/>
        <v>0.85382133260255066</v>
      </c>
      <c r="S53" s="18">
        <f t="shared" si="28"/>
        <v>0.67765576291558427</v>
      </c>
      <c r="T53" s="37">
        <f t="shared" si="29"/>
        <v>8.6538461538461533</v>
      </c>
      <c r="U53" s="37">
        <f t="shared" si="30"/>
        <v>0.59084271915754227</v>
      </c>
      <c r="V53" s="37">
        <f t="shared" si="31"/>
        <v>-40.915728084245771</v>
      </c>
      <c r="W53" s="37">
        <f t="shared" si="32"/>
        <v>0.8471809453371274</v>
      </c>
      <c r="X53" s="37">
        <f t="shared" si="33"/>
        <v>-15.28190546628726</v>
      </c>
    </row>
    <row r="54" spans="1:24" x14ac:dyDescent="0.25">
      <c r="A54" s="1" t="s">
        <v>730</v>
      </c>
      <c r="B54" s="1" t="s">
        <v>2390</v>
      </c>
      <c r="C54" s="36">
        <v>70192</v>
      </c>
      <c r="D54" s="43">
        <v>27</v>
      </c>
      <c r="E54" s="43">
        <f t="shared" si="17"/>
        <v>38.465922042397992</v>
      </c>
      <c r="F54" s="6">
        <f t="shared" si="18"/>
        <v>0.50647930757878767</v>
      </c>
      <c r="G54" s="6">
        <f t="shared" si="19"/>
        <v>0.57637897765091506</v>
      </c>
      <c r="H54" s="44">
        <v>16</v>
      </c>
      <c r="I54" s="44">
        <f t="shared" si="20"/>
        <v>22.794620469569182</v>
      </c>
      <c r="J54" s="14">
        <f t="shared" si="21"/>
        <v>1.0687647529549451</v>
      </c>
      <c r="K54" s="52">
        <f t="shared" si="22"/>
        <v>0.61290985299064515</v>
      </c>
      <c r="L54" s="49">
        <v>303</v>
      </c>
      <c r="M54" s="49">
        <f t="shared" si="23"/>
        <v>431.6731251424664</v>
      </c>
      <c r="N54" s="50">
        <f t="shared" si="24"/>
        <v>1.0247232992299531</v>
      </c>
      <c r="O54" s="50">
        <f t="shared" si="25"/>
        <v>0.78570933782349273</v>
      </c>
      <c r="P54" s="45">
        <v>346</v>
      </c>
      <c r="Q54" s="45">
        <f t="shared" si="26"/>
        <v>492.93366765443358</v>
      </c>
      <c r="R54" s="18">
        <f t="shared" si="27"/>
        <v>0.95062957914896273</v>
      </c>
      <c r="S54" s="18">
        <f t="shared" si="28"/>
        <v>0.75448994784976009</v>
      </c>
      <c r="T54" s="37">
        <f t="shared" si="29"/>
        <v>7.803468208092486</v>
      </c>
      <c r="U54" s="37">
        <f t="shared" si="30"/>
        <v>0.53278302999177229</v>
      </c>
      <c r="V54" s="37">
        <f t="shared" si="31"/>
        <v>-46.721697000822772</v>
      </c>
      <c r="W54" s="37">
        <f t="shared" si="32"/>
        <v>0.76393195070862363</v>
      </c>
      <c r="X54" s="37">
        <f t="shared" si="33"/>
        <v>-23.606804929137638</v>
      </c>
    </row>
    <row r="55" spans="1:24" x14ac:dyDescent="0.25">
      <c r="A55" s="1" t="s">
        <v>631</v>
      </c>
      <c r="B55" s="1" t="s">
        <v>2394</v>
      </c>
      <c r="C55" s="36">
        <v>70016</v>
      </c>
      <c r="D55" s="43">
        <v>44</v>
      </c>
      <c r="E55" s="43">
        <f t="shared" si="17"/>
        <v>62.842778793418645</v>
      </c>
      <c r="F55" s="6">
        <f t="shared" si="18"/>
        <v>0.82744843746460695</v>
      </c>
      <c r="G55" s="6">
        <f t="shared" si="19"/>
        <v>0.94164534919426524</v>
      </c>
      <c r="H55" s="44">
        <v>3</v>
      </c>
      <c r="I55" s="44">
        <f t="shared" si="20"/>
        <v>4.2847349177330898</v>
      </c>
      <c r="J55" s="14">
        <f t="shared" si="21"/>
        <v>0.20089712228119333</v>
      </c>
      <c r="K55" s="52">
        <f t="shared" si="22"/>
        <v>0.11520947462308445</v>
      </c>
      <c r="L55" s="49">
        <v>217</v>
      </c>
      <c r="M55" s="49">
        <f t="shared" si="23"/>
        <v>309.92915904936012</v>
      </c>
      <c r="N55" s="50">
        <f t="shared" si="24"/>
        <v>0.73572249901776832</v>
      </c>
      <c r="O55" s="50">
        <f t="shared" si="25"/>
        <v>0.56411719920830605</v>
      </c>
      <c r="P55" s="45">
        <v>264</v>
      </c>
      <c r="Q55" s="45">
        <f t="shared" si="26"/>
        <v>377.0566727605119</v>
      </c>
      <c r="R55" s="18">
        <f t="shared" si="27"/>
        <v>0.72715914870906195</v>
      </c>
      <c r="S55" s="18">
        <f t="shared" si="28"/>
        <v>0.57712728513995215</v>
      </c>
      <c r="T55" s="37">
        <f t="shared" si="29"/>
        <v>16.666666666666664</v>
      </c>
      <c r="U55" s="37">
        <f t="shared" si="30"/>
        <v>1.1379193109700814</v>
      </c>
      <c r="V55" s="37">
        <f t="shared" si="31"/>
        <v>13.791931097008137</v>
      </c>
      <c r="W55" s="37">
        <f t="shared" si="32"/>
        <v>1.6316077465752084</v>
      </c>
      <c r="X55" s="37">
        <f t="shared" si="33"/>
        <v>63.160774657520832</v>
      </c>
    </row>
    <row r="56" spans="1:24" x14ac:dyDescent="0.25">
      <c r="A56" s="1" t="s">
        <v>621</v>
      </c>
      <c r="B56" s="1" t="s">
        <v>2392</v>
      </c>
      <c r="C56" s="36">
        <v>69520</v>
      </c>
      <c r="D56" s="43">
        <v>18</v>
      </c>
      <c r="E56" s="43">
        <f t="shared" si="17"/>
        <v>25.891829689298042</v>
      </c>
      <c r="F56" s="6">
        <f t="shared" si="18"/>
        <v>0.34091671996135658</v>
      </c>
      <c r="G56" s="6">
        <f t="shared" si="19"/>
        <v>0.38796694667503862</v>
      </c>
      <c r="H56" s="44">
        <v>2</v>
      </c>
      <c r="I56" s="44">
        <f t="shared" si="20"/>
        <v>2.8768699654775602</v>
      </c>
      <c r="J56" s="14">
        <f t="shared" si="21"/>
        <v>0.13488696695090172</v>
      </c>
      <c r="K56" s="52">
        <f t="shared" si="22"/>
        <v>7.7354301641828549E-2</v>
      </c>
      <c r="L56" s="49">
        <v>196</v>
      </c>
      <c r="M56" s="49">
        <f t="shared" si="23"/>
        <v>281.93325661680092</v>
      </c>
      <c r="N56" s="50">
        <f t="shared" si="24"/>
        <v>0.66926468213110446</v>
      </c>
      <c r="O56" s="50">
        <f t="shared" si="25"/>
        <v>0.5131604898815495</v>
      </c>
      <c r="P56" s="45">
        <v>216</v>
      </c>
      <c r="Q56" s="45">
        <f t="shared" si="26"/>
        <v>310.70195627157653</v>
      </c>
      <c r="R56" s="18">
        <f t="shared" si="27"/>
        <v>0.59919313553212039</v>
      </c>
      <c r="S56" s="18">
        <f t="shared" si="28"/>
        <v>0.47556399200652527</v>
      </c>
      <c r="T56" s="37">
        <f t="shared" si="29"/>
        <v>8.3333333333333321</v>
      </c>
      <c r="U56" s="37">
        <f t="shared" si="30"/>
        <v>0.56895965548504068</v>
      </c>
      <c r="V56" s="37">
        <f t="shared" si="31"/>
        <v>-43.104034451495934</v>
      </c>
      <c r="W56" s="37">
        <f t="shared" si="32"/>
        <v>0.81580387328760418</v>
      </c>
      <c r="X56" s="37">
        <f t="shared" si="33"/>
        <v>-18.419612671239584</v>
      </c>
    </row>
    <row r="57" spans="1:24" x14ac:dyDescent="0.25">
      <c r="A57" s="1" t="s">
        <v>711</v>
      </c>
      <c r="B57" s="1" t="s">
        <v>2387</v>
      </c>
      <c r="C57" s="36">
        <v>69466</v>
      </c>
      <c r="D57" s="43">
        <v>59</v>
      </c>
      <c r="E57" s="43">
        <f t="shared" si="17"/>
        <v>84.933636599199602</v>
      </c>
      <c r="F57" s="6">
        <f t="shared" si="18"/>
        <v>1.1183179076663379</v>
      </c>
      <c r="G57" s="6">
        <f t="shared" si="19"/>
        <v>1.2726579796335795</v>
      </c>
      <c r="H57" s="44">
        <v>12</v>
      </c>
      <c r="I57" s="44">
        <f t="shared" si="20"/>
        <v>17.274637952379582</v>
      </c>
      <c r="J57" s="14">
        <f t="shared" si="21"/>
        <v>0.8099509350554247</v>
      </c>
      <c r="K57" s="52">
        <f t="shared" si="22"/>
        <v>0.46448660209080017</v>
      </c>
      <c r="L57" s="49">
        <v>260</v>
      </c>
      <c r="M57" s="49">
        <f t="shared" si="23"/>
        <v>374.28382230155756</v>
      </c>
      <c r="N57" s="50">
        <f t="shared" si="24"/>
        <v>0.88849022767092489</v>
      </c>
      <c r="O57" s="50">
        <f t="shared" si="25"/>
        <v>0.68125226485097279</v>
      </c>
      <c r="P57" s="45">
        <v>331</v>
      </c>
      <c r="Q57" s="45">
        <f t="shared" si="26"/>
        <v>476.49209685313673</v>
      </c>
      <c r="R57" s="18">
        <f t="shared" si="27"/>
        <v>0.91892177634101613</v>
      </c>
      <c r="S57" s="18">
        <f t="shared" si="28"/>
        <v>0.7293242902563839</v>
      </c>
      <c r="T57" s="37">
        <f t="shared" si="29"/>
        <v>17.82477341389728</v>
      </c>
      <c r="U57" s="37">
        <f t="shared" si="30"/>
        <v>1.2169892328803893</v>
      </c>
      <c r="V57" s="37">
        <f t="shared" si="31"/>
        <v>21.69892328803893</v>
      </c>
      <c r="W57" s="37">
        <f t="shared" si="32"/>
        <v>1.7449823029837577</v>
      </c>
      <c r="X57" s="37">
        <f t="shared" si="33"/>
        <v>74.498230298375773</v>
      </c>
    </row>
    <row r="58" spans="1:24" x14ac:dyDescent="0.25">
      <c r="A58" s="1" t="s">
        <v>705</v>
      </c>
      <c r="B58" s="1" t="s">
        <v>2388</v>
      </c>
      <c r="C58" s="36">
        <v>67308</v>
      </c>
      <c r="D58" s="43">
        <v>23</v>
      </c>
      <c r="E58" s="43">
        <f t="shared" si="17"/>
        <v>34.171272359897785</v>
      </c>
      <c r="F58" s="6">
        <f t="shared" si="18"/>
        <v>0.44993182133658427</v>
      </c>
      <c r="G58" s="6">
        <f t="shared" si="19"/>
        <v>0.51202732138124551</v>
      </c>
      <c r="H58" s="44">
        <v>3</v>
      </c>
      <c r="I58" s="44">
        <f t="shared" si="20"/>
        <v>4.4571224817257979</v>
      </c>
      <c r="J58" s="14">
        <f t="shared" si="21"/>
        <v>0.20897980795210128</v>
      </c>
      <c r="K58" s="52">
        <f t="shared" si="22"/>
        <v>0.11984469268452311</v>
      </c>
      <c r="L58" s="49">
        <v>175</v>
      </c>
      <c r="M58" s="49">
        <f t="shared" si="23"/>
        <v>259.99881143400489</v>
      </c>
      <c r="N58" s="50">
        <f t="shared" si="24"/>
        <v>0.61719580008736996</v>
      </c>
      <c r="O58" s="50">
        <f t="shared" si="25"/>
        <v>0.47323653493435991</v>
      </c>
      <c r="P58" s="45">
        <v>201</v>
      </c>
      <c r="Q58" s="45">
        <f t="shared" si="26"/>
        <v>298.62720627562845</v>
      </c>
      <c r="R58" s="18">
        <f t="shared" si="27"/>
        <v>0.57590680866871768</v>
      </c>
      <c r="S58" s="18">
        <f t="shared" si="28"/>
        <v>0.45708224062181674</v>
      </c>
      <c r="T58" s="37">
        <f t="shared" si="29"/>
        <v>11.442786069651742</v>
      </c>
      <c r="U58" s="37">
        <f t="shared" si="30"/>
        <v>0.78125803439736952</v>
      </c>
      <c r="V58" s="37">
        <f t="shared" si="31"/>
        <v>-21.874196560263048</v>
      </c>
      <c r="W58" s="37">
        <f t="shared" si="32"/>
        <v>1.1202083036188</v>
      </c>
      <c r="X58" s="37">
        <f t="shared" si="33"/>
        <v>12.020830361879998</v>
      </c>
    </row>
    <row r="59" spans="1:24" x14ac:dyDescent="0.25">
      <c r="A59" s="1" t="s">
        <v>673</v>
      </c>
      <c r="B59" s="1" t="s">
        <v>2396</v>
      </c>
      <c r="C59" s="36">
        <v>61172</v>
      </c>
      <c r="D59" s="43">
        <v>52</v>
      </c>
      <c r="E59" s="43">
        <f t="shared" si="17"/>
        <v>85.006211992414819</v>
      </c>
      <c r="F59" s="6">
        <f t="shared" si="18"/>
        <v>1.1192735050614138</v>
      </c>
      <c r="G59" s="6">
        <f t="shared" si="19"/>
        <v>1.2737454598946245</v>
      </c>
      <c r="H59" s="44">
        <v>10</v>
      </c>
      <c r="I59" s="44">
        <f t="shared" si="20"/>
        <v>16.347348460079775</v>
      </c>
      <c r="J59" s="14">
        <f t="shared" si="21"/>
        <v>0.76647338181085201</v>
      </c>
      <c r="K59" s="52">
        <f t="shared" si="22"/>
        <v>0.43955331280160209</v>
      </c>
      <c r="L59" s="49">
        <v>287</v>
      </c>
      <c r="M59" s="49">
        <f t="shared" si="23"/>
        <v>469.16890080428954</v>
      </c>
      <c r="N59" s="50">
        <f t="shared" si="24"/>
        <v>1.1137323032783029</v>
      </c>
      <c r="O59" s="50">
        <f t="shared" si="25"/>
        <v>0.85395723038503735</v>
      </c>
      <c r="P59" s="45">
        <v>349</v>
      </c>
      <c r="Q59" s="45">
        <f t="shared" si="26"/>
        <v>570.52246125678414</v>
      </c>
      <c r="R59" s="18">
        <f t="shared" si="27"/>
        <v>1.1002606695953667</v>
      </c>
      <c r="S59" s="18">
        <f t="shared" si="28"/>
        <v>0.87324824877353091</v>
      </c>
      <c r="T59" s="37">
        <f t="shared" si="29"/>
        <v>14.899713467048711</v>
      </c>
      <c r="U59" s="37">
        <f t="shared" si="30"/>
        <v>1.0172803009245428</v>
      </c>
      <c r="V59" s="37">
        <f t="shared" si="31"/>
        <v>1.7280300924542802</v>
      </c>
      <c r="W59" s="37">
        <f t="shared" si="32"/>
        <v>1.4586292748752581</v>
      </c>
      <c r="X59" s="37">
        <f t="shared" si="33"/>
        <v>45.862927487525809</v>
      </c>
    </row>
    <row r="60" spans="1:24" x14ac:dyDescent="0.25">
      <c r="A60" s="1" t="s">
        <v>712</v>
      </c>
      <c r="B60" s="1" t="s">
        <v>2395</v>
      </c>
      <c r="C60" s="36">
        <v>60992</v>
      </c>
      <c r="D60" s="43">
        <v>62</v>
      </c>
      <c r="E60" s="43">
        <f t="shared" si="17"/>
        <v>101.6526757607555</v>
      </c>
      <c r="F60" s="6">
        <f t="shared" si="18"/>
        <v>1.3384568495742952</v>
      </c>
      <c r="G60" s="6">
        <f t="shared" si="19"/>
        <v>1.5231784972133124</v>
      </c>
      <c r="H60" s="44">
        <v>8</v>
      </c>
      <c r="I60" s="44">
        <f t="shared" si="20"/>
        <v>13.116474291710388</v>
      </c>
      <c r="J60" s="14">
        <f t="shared" si="21"/>
        <v>0.61498832256208602</v>
      </c>
      <c r="K60" s="52">
        <f t="shared" si="22"/>
        <v>0.3526804203921774</v>
      </c>
      <c r="L60" s="49">
        <v>437</v>
      </c>
      <c r="M60" s="49">
        <f t="shared" si="23"/>
        <v>716.48740818467991</v>
      </c>
      <c r="N60" s="50">
        <f t="shared" si="24"/>
        <v>1.700827079585769</v>
      </c>
      <c r="O60" s="50">
        <f t="shared" si="25"/>
        <v>1.3041137246101735</v>
      </c>
      <c r="P60" s="45">
        <v>507</v>
      </c>
      <c r="Q60" s="45">
        <f t="shared" si="26"/>
        <v>831.25655823714578</v>
      </c>
      <c r="R60" s="18">
        <f t="shared" si="27"/>
        <v>1.6030900787969049</v>
      </c>
      <c r="S60" s="18">
        <f t="shared" si="28"/>
        <v>1.2723308599683441</v>
      </c>
      <c r="T60" s="37">
        <f t="shared" si="29"/>
        <v>12.22879684418146</v>
      </c>
      <c r="U60" s="37">
        <f t="shared" si="30"/>
        <v>0.83492304473544454</v>
      </c>
      <c r="V60" s="37">
        <f t="shared" si="31"/>
        <v>-16.507695526455546</v>
      </c>
      <c r="W60" s="37">
        <f t="shared" si="32"/>
        <v>1.1971559797356559</v>
      </c>
      <c r="X60" s="37">
        <f t="shared" si="33"/>
        <v>19.71559797356559</v>
      </c>
    </row>
    <row r="61" spans="1:24" x14ac:dyDescent="0.25">
      <c r="A61" s="1" t="s">
        <v>638</v>
      </c>
      <c r="B61" s="1" t="s">
        <v>2399</v>
      </c>
      <c r="C61" s="36">
        <v>60309</v>
      </c>
      <c r="D61" s="43">
        <v>45</v>
      </c>
      <c r="E61" s="43">
        <f t="shared" si="17"/>
        <v>74.615728995672285</v>
      </c>
      <c r="F61" s="6">
        <f t="shared" si="18"/>
        <v>0.98246241737193085</v>
      </c>
      <c r="G61" s="6">
        <f t="shared" si="19"/>
        <v>1.1180529495120415</v>
      </c>
      <c r="H61" s="44">
        <v>11</v>
      </c>
      <c r="I61" s="44">
        <f t="shared" si="20"/>
        <v>18.239400421164337</v>
      </c>
      <c r="J61" s="14">
        <f t="shared" si="21"/>
        <v>0.85518547287049673</v>
      </c>
      <c r="K61" s="52">
        <f t="shared" si="22"/>
        <v>0.4904274780840267</v>
      </c>
      <c r="L61" s="49">
        <v>236</v>
      </c>
      <c r="M61" s="49">
        <f t="shared" si="23"/>
        <v>391.31804539952577</v>
      </c>
      <c r="N61" s="50">
        <f t="shared" si="24"/>
        <v>0.92892676234518368</v>
      </c>
      <c r="O61" s="50">
        <f t="shared" si="25"/>
        <v>0.71225708625657935</v>
      </c>
      <c r="P61" s="45">
        <v>292</v>
      </c>
      <c r="Q61" s="45">
        <f t="shared" si="26"/>
        <v>484.1731748163624</v>
      </c>
      <c r="R61" s="18">
        <f t="shared" si="27"/>
        <v>0.93373484428652009</v>
      </c>
      <c r="S61" s="18">
        <f t="shared" si="28"/>
        <v>0.74108103663461422</v>
      </c>
      <c r="T61" s="37">
        <f t="shared" si="29"/>
        <v>15.41095890410959</v>
      </c>
      <c r="U61" s="37">
        <f t="shared" si="30"/>
        <v>1.0521856642531577</v>
      </c>
      <c r="V61" s="37">
        <f t="shared" si="31"/>
        <v>5.2185664253157737</v>
      </c>
      <c r="W61" s="37">
        <f t="shared" si="32"/>
        <v>1.5086783958058436</v>
      </c>
      <c r="X61" s="37">
        <f t="shared" si="33"/>
        <v>50.867839580584359</v>
      </c>
    </row>
    <row r="62" spans="1:24" x14ac:dyDescent="0.25">
      <c r="A62" s="1" t="s">
        <v>731</v>
      </c>
      <c r="B62" s="1" t="s">
        <v>2398</v>
      </c>
      <c r="C62" s="36">
        <v>54849</v>
      </c>
      <c r="D62" s="43">
        <v>10</v>
      </c>
      <c r="E62" s="43">
        <f t="shared" si="17"/>
        <v>18.231872960309211</v>
      </c>
      <c r="F62" s="6">
        <f t="shared" si="18"/>
        <v>0.24005836601612823</v>
      </c>
      <c r="G62" s="6">
        <f t="shared" si="19"/>
        <v>0.27318903953327101</v>
      </c>
      <c r="H62" s="44">
        <v>1</v>
      </c>
      <c r="I62" s="44">
        <f t="shared" si="20"/>
        <v>1.8231872960309212</v>
      </c>
      <c r="J62" s="14">
        <f t="shared" si="21"/>
        <v>8.5483253499851294E-2</v>
      </c>
      <c r="K62" s="52">
        <f t="shared" si="22"/>
        <v>4.9022507704241831E-2</v>
      </c>
      <c r="L62" s="49">
        <v>51</v>
      </c>
      <c r="M62" s="49">
        <f t="shared" si="23"/>
        <v>92.982552097576985</v>
      </c>
      <c r="N62" s="50">
        <f t="shared" si="24"/>
        <v>0.22072578070456453</v>
      </c>
      <c r="O62" s="50">
        <f t="shared" si="25"/>
        <v>0.16924208430537416</v>
      </c>
      <c r="P62" s="45">
        <v>62</v>
      </c>
      <c r="Q62" s="45">
        <f t="shared" si="26"/>
        <v>113.03761235391711</v>
      </c>
      <c r="R62" s="18">
        <f t="shared" si="27"/>
        <v>0.21799464088409445</v>
      </c>
      <c r="S62" s="18">
        <f t="shared" si="28"/>
        <v>0.17301667109854843</v>
      </c>
      <c r="T62" s="37">
        <f t="shared" si="29"/>
        <v>16.129032258064516</v>
      </c>
      <c r="U62" s="37">
        <f t="shared" si="30"/>
        <v>1.1012122364226595</v>
      </c>
      <c r="V62" s="37">
        <f t="shared" si="31"/>
        <v>10.121223642265953</v>
      </c>
      <c r="W62" s="37">
        <f t="shared" si="32"/>
        <v>1.5789752386211695</v>
      </c>
      <c r="X62" s="37">
        <f t="shared" si="33"/>
        <v>57.897523862116948</v>
      </c>
    </row>
    <row r="63" spans="1:24" x14ac:dyDescent="0.25">
      <c r="A63" s="1" t="s">
        <v>629</v>
      </c>
      <c r="B63" s="1" t="s">
        <v>2397</v>
      </c>
      <c r="C63" s="36">
        <v>54548</v>
      </c>
      <c r="D63" s="43">
        <v>26</v>
      </c>
      <c r="E63" s="43">
        <f t="shared" si="17"/>
        <v>47.66444232602479</v>
      </c>
      <c r="F63" s="6">
        <f t="shared" si="18"/>
        <v>0.62759586833263181</v>
      </c>
      <c r="G63" s="6">
        <f t="shared" si="19"/>
        <v>0.71421094515540418</v>
      </c>
      <c r="H63" s="44">
        <v>11</v>
      </c>
      <c r="I63" s="44">
        <f t="shared" si="20"/>
        <v>20.165725599472026</v>
      </c>
      <c r="J63" s="14">
        <f t="shared" si="21"/>
        <v>0.9455045223169829</v>
      </c>
      <c r="K63" s="52">
        <f t="shared" si="22"/>
        <v>0.54222319380673101</v>
      </c>
      <c r="L63" s="49">
        <v>266</v>
      </c>
      <c r="M63" s="49">
        <f t="shared" si="23"/>
        <v>487.64390995086899</v>
      </c>
      <c r="N63" s="50">
        <f t="shared" si="24"/>
        <v>1.1575890347339344</v>
      </c>
      <c r="O63" s="50">
        <f t="shared" si="25"/>
        <v>0.88758449684516538</v>
      </c>
      <c r="P63" s="45">
        <v>303</v>
      </c>
      <c r="Q63" s="45">
        <f t="shared" si="26"/>
        <v>555.47407787636575</v>
      </c>
      <c r="R63" s="18">
        <f t="shared" si="27"/>
        <v>1.0712396485158571</v>
      </c>
      <c r="S63" s="18">
        <f t="shared" si="28"/>
        <v>0.8502150198891234</v>
      </c>
      <c r="T63" s="37">
        <f t="shared" si="29"/>
        <v>8.5808580858085808</v>
      </c>
      <c r="U63" s="37">
        <f t="shared" si="30"/>
        <v>0.58585944723212124</v>
      </c>
      <c r="V63" s="37">
        <f t="shared" si="31"/>
        <v>-41.414055276787877</v>
      </c>
      <c r="W63" s="37">
        <f t="shared" si="32"/>
        <v>0.84003567150406777</v>
      </c>
      <c r="X63" s="37">
        <f t="shared" si="33"/>
        <v>-15.996432849593223</v>
      </c>
    </row>
    <row r="64" spans="1:24" x14ac:dyDescent="0.25">
      <c r="A64" s="1" t="s">
        <v>735</v>
      </c>
      <c r="B64" s="1" t="s">
        <v>2400</v>
      </c>
      <c r="C64" s="36">
        <v>54531</v>
      </c>
      <c r="D64" s="43">
        <v>64</v>
      </c>
      <c r="E64" s="43">
        <f t="shared" si="17"/>
        <v>117.36443490858412</v>
      </c>
      <c r="F64" s="6">
        <f t="shared" si="18"/>
        <v>1.5453329745054951</v>
      </c>
      <c r="G64" s="6">
        <f t="shared" si="19"/>
        <v>1.7586057843778116</v>
      </c>
      <c r="H64" s="44">
        <v>10</v>
      </c>
      <c r="I64" s="44">
        <f t="shared" si="20"/>
        <v>18.338192954466269</v>
      </c>
      <c r="J64" s="14">
        <f t="shared" si="21"/>
        <v>0.85981752970115055</v>
      </c>
      <c r="K64" s="52">
        <f t="shared" si="22"/>
        <v>0.4930838468155655</v>
      </c>
      <c r="L64" s="49">
        <v>313</v>
      </c>
      <c r="M64" s="49">
        <f t="shared" si="23"/>
        <v>573.98543947479425</v>
      </c>
      <c r="N64" s="50">
        <f t="shared" si="24"/>
        <v>1.3625500847532448</v>
      </c>
      <c r="O64" s="50">
        <f t="shared" si="25"/>
        <v>1.0447389316192126</v>
      </c>
      <c r="P64" s="45">
        <v>387</v>
      </c>
      <c r="Q64" s="45">
        <f t="shared" si="26"/>
        <v>709.68806733784459</v>
      </c>
      <c r="R64" s="18">
        <f t="shared" si="27"/>
        <v>1.3686435174749985</v>
      </c>
      <c r="S64" s="18">
        <f t="shared" si="28"/>
        <v>1.0862567279350479</v>
      </c>
      <c r="T64" s="37">
        <f t="shared" si="29"/>
        <v>16.5374677002584</v>
      </c>
      <c r="U64" s="37">
        <f t="shared" si="30"/>
        <v>1.129098231040081</v>
      </c>
      <c r="V64" s="37">
        <f t="shared" si="31"/>
        <v>12.909823104008101</v>
      </c>
      <c r="W64" s="37">
        <f t="shared" si="32"/>
        <v>1.6189596245087343</v>
      </c>
      <c r="X64" s="37">
        <f t="shared" si="33"/>
        <v>61.895962450873434</v>
      </c>
    </row>
    <row r="65" spans="1:24" x14ac:dyDescent="0.25">
      <c r="A65" s="1" t="s">
        <v>623</v>
      </c>
      <c r="B65" s="1" t="s">
        <v>2403</v>
      </c>
      <c r="C65" s="36">
        <v>52173</v>
      </c>
      <c r="D65" s="43">
        <v>6</v>
      </c>
      <c r="E65" s="43">
        <f t="shared" si="17"/>
        <v>11.500201253521936</v>
      </c>
      <c r="F65" s="6">
        <f t="shared" si="18"/>
        <v>0.15142270504995248</v>
      </c>
      <c r="G65" s="6">
        <f t="shared" si="19"/>
        <v>0.1723206903497255</v>
      </c>
      <c r="H65" s="44">
        <v>4</v>
      </c>
      <c r="I65" s="44">
        <f t="shared" si="20"/>
        <v>7.6668008356812907</v>
      </c>
      <c r="J65" s="14">
        <f t="shared" si="21"/>
        <v>0.35947106520333078</v>
      </c>
      <c r="K65" s="52">
        <f t="shared" si="22"/>
        <v>0.20614766450615918</v>
      </c>
      <c r="L65" s="49">
        <v>48</v>
      </c>
      <c r="M65" s="49">
        <f t="shared" si="23"/>
        <v>92.001610028175492</v>
      </c>
      <c r="N65" s="50">
        <f t="shared" si="24"/>
        <v>0.21839718034664604</v>
      </c>
      <c r="O65" s="50">
        <f t="shared" si="25"/>
        <v>0.16745662373601794</v>
      </c>
      <c r="P65" s="45">
        <v>58</v>
      </c>
      <c r="Q65" s="45">
        <f t="shared" si="26"/>
        <v>111.16861211737871</v>
      </c>
      <c r="R65" s="18">
        <f t="shared" si="27"/>
        <v>0.21439024738274537</v>
      </c>
      <c r="S65" s="18">
        <f t="shared" si="28"/>
        <v>0.17015595781493964</v>
      </c>
      <c r="T65" s="37">
        <f t="shared" si="29"/>
        <v>10.344827586206897</v>
      </c>
      <c r="U65" s="37">
        <f t="shared" si="30"/>
        <v>0.70629474474005061</v>
      </c>
      <c r="V65" s="37">
        <f t="shared" si="31"/>
        <v>-29.370525525994939</v>
      </c>
      <c r="W65" s="37">
        <f t="shared" si="32"/>
        <v>1.0127220495984053</v>
      </c>
      <c r="X65" s="37">
        <f t="shared" si="33"/>
        <v>1.2722049598405283</v>
      </c>
    </row>
    <row r="66" spans="1:24" x14ac:dyDescent="0.25">
      <c r="A66" s="1" t="s">
        <v>723</v>
      </c>
      <c r="B66" s="1" t="s">
        <v>2401</v>
      </c>
      <c r="C66" s="36">
        <v>51370</v>
      </c>
      <c r="D66" s="43">
        <v>20</v>
      </c>
      <c r="E66" s="43">
        <f t="shared" si="17"/>
        <v>38.933229511387964</v>
      </c>
      <c r="F66" s="6">
        <f t="shared" si="18"/>
        <v>0.51263232694641303</v>
      </c>
      <c r="G66" s="6">
        <f t="shared" si="19"/>
        <v>0.58338118081994861</v>
      </c>
      <c r="H66" s="44">
        <v>4</v>
      </c>
      <c r="I66" s="44">
        <f t="shared" si="20"/>
        <v>7.7866459022775931</v>
      </c>
      <c r="J66" s="14">
        <f t="shared" si="21"/>
        <v>0.36509020605126291</v>
      </c>
      <c r="K66" s="52">
        <f t="shared" si="22"/>
        <v>0.2093701012318443</v>
      </c>
      <c r="L66" s="49">
        <v>332</v>
      </c>
      <c r="M66" s="49">
        <f t="shared" si="23"/>
        <v>646.29160988904027</v>
      </c>
      <c r="N66" s="50">
        <f t="shared" si="24"/>
        <v>1.5341934259436794</v>
      </c>
      <c r="O66" s="50">
        <f t="shared" si="25"/>
        <v>1.1763469237961177</v>
      </c>
      <c r="P66" s="45">
        <v>356</v>
      </c>
      <c r="Q66" s="45">
        <f t="shared" si="26"/>
        <v>693.01148530270575</v>
      </c>
      <c r="R66" s="18">
        <f t="shared" si="27"/>
        <v>1.3364824921647518</v>
      </c>
      <c r="S66" s="18">
        <f t="shared" si="28"/>
        <v>1.0607313594409959</v>
      </c>
      <c r="T66" s="37">
        <f t="shared" si="29"/>
        <v>5.6179775280898872</v>
      </c>
      <c r="U66" s="37">
        <f t="shared" si="30"/>
        <v>0.38356830706856682</v>
      </c>
      <c r="V66" s="37">
        <f t="shared" si="31"/>
        <v>-61.643169293143316</v>
      </c>
      <c r="W66" s="37">
        <f t="shared" si="32"/>
        <v>0.5499801392950141</v>
      </c>
      <c r="X66" s="37">
        <f t="shared" si="33"/>
        <v>-45.001986070498589</v>
      </c>
    </row>
    <row r="67" spans="1:24" x14ac:dyDescent="0.25">
      <c r="A67" s="1" t="s">
        <v>732</v>
      </c>
      <c r="B67" s="1" t="s">
        <v>2402</v>
      </c>
      <c r="C67" s="36">
        <v>50614</v>
      </c>
      <c r="D67" s="43">
        <v>9</v>
      </c>
      <c r="E67" s="43">
        <f t="shared" si="17"/>
        <v>17.781641443078989</v>
      </c>
      <c r="F67" s="6">
        <f t="shared" si="18"/>
        <v>0.23413018504478511</v>
      </c>
      <c r="G67" s="6">
        <f t="shared" si="19"/>
        <v>0.26644270491216543</v>
      </c>
      <c r="H67" s="44">
        <v>5</v>
      </c>
      <c r="I67" s="44">
        <f t="shared" si="20"/>
        <v>9.8786896905994386</v>
      </c>
      <c r="J67" s="14">
        <f t="shared" si="21"/>
        <v>0.46317925585938124</v>
      </c>
      <c r="K67" s="52">
        <f t="shared" si="22"/>
        <v>0.26562171781226146</v>
      </c>
      <c r="L67" s="49">
        <v>125</v>
      </c>
      <c r="M67" s="49">
        <f t="shared" si="23"/>
        <v>246.96724226498594</v>
      </c>
      <c r="N67" s="50">
        <f t="shared" si="24"/>
        <v>0.58626092882659087</v>
      </c>
      <c r="O67" s="50">
        <f t="shared" si="25"/>
        <v>0.44951713943293348</v>
      </c>
      <c r="P67" s="45">
        <v>139</v>
      </c>
      <c r="Q67" s="45">
        <f t="shared" si="26"/>
        <v>274.62757339866437</v>
      </c>
      <c r="R67" s="18">
        <f t="shared" si="27"/>
        <v>0.52962317580160334</v>
      </c>
      <c r="S67" s="18">
        <f t="shared" si="28"/>
        <v>0.42034812618423673</v>
      </c>
      <c r="T67" s="37">
        <f t="shared" si="29"/>
        <v>6.4748201438848918</v>
      </c>
      <c r="U67" s="37">
        <f t="shared" si="30"/>
        <v>0.44206937260708201</v>
      </c>
      <c r="V67" s="37">
        <f t="shared" si="31"/>
        <v>-55.793062739291798</v>
      </c>
      <c r="W67" s="37">
        <f t="shared" si="32"/>
        <v>0.6338620022666277</v>
      </c>
      <c r="X67" s="37">
        <f t="shared" si="33"/>
        <v>-36.613799773337227</v>
      </c>
    </row>
    <row r="68" spans="1:24" x14ac:dyDescent="0.25">
      <c r="A68" s="1" t="s">
        <v>656</v>
      </c>
      <c r="B68" s="1" t="s">
        <v>2405</v>
      </c>
      <c r="C68" s="36">
        <v>46742</v>
      </c>
      <c r="D68" s="43">
        <v>33</v>
      </c>
      <c r="E68" s="43">
        <f t="shared" si="17"/>
        <v>70.600316631723075</v>
      </c>
      <c r="F68" s="6">
        <f t="shared" si="18"/>
        <v>0.92959163810152401</v>
      </c>
      <c r="G68" s="6">
        <f t="shared" si="19"/>
        <v>1.0578854258886923</v>
      </c>
      <c r="H68" s="44">
        <v>4</v>
      </c>
      <c r="I68" s="44">
        <f t="shared" si="20"/>
        <v>8.5576141371785539</v>
      </c>
      <c r="J68" s="14">
        <f t="shared" si="21"/>
        <v>0.40123836987834016</v>
      </c>
      <c r="K68" s="52">
        <f t="shared" si="22"/>
        <v>0.23010016901886615</v>
      </c>
      <c r="L68" s="49">
        <v>134</v>
      </c>
      <c r="M68" s="49">
        <f t="shared" si="23"/>
        <v>286.68007359548159</v>
      </c>
      <c r="N68" s="50">
        <f t="shared" si="24"/>
        <v>0.68053287019268249</v>
      </c>
      <c r="O68" s="50">
        <f t="shared" si="25"/>
        <v>0.52180040329718691</v>
      </c>
      <c r="P68" s="45">
        <v>171</v>
      </c>
      <c r="Q68" s="45">
        <f t="shared" si="26"/>
        <v>365.83800436438321</v>
      </c>
      <c r="R68" s="18">
        <f t="shared" si="27"/>
        <v>0.70552378736973465</v>
      </c>
      <c r="S68" s="18">
        <f t="shared" si="28"/>
        <v>0.55995586210971848</v>
      </c>
      <c r="T68" s="37">
        <f t="shared" si="29"/>
        <v>19.298245614035086</v>
      </c>
      <c r="U68" s="37">
        <f t="shared" si="30"/>
        <v>1.3175907811232521</v>
      </c>
      <c r="V68" s="37">
        <f t="shared" si="31"/>
        <v>31.759078112325213</v>
      </c>
      <c r="W68" s="37">
        <f t="shared" si="32"/>
        <v>1.8892300223502412</v>
      </c>
      <c r="X68" s="37">
        <f t="shared" si="33"/>
        <v>88.923002235024114</v>
      </c>
    </row>
    <row r="69" spans="1:24" x14ac:dyDescent="0.25">
      <c r="A69" s="1" t="s">
        <v>720</v>
      </c>
      <c r="B69" s="1" t="s">
        <v>2409</v>
      </c>
      <c r="C69" s="36">
        <v>46527</v>
      </c>
      <c r="D69" s="43">
        <v>36</v>
      </c>
      <c r="E69" s="43">
        <f t="shared" si="17"/>
        <v>77.37442775162809</v>
      </c>
      <c r="F69" s="6">
        <f t="shared" si="18"/>
        <v>1.0187860971785634</v>
      </c>
      <c r="G69" s="6">
        <f t="shared" si="19"/>
        <v>1.1593896934188184</v>
      </c>
      <c r="H69" s="44">
        <v>5</v>
      </c>
      <c r="I69" s="44">
        <f t="shared" si="20"/>
        <v>10.746448298837233</v>
      </c>
      <c r="J69" s="14">
        <f t="shared" si="21"/>
        <v>0.50386560182403162</v>
      </c>
      <c r="K69" s="52">
        <f t="shared" si="22"/>
        <v>0.28895431954241196</v>
      </c>
      <c r="L69" s="49">
        <v>170</v>
      </c>
      <c r="M69" s="49">
        <f t="shared" si="23"/>
        <v>365.37924216046594</v>
      </c>
      <c r="N69" s="50">
        <f t="shared" si="24"/>
        <v>0.86735217156093303</v>
      </c>
      <c r="O69" s="50">
        <f t="shared" si="25"/>
        <v>0.6650446036398554</v>
      </c>
      <c r="P69" s="45">
        <v>211</v>
      </c>
      <c r="Q69" s="45">
        <f t="shared" si="26"/>
        <v>453.50011821093125</v>
      </c>
      <c r="R69" s="18">
        <f t="shared" si="27"/>
        <v>0.8745814189772253</v>
      </c>
      <c r="S69" s="18">
        <f t="shared" si="28"/>
        <v>0.69413250299367768</v>
      </c>
      <c r="T69" s="37">
        <f t="shared" si="29"/>
        <v>17.061611374407583</v>
      </c>
      <c r="U69" s="37">
        <f t="shared" si="30"/>
        <v>1.1648842235523109</v>
      </c>
      <c r="V69" s="37">
        <f t="shared" si="31"/>
        <v>16.488422355231091</v>
      </c>
      <c r="W69" s="37">
        <f t="shared" si="32"/>
        <v>1.6702714372523462</v>
      </c>
      <c r="X69" s="37">
        <f t="shared" si="33"/>
        <v>67.027143725234623</v>
      </c>
    </row>
    <row r="70" spans="1:24" x14ac:dyDescent="0.25">
      <c r="A70" s="1" t="s">
        <v>643</v>
      </c>
      <c r="B70" s="1" t="s">
        <v>2406</v>
      </c>
      <c r="C70" s="36">
        <v>44201</v>
      </c>
      <c r="D70" s="43">
        <v>51</v>
      </c>
      <c r="E70" s="43">
        <f t="shared" si="17"/>
        <v>115.38200493201511</v>
      </c>
      <c r="F70" s="6">
        <f t="shared" si="18"/>
        <v>1.5192303956891233</v>
      </c>
      <c r="G70" s="6">
        <f t="shared" si="19"/>
        <v>1.7289007649088921</v>
      </c>
      <c r="H70" s="44">
        <v>12</v>
      </c>
      <c r="I70" s="44">
        <f t="shared" si="20"/>
        <v>27.148707042827084</v>
      </c>
      <c r="J70" s="14">
        <f t="shared" si="21"/>
        <v>1.2729135461767862</v>
      </c>
      <c r="K70" s="52">
        <f t="shared" si="22"/>
        <v>0.72998407956470501</v>
      </c>
      <c r="L70" s="49">
        <v>175</v>
      </c>
      <c r="M70" s="49">
        <f t="shared" si="23"/>
        <v>395.91864437456167</v>
      </c>
      <c r="N70" s="50">
        <f t="shared" si="24"/>
        <v>0.93984785213639277</v>
      </c>
      <c r="O70" s="50">
        <f t="shared" si="25"/>
        <v>0.72063086114255104</v>
      </c>
      <c r="P70" s="45">
        <v>238</v>
      </c>
      <c r="Q70" s="45">
        <f t="shared" si="26"/>
        <v>538.44935634940384</v>
      </c>
      <c r="R70" s="18">
        <f t="shared" si="27"/>
        <v>1.0384072312510459</v>
      </c>
      <c r="S70" s="18">
        <f t="shared" si="28"/>
        <v>0.82415678508005574</v>
      </c>
      <c r="T70" s="37">
        <f t="shared" si="29"/>
        <v>21.428571428571427</v>
      </c>
      <c r="U70" s="37">
        <f t="shared" si="30"/>
        <v>1.4630391141043906</v>
      </c>
      <c r="V70" s="37">
        <f t="shared" si="31"/>
        <v>46.303911410439056</v>
      </c>
      <c r="W70" s="37">
        <f t="shared" si="32"/>
        <v>2.0977813884538392</v>
      </c>
      <c r="X70" s="37">
        <f t="shared" si="33"/>
        <v>109.77813884538392</v>
      </c>
    </row>
    <row r="71" spans="1:24" x14ac:dyDescent="0.25">
      <c r="A71" s="1" t="s">
        <v>679</v>
      </c>
      <c r="B71" s="1" t="s">
        <v>2419</v>
      </c>
      <c r="C71" s="36">
        <v>43640</v>
      </c>
      <c r="D71" s="43">
        <v>23</v>
      </c>
      <c r="E71" s="43">
        <f t="shared" si="17"/>
        <v>52.703941338221817</v>
      </c>
      <c r="F71" s="6">
        <f t="shared" si="18"/>
        <v>0.69395075688640739</v>
      </c>
      <c r="G71" s="6">
        <f t="shared" si="19"/>
        <v>0.78972353225318237</v>
      </c>
      <c r="H71" s="44">
        <v>4</v>
      </c>
      <c r="I71" s="44">
        <f t="shared" si="20"/>
        <v>9.1659028414298813</v>
      </c>
      <c r="J71" s="14">
        <f t="shared" si="21"/>
        <v>0.42975902577574193</v>
      </c>
      <c r="K71" s="52">
        <f t="shared" si="22"/>
        <v>0.24645605179376356</v>
      </c>
      <c r="L71" s="49">
        <v>118</v>
      </c>
      <c r="M71" s="49">
        <f t="shared" si="23"/>
        <v>270.39413382218146</v>
      </c>
      <c r="N71" s="50">
        <f t="shared" si="24"/>
        <v>0.64187264104348862</v>
      </c>
      <c r="O71" s="50">
        <f t="shared" si="25"/>
        <v>0.49215756891668244</v>
      </c>
      <c r="P71" s="45">
        <v>145</v>
      </c>
      <c r="Q71" s="45">
        <f t="shared" si="26"/>
        <v>332.26397800183315</v>
      </c>
      <c r="R71" s="18">
        <f t="shared" si="27"/>
        <v>0.64077580068171258</v>
      </c>
      <c r="S71" s="18">
        <f t="shared" si="28"/>
        <v>0.50856707075382945</v>
      </c>
      <c r="T71" s="37">
        <f t="shared" si="29"/>
        <v>15.862068965517242</v>
      </c>
      <c r="U71" s="37">
        <f t="shared" si="30"/>
        <v>1.0829852752680778</v>
      </c>
      <c r="V71" s="37">
        <f t="shared" si="31"/>
        <v>8.2985275268077743</v>
      </c>
      <c r="W71" s="37">
        <f t="shared" si="32"/>
        <v>1.5528404760508883</v>
      </c>
      <c r="X71" s="37">
        <f t="shared" si="33"/>
        <v>55.28404760508883</v>
      </c>
    </row>
    <row r="72" spans="1:24" x14ac:dyDescent="0.25">
      <c r="A72" s="1" t="s">
        <v>641</v>
      </c>
      <c r="B72" s="1" t="s">
        <v>2407</v>
      </c>
      <c r="C72" s="36">
        <v>41717</v>
      </c>
      <c r="D72" s="43">
        <v>2</v>
      </c>
      <c r="E72" s="43">
        <f t="shared" ref="E72:E78" si="34">((D72/($C72/100000)))</f>
        <v>4.7942085960160128</v>
      </c>
      <c r="F72" s="6">
        <f t="shared" ref="F72:F78" si="35">((D72/$C72)/(D$134/$C$134))</f>
        <v>6.3125159132337502E-2</v>
      </c>
      <c r="G72" s="6">
        <f t="shared" ref="G72:G78" si="36">((D72/$C72)/(D$135/$C$135))</f>
        <v>7.1837119780235298E-2</v>
      </c>
      <c r="H72" s="44">
        <v>1</v>
      </c>
      <c r="I72" s="44">
        <f t="shared" ref="I72:I76" si="37">((H72/($C72/100000)))</f>
        <v>2.3971042980080064</v>
      </c>
      <c r="J72" s="14">
        <f t="shared" si="21"/>
        <v>0.11239233337040881</v>
      </c>
      <c r="K72" s="52">
        <f t="shared" si="22"/>
        <v>6.4454191937818164E-2</v>
      </c>
      <c r="L72" s="49">
        <v>41</v>
      </c>
      <c r="M72" s="49">
        <f t="shared" ref="M72:M103" si="38">((L72/($C72/100000)))</f>
        <v>98.281276218328259</v>
      </c>
      <c r="N72" s="50">
        <f t="shared" ref="N72:N103" si="39">((L72/$C72)/(L$134/$C$134))</f>
        <v>0.23330410848657226</v>
      </c>
      <c r="O72" s="50">
        <f t="shared" ref="O72:O103" si="40">((L72/$C72)/(L$135/$C$135))</f>
        <v>0.1788865508652297</v>
      </c>
      <c r="P72" s="45">
        <v>44</v>
      </c>
      <c r="Q72" s="45">
        <f t="shared" ref="Q72:Q103" si="41">((P72/($C72/100000)))</f>
        <v>105.47258911235228</v>
      </c>
      <c r="R72" s="18">
        <f t="shared" ref="R72:R103" si="42">((P72/$C72)/(P$134/$C$134))</f>
        <v>0.20340538611762463</v>
      </c>
      <c r="S72" s="18">
        <f t="shared" ref="S72:S103" si="43">((P72/$C72)/(P$135/$C$135))</f>
        <v>0.16143755941366383</v>
      </c>
      <c r="T72" s="37">
        <f t="shared" ref="T72:T103" si="44">D72/P72*100</f>
        <v>4.5454545454545459</v>
      </c>
      <c r="U72" s="37">
        <f t="shared" ref="U72:U103" si="45">T72/T$134</f>
        <v>0.31034163026456774</v>
      </c>
      <c r="V72" s="37">
        <f t="shared" ref="V72:V103" si="46">(U72-1)*100</f>
        <v>-68.965836973543233</v>
      </c>
      <c r="W72" s="37">
        <f t="shared" ref="W72:W103" si="47">T72/T$135</f>
        <v>0.44498393088414784</v>
      </c>
      <c r="X72" s="37">
        <f t="shared" ref="X72:X103" si="48">(W72-1)*100</f>
        <v>-55.501606911585213</v>
      </c>
    </row>
    <row r="73" spans="1:24" x14ac:dyDescent="0.25">
      <c r="A73" s="1" t="s">
        <v>704</v>
      </c>
      <c r="B73" s="1" t="s">
        <v>2408</v>
      </c>
      <c r="C73" s="36">
        <v>41685</v>
      </c>
      <c r="D73" s="43">
        <v>26</v>
      </c>
      <c r="E73" s="43">
        <f t="shared" si="34"/>
        <v>62.372556075326855</v>
      </c>
      <c r="F73" s="6">
        <f t="shared" si="35"/>
        <v>0.82125703312482679</v>
      </c>
      <c r="G73" s="6">
        <f t="shared" si="36"/>
        <v>0.93459946350814416</v>
      </c>
      <c r="H73" s="44">
        <v>5</v>
      </c>
      <c r="I73" s="44">
        <f t="shared" si="37"/>
        <v>11.994722322178241</v>
      </c>
      <c r="J73" s="14">
        <f t="shared" si="21"/>
        <v>0.56239306359761831</v>
      </c>
      <c r="K73" s="52">
        <f t="shared" si="22"/>
        <v>0.32251835493222508</v>
      </c>
      <c r="L73" s="49">
        <v>141</v>
      </c>
      <c r="M73" s="49">
        <f t="shared" si="38"/>
        <v>338.25116948542643</v>
      </c>
      <c r="N73" s="50">
        <f t="shared" si="39"/>
        <v>0.80295444440536379</v>
      </c>
      <c r="O73" s="50">
        <f t="shared" si="40"/>
        <v>0.61566747363923668</v>
      </c>
      <c r="P73" s="45">
        <v>172</v>
      </c>
      <c r="Q73" s="45">
        <f t="shared" si="41"/>
        <v>412.61844788293149</v>
      </c>
      <c r="R73" s="18">
        <f t="shared" si="42"/>
        <v>0.79574053711224824</v>
      </c>
      <c r="S73" s="18">
        <f t="shared" si="43"/>
        <v>0.63155854763665165</v>
      </c>
      <c r="T73" s="37">
        <f t="shared" si="44"/>
        <v>15.11627906976744</v>
      </c>
      <c r="U73" s="37">
        <f t="shared" si="45"/>
        <v>1.0320663518100739</v>
      </c>
      <c r="V73" s="37">
        <f t="shared" si="46"/>
        <v>3.206635181007389</v>
      </c>
      <c r="W73" s="37">
        <f t="shared" si="47"/>
        <v>1.4798302817775146</v>
      </c>
      <c r="X73" s="37">
        <f t="shared" si="48"/>
        <v>47.983028177751464</v>
      </c>
    </row>
    <row r="74" spans="1:24" x14ac:dyDescent="0.25">
      <c r="A74" s="1" t="s">
        <v>716</v>
      </c>
      <c r="B74" s="1" t="s">
        <v>2413</v>
      </c>
      <c r="C74" s="36">
        <v>39658</v>
      </c>
      <c r="D74" s="43">
        <v>26</v>
      </c>
      <c r="E74" s="43">
        <f t="shared" si="34"/>
        <v>65.560542639568311</v>
      </c>
      <c r="F74" s="6">
        <f t="shared" si="35"/>
        <v>0.86323312889728177</v>
      </c>
      <c r="G74" s="6">
        <f t="shared" si="36"/>
        <v>0.98236871845118223</v>
      </c>
      <c r="H74" s="44">
        <v>4</v>
      </c>
      <c r="I74" s="44">
        <f t="shared" si="37"/>
        <v>10.086237329164355</v>
      </c>
      <c r="J74" s="14">
        <f t="shared" si="21"/>
        <v>0.47291048174021322</v>
      </c>
      <c r="K74" s="52">
        <f t="shared" si="22"/>
        <v>0.27120233244943875</v>
      </c>
      <c r="L74" s="49">
        <v>81</v>
      </c>
      <c r="M74" s="49">
        <f t="shared" si="38"/>
        <v>204.2463059155782</v>
      </c>
      <c r="N74" s="50">
        <f t="shared" si="39"/>
        <v>0.48484822487910728</v>
      </c>
      <c r="O74" s="50">
        <f t="shared" si="40"/>
        <v>0.37175867670905</v>
      </c>
      <c r="P74" s="45">
        <v>111</v>
      </c>
      <c r="Q74" s="45">
        <f t="shared" si="41"/>
        <v>279.89308588431089</v>
      </c>
      <c r="R74" s="18">
        <f t="shared" si="42"/>
        <v>0.53977779141561089</v>
      </c>
      <c r="S74" s="18">
        <f t="shared" si="43"/>
        <v>0.42840758022721509</v>
      </c>
      <c r="T74" s="37">
        <f t="shared" si="44"/>
        <v>23.423423423423422</v>
      </c>
      <c r="U74" s="37">
        <f t="shared" si="45"/>
        <v>1.5992379505525469</v>
      </c>
      <c r="V74" s="37">
        <f t="shared" si="46"/>
        <v>59.923795055254693</v>
      </c>
      <c r="W74" s="37">
        <f t="shared" si="47"/>
        <v>2.2930703465381308</v>
      </c>
      <c r="X74" s="37">
        <f t="shared" si="48"/>
        <v>129.30703465381308</v>
      </c>
    </row>
    <row r="75" spans="1:24" x14ac:dyDescent="0.25">
      <c r="A75" s="1" t="s">
        <v>684</v>
      </c>
      <c r="B75" s="1" t="s">
        <v>2410</v>
      </c>
      <c r="C75" s="36">
        <v>39551</v>
      </c>
      <c r="D75" s="43">
        <v>17</v>
      </c>
      <c r="E75" s="43">
        <f t="shared" si="34"/>
        <v>42.982478319132262</v>
      </c>
      <c r="F75" s="6">
        <f t="shared" si="35"/>
        <v>0.56594862936339529</v>
      </c>
      <c r="G75" s="6">
        <f t="shared" si="36"/>
        <v>0.6440557146447029</v>
      </c>
      <c r="H75" s="44">
        <v>1</v>
      </c>
      <c r="I75" s="44">
        <f t="shared" si="37"/>
        <v>2.5283810775960154</v>
      </c>
      <c r="J75" s="14">
        <f t="shared" si="21"/>
        <v>0.1185474696268955</v>
      </c>
      <c r="K75" s="52">
        <f t="shared" si="22"/>
        <v>6.7984008623548337E-2</v>
      </c>
      <c r="L75" s="49">
        <v>210</v>
      </c>
      <c r="M75" s="49">
        <f t="shared" si="38"/>
        <v>530.96002629516329</v>
      </c>
      <c r="N75" s="50">
        <f t="shared" si="39"/>
        <v>1.2604146012676503</v>
      </c>
      <c r="O75" s="50">
        <f t="shared" si="40"/>
        <v>0.96642627574610696</v>
      </c>
      <c r="P75" s="45">
        <v>228</v>
      </c>
      <c r="Q75" s="45">
        <f t="shared" si="41"/>
        <v>576.47088569189157</v>
      </c>
      <c r="R75" s="18">
        <f t="shared" si="42"/>
        <v>1.1117322906032256</v>
      </c>
      <c r="S75" s="18">
        <f t="shared" si="43"/>
        <v>0.88235297571009452</v>
      </c>
      <c r="T75" s="37">
        <f t="shared" si="44"/>
        <v>7.4561403508771926</v>
      </c>
      <c r="U75" s="37">
        <f t="shared" si="45"/>
        <v>0.50906916543398384</v>
      </c>
      <c r="V75" s="37">
        <f t="shared" si="46"/>
        <v>-49.093083456601619</v>
      </c>
      <c r="W75" s="37">
        <f t="shared" si="47"/>
        <v>0.72992978136259323</v>
      </c>
      <c r="X75" s="37">
        <f t="shared" si="48"/>
        <v>-27.007021863740675</v>
      </c>
    </row>
    <row r="76" spans="1:24" x14ac:dyDescent="0.25">
      <c r="A76" s="1" t="s">
        <v>660</v>
      </c>
      <c r="B76" s="1" t="s">
        <v>2414</v>
      </c>
      <c r="C76" s="36">
        <v>38288</v>
      </c>
      <c r="D76" s="43">
        <v>6</v>
      </c>
      <c r="E76" s="43">
        <f t="shared" si="34"/>
        <v>15.670706226493941</v>
      </c>
      <c r="F76" s="6">
        <f t="shared" si="35"/>
        <v>0.20633558270401089</v>
      </c>
      <c r="G76" s="6">
        <f t="shared" si="36"/>
        <v>0.23481214421270966</v>
      </c>
      <c r="H76" s="44">
        <v>2</v>
      </c>
      <c r="I76" s="44">
        <f t="shared" si="37"/>
        <v>5.2235687421646473</v>
      </c>
      <c r="J76" s="14">
        <f t="shared" si="21"/>
        <v>0.24491595127524782</v>
      </c>
      <c r="K76" s="52">
        <f t="shared" si="22"/>
        <v>0.14045317201577312</v>
      </c>
      <c r="L76" s="49">
        <v>115</v>
      </c>
      <c r="M76" s="49">
        <f t="shared" si="38"/>
        <v>300.35520267446719</v>
      </c>
      <c r="N76" s="50">
        <f t="shared" si="39"/>
        <v>0.71299545025853384</v>
      </c>
      <c r="O76" s="50">
        <f t="shared" si="40"/>
        <v>0.54669117362196562</v>
      </c>
      <c r="P76" s="45">
        <v>123</v>
      </c>
      <c r="Q76" s="45">
        <f t="shared" si="41"/>
        <v>321.24947764312577</v>
      </c>
      <c r="R76" s="18">
        <f t="shared" si="42"/>
        <v>0.61953418030232621</v>
      </c>
      <c r="S76" s="18">
        <f t="shared" si="43"/>
        <v>0.49170814967267057</v>
      </c>
      <c r="T76" s="37">
        <f t="shared" si="44"/>
        <v>4.8780487804878048</v>
      </c>
      <c r="U76" s="37">
        <f t="shared" si="45"/>
        <v>0.33304955443026779</v>
      </c>
      <c r="V76" s="37">
        <f t="shared" si="46"/>
        <v>-66.695044556973215</v>
      </c>
      <c r="W76" s="37">
        <f t="shared" si="47"/>
        <v>0.47754373070493905</v>
      </c>
      <c r="X76" s="37">
        <f t="shared" si="48"/>
        <v>-52.245626929506095</v>
      </c>
    </row>
    <row r="77" spans="1:24" x14ac:dyDescent="0.25">
      <c r="A77" s="1" t="s">
        <v>639</v>
      </c>
      <c r="B77" s="1" t="s">
        <v>2412</v>
      </c>
      <c r="C77" s="36">
        <v>38196</v>
      </c>
      <c r="D77" s="43">
        <v>31</v>
      </c>
      <c r="E77" s="43">
        <f t="shared" si="34"/>
        <v>81.160330924704155</v>
      </c>
      <c r="F77" s="6">
        <f t="shared" si="35"/>
        <v>1.0686349378107056</v>
      </c>
      <c r="G77" s="6">
        <f t="shared" si="36"/>
        <v>1.2161182179028478</v>
      </c>
      <c r="H77" s="44"/>
      <c r="I77" s="44"/>
      <c r="J77" s="14"/>
      <c r="K77" s="52"/>
      <c r="L77" s="49">
        <v>166</v>
      </c>
      <c r="M77" s="49">
        <f t="shared" si="38"/>
        <v>434.60048172583515</v>
      </c>
      <c r="N77" s="50">
        <f t="shared" si="39"/>
        <v>1.0316723778763066</v>
      </c>
      <c r="O77" s="50">
        <f t="shared" si="40"/>
        <v>0.7910375625118673</v>
      </c>
      <c r="P77" s="45">
        <v>197</v>
      </c>
      <c r="Q77" s="45">
        <f t="shared" si="41"/>
        <v>515.76081265053926</v>
      </c>
      <c r="R77" s="18">
        <f t="shared" si="42"/>
        <v>0.99465205248513799</v>
      </c>
      <c r="S77" s="18">
        <f t="shared" si="43"/>
        <v>0.7894294388356845</v>
      </c>
      <c r="T77" s="37">
        <f t="shared" si="44"/>
        <v>15.736040609137056</v>
      </c>
      <c r="U77" s="37">
        <f t="shared" si="45"/>
        <v>1.0743806692407878</v>
      </c>
      <c r="V77" s="37">
        <f t="shared" si="46"/>
        <v>7.4380669240787789</v>
      </c>
      <c r="W77" s="37">
        <f t="shared" si="47"/>
        <v>1.540502745497405</v>
      </c>
      <c r="X77" s="37">
        <f t="shared" si="48"/>
        <v>54.050274549740493</v>
      </c>
    </row>
    <row r="78" spans="1:24" x14ac:dyDescent="0.25">
      <c r="A78" s="1" t="s">
        <v>685</v>
      </c>
      <c r="B78" s="1" t="s">
        <v>2411</v>
      </c>
      <c r="C78" s="36">
        <v>38186</v>
      </c>
      <c r="D78" s="43">
        <v>30</v>
      </c>
      <c r="E78" s="43">
        <f t="shared" si="34"/>
        <v>78.562824071649302</v>
      </c>
      <c r="F78" s="6">
        <f t="shared" si="35"/>
        <v>1.034433665554283</v>
      </c>
      <c r="G78" s="6">
        <f t="shared" si="36"/>
        <v>1.1771967969434123</v>
      </c>
      <c r="H78" s="44">
        <v>3</v>
      </c>
      <c r="I78" s="44">
        <f t="shared" ref="I78:I90" si="49">((H78/($C78/100000)))</f>
        <v>7.8562824071649304</v>
      </c>
      <c r="J78" s="14">
        <f t="shared" ref="J78:J90" si="50">((H78/$C78)/(H$134/$C$134))</f>
        <v>0.368355232641283</v>
      </c>
      <c r="K78" s="52">
        <f t="shared" ref="K78:K90" si="51">((H78/$C78)/(H$135/$C$135))</f>
        <v>0.21124251231367205</v>
      </c>
      <c r="L78" s="49">
        <v>193</v>
      </c>
      <c r="M78" s="49">
        <f t="shared" si="38"/>
        <v>505.42083486094384</v>
      </c>
      <c r="N78" s="50">
        <f t="shared" si="39"/>
        <v>1.1997886253107235</v>
      </c>
      <c r="O78" s="50">
        <f t="shared" si="40"/>
        <v>0.91994114609226219</v>
      </c>
      <c r="P78" s="45">
        <v>226</v>
      </c>
      <c r="Q78" s="45">
        <f t="shared" si="41"/>
        <v>591.83994133975807</v>
      </c>
      <c r="R78" s="18">
        <f t="shared" si="42"/>
        <v>1.1413717327049788</v>
      </c>
      <c r="S78" s="18">
        <f t="shared" si="43"/>
        <v>0.90587702925960378</v>
      </c>
      <c r="T78" s="37">
        <f t="shared" si="44"/>
        <v>13.274336283185843</v>
      </c>
      <c r="U78" s="37">
        <f t="shared" si="45"/>
        <v>0.90630741581687924</v>
      </c>
      <c r="V78" s="37">
        <f t="shared" si="46"/>
        <v>-9.3692584183120768</v>
      </c>
      <c r="W78" s="37">
        <f t="shared" si="47"/>
        <v>1.2995105946174228</v>
      </c>
      <c r="X78" s="37">
        <f t="shared" si="48"/>
        <v>29.951059461742279</v>
      </c>
    </row>
    <row r="79" spans="1:24" x14ac:dyDescent="0.25">
      <c r="A79" s="1" t="s">
        <v>725</v>
      </c>
      <c r="B79" s="1" t="s">
        <v>2416</v>
      </c>
      <c r="C79" s="36">
        <v>37531</v>
      </c>
      <c r="D79" s="43"/>
      <c r="E79" s="43"/>
      <c r="F79" s="6"/>
      <c r="G79" s="6"/>
      <c r="H79" s="44">
        <v>6</v>
      </c>
      <c r="I79" s="44">
        <f t="shared" si="49"/>
        <v>15.986784258346434</v>
      </c>
      <c r="J79" s="14">
        <f t="shared" si="50"/>
        <v>0.74956771275159373</v>
      </c>
      <c r="K79" s="52">
        <f t="shared" si="51"/>
        <v>0.42985833445471106</v>
      </c>
      <c r="L79" s="49">
        <v>20</v>
      </c>
      <c r="M79" s="49">
        <f t="shared" si="38"/>
        <v>53.289280861154779</v>
      </c>
      <c r="N79" s="50">
        <f t="shared" si="39"/>
        <v>0.12650027188885593</v>
      </c>
      <c r="O79" s="50">
        <f t="shared" si="40"/>
        <v>9.6994422723651372E-2</v>
      </c>
      <c r="P79" s="45">
        <v>26</v>
      </c>
      <c r="Q79" s="45">
        <f t="shared" si="41"/>
        <v>69.276065119501212</v>
      </c>
      <c r="R79" s="18">
        <f t="shared" si="42"/>
        <v>0.13359987550254979</v>
      </c>
      <c r="S79" s="18">
        <f t="shared" si="43"/>
        <v>0.10603474298674016</v>
      </c>
      <c r="T79" s="37">
        <f t="shared" si="44"/>
        <v>0</v>
      </c>
      <c r="U79" s="37">
        <f t="shared" si="45"/>
        <v>0</v>
      </c>
      <c r="V79" s="37">
        <f t="shared" si="46"/>
        <v>-100</v>
      </c>
      <c r="W79" s="37">
        <f t="shared" si="47"/>
        <v>0</v>
      </c>
      <c r="X79" s="37">
        <f t="shared" si="48"/>
        <v>-100</v>
      </c>
    </row>
    <row r="80" spans="1:24" x14ac:dyDescent="0.25">
      <c r="A80" s="1" t="s">
        <v>683</v>
      </c>
      <c r="B80" s="1" t="s">
        <v>2418</v>
      </c>
      <c r="C80" s="36">
        <v>36629</v>
      </c>
      <c r="D80" s="43">
        <v>17</v>
      </c>
      <c r="E80" s="43">
        <f t="shared" ref="E80:E106" si="52">((D80/($C80/100000)))</f>
        <v>46.411313440170353</v>
      </c>
      <c r="F80" s="6">
        <f t="shared" ref="F80:F106" si="53">((D80/$C80)/(D$134/$C$134))</f>
        <v>0.61109596876659611</v>
      </c>
      <c r="G80" s="6">
        <f t="shared" ref="G80:G106" si="54">((D80/$C80)/(D$135/$C$135))</f>
        <v>0.69543387943740331</v>
      </c>
      <c r="H80" s="44">
        <v>3</v>
      </c>
      <c r="I80" s="44">
        <f t="shared" si="49"/>
        <v>8.190231783559474</v>
      </c>
      <c r="J80" s="14">
        <f t="shared" si="50"/>
        <v>0.38401302011084204</v>
      </c>
      <c r="K80" s="52">
        <f t="shared" si="51"/>
        <v>0.22022186178191819</v>
      </c>
      <c r="L80" s="49">
        <v>75</v>
      </c>
      <c r="M80" s="49">
        <f t="shared" si="38"/>
        <v>204.75579458898687</v>
      </c>
      <c r="N80" s="50">
        <f t="shared" si="39"/>
        <v>0.48605766990574251</v>
      </c>
      <c r="O80" s="50">
        <f t="shared" si="40"/>
        <v>0.37268602192675471</v>
      </c>
      <c r="P80" s="45">
        <v>95</v>
      </c>
      <c r="Q80" s="45">
        <f t="shared" si="41"/>
        <v>259.3573398127167</v>
      </c>
      <c r="R80" s="18">
        <f t="shared" si="42"/>
        <v>0.50017431344981866</v>
      </c>
      <c r="S80" s="18">
        <f t="shared" si="43"/>
        <v>0.39697533082063791</v>
      </c>
      <c r="T80" s="37">
        <f t="shared" si="44"/>
        <v>17.894736842105264</v>
      </c>
      <c r="U80" s="37">
        <f t="shared" si="45"/>
        <v>1.2217659970415613</v>
      </c>
      <c r="V80" s="37">
        <f t="shared" si="46"/>
        <v>22.176599704156132</v>
      </c>
      <c r="W80" s="37">
        <f t="shared" si="47"/>
        <v>1.751831475270224</v>
      </c>
      <c r="X80" s="37">
        <f t="shared" si="48"/>
        <v>75.183147527022399</v>
      </c>
    </row>
    <row r="81" spans="1:24" x14ac:dyDescent="0.25">
      <c r="A81" s="1" t="s">
        <v>652</v>
      </c>
      <c r="B81" s="1" t="s">
        <v>2415</v>
      </c>
      <c r="C81" s="36">
        <v>36158</v>
      </c>
      <c r="D81" s="43">
        <v>6</v>
      </c>
      <c r="E81" s="43">
        <f t="shared" si="52"/>
        <v>16.593838154765198</v>
      </c>
      <c r="F81" s="6">
        <f t="shared" si="53"/>
        <v>0.21849042509461725</v>
      </c>
      <c r="G81" s="6">
        <f t="shared" si="54"/>
        <v>0.24864448746103845</v>
      </c>
      <c r="H81" s="44">
        <v>2</v>
      </c>
      <c r="I81" s="44">
        <f t="shared" si="49"/>
        <v>5.5312793849217323</v>
      </c>
      <c r="J81" s="14">
        <f t="shared" si="50"/>
        <v>0.25934349085753328</v>
      </c>
      <c r="K81" s="52">
        <f t="shared" si="51"/>
        <v>0.14872700509264672</v>
      </c>
      <c r="L81" s="49">
        <v>38</v>
      </c>
      <c r="M81" s="49">
        <f t="shared" si="38"/>
        <v>105.09430831351291</v>
      </c>
      <c r="N81" s="50">
        <f t="shared" si="39"/>
        <v>0.24947716240099665</v>
      </c>
      <c r="O81" s="50">
        <f t="shared" si="40"/>
        <v>0.19128728332757849</v>
      </c>
      <c r="P81" s="45">
        <v>46</v>
      </c>
      <c r="Q81" s="45">
        <f t="shared" si="41"/>
        <v>127.21942585319984</v>
      </c>
      <c r="R81" s="18">
        <f t="shared" si="42"/>
        <v>0.24534446964004669</v>
      </c>
      <c r="S81" s="18">
        <f t="shared" si="43"/>
        <v>0.19472351814432584</v>
      </c>
      <c r="T81" s="37">
        <f t="shared" si="44"/>
        <v>13.043478260869565</v>
      </c>
      <c r="U81" s="37">
        <f t="shared" si="45"/>
        <v>0.89054554771571592</v>
      </c>
      <c r="V81" s="37">
        <f t="shared" si="46"/>
        <v>-10.945445228428408</v>
      </c>
      <c r="W81" s="37">
        <f t="shared" si="47"/>
        <v>1.2769104103632065</v>
      </c>
      <c r="X81" s="37">
        <f t="shared" si="48"/>
        <v>27.691041036320652</v>
      </c>
    </row>
    <row r="82" spans="1:24" x14ac:dyDescent="0.25">
      <c r="A82" s="1" t="s">
        <v>706</v>
      </c>
      <c r="B82" s="1" t="s">
        <v>2417</v>
      </c>
      <c r="C82" s="36">
        <v>34348</v>
      </c>
      <c r="D82" s="43">
        <v>7</v>
      </c>
      <c r="E82" s="43">
        <f t="shared" si="52"/>
        <v>20.379643647373936</v>
      </c>
      <c r="F82" s="6">
        <f t="shared" si="53"/>
        <v>0.26833797957182459</v>
      </c>
      <c r="G82" s="6">
        <f t="shared" si="54"/>
        <v>0.30537154828672025</v>
      </c>
      <c r="H82" s="44">
        <v>3</v>
      </c>
      <c r="I82" s="44">
        <f t="shared" si="49"/>
        <v>8.7341329917316877</v>
      </c>
      <c r="J82" s="14">
        <f t="shared" si="50"/>
        <v>0.40951475817049121</v>
      </c>
      <c r="K82" s="52">
        <f t="shared" si="51"/>
        <v>0.23484647068853734</v>
      </c>
      <c r="L82" s="49">
        <v>73</v>
      </c>
      <c r="M82" s="49">
        <f t="shared" si="38"/>
        <v>212.53056946547105</v>
      </c>
      <c r="N82" s="50">
        <f t="shared" si="39"/>
        <v>0.50451374812365712</v>
      </c>
      <c r="O82" s="50">
        <f t="shared" si="40"/>
        <v>0.38683726939649943</v>
      </c>
      <c r="P82" s="45">
        <v>83</v>
      </c>
      <c r="Q82" s="45">
        <f t="shared" si="41"/>
        <v>241.64434610457667</v>
      </c>
      <c r="R82" s="18">
        <f t="shared" si="42"/>
        <v>0.4660145535081589</v>
      </c>
      <c r="S82" s="18">
        <f t="shared" si="43"/>
        <v>0.36986361868559547</v>
      </c>
      <c r="T82" s="37">
        <f t="shared" si="44"/>
        <v>8.4337349397590362</v>
      </c>
      <c r="U82" s="37">
        <f t="shared" si="45"/>
        <v>0.57581459109329425</v>
      </c>
      <c r="V82" s="37">
        <f t="shared" si="46"/>
        <v>-42.418540890670577</v>
      </c>
      <c r="W82" s="37">
        <f t="shared" si="47"/>
        <v>0.82563283561637058</v>
      </c>
      <c r="X82" s="37">
        <f t="shared" si="48"/>
        <v>-17.436716438362943</v>
      </c>
    </row>
    <row r="83" spans="1:24" x14ac:dyDescent="0.25">
      <c r="A83" s="1" t="s">
        <v>713</v>
      </c>
      <c r="B83" s="1" t="s">
        <v>2421</v>
      </c>
      <c r="C83" s="36">
        <v>33108</v>
      </c>
      <c r="D83" s="43">
        <v>9</v>
      </c>
      <c r="E83" s="43">
        <f t="shared" si="52"/>
        <v>27.183762232693006</v>
      </c>
      <c r="F83" s="6">
        <f t="shared" si="53"/>
        <v>0.35792754578521063</v>
      </c>
      <c r="G83" s="6">
        <f t="shared" si="54"/>
        <v>0.40732545204857867</v>
      </c>
      <c r="H83" s="44">
        <v>4</v>
      </c>
      <c r="I83" s="44">
        <f t="shared" si="49"/>
        <v>12.081672103419114</v>
      </c>
      <c r="J83" s="14">
        <f t="shared" si="50"/>
        <v>0.56646985275019257</v>
      </c>
      <c r="K83" s="52">
        <f t="shared" si="51"/>
        <v>0.32485629153920026</v>
      </c>
      <c r="L83" s="49">
        <v>48</v>
      </c>
      <c r="M83" s="49">
        <f t="shared" si="38"/>
        <v>144.98006524102937</v>
      </c>
      <c r="N83" s="50">
        <f t="shared" si="39"/>
        <v>0.34415960161367531</v>
      </c>
      <c r="O83" s="50">
        <f t="shared" si="40"/>
        <v>0.26388529751659001</v>
      </c>
      <c r="P83" s="45">
        <v>61</v>
      </c>
      <c r="Q83" s="45">
        <f t="shared" si="41"/>
        <v>184.24549957714149</v>
      </c>
      <c r="R83" s="18">
        <f t="shared" si="42"/>
        <v>0.35532006275111055</v>
      </c>
      <c r="S83" s="18">
        <f t="shared" si="43"/>
        <v>0.28200828324220506</v>
      </c>
      <c r="T83" s="37">
        <f t="shared" si="44"/>
        <v>14.754098360655737</v>
      </c>
      <c r="U83" s="37">
        <f t="shared" si="45"/>
        <v>1.0073384064325313</v>
      </c>
      <c r="V83" s="37">
        <f t="shared" si="46"/>
        <v>0.73384064325312526</v>
      </c>
      <c r="W83" s="37">
        <f t="shared" si="47"/>
        <v>1.4443740707387092</v>
      </c>
      <c r="X83" s="37">
        <f t="shared" si="48"/>
        <v>44.437407073870915</v>
      </c>
    </row>
    <row r="84" spans="1:24" x14ac:dyDescent="0.25">
      <c r="A84" s="1" t="s">
        <v>635</v>
      </c>
      <c r="B84" s="1" t="s">
        <v>2423</v>
      </c>
      <c r="C84" s="36">
        <v>32674</v>
      </c>
      <c r="D84" s="43">
        <v>7</v>
      </c>
      <c r="E84" s="43">
        <f t="shared" si="52"/>
        <v>21.423762012609416</v>
      </c>
      <c r="F84" s="6">
        <f t="shared" si="53"/>
        <v>0.28208584569789535</v>
      </c>
      <c r="G84" s="6">
        <f t="shared" si="54"/>
        <v>0.32101676992569833</v>
      </c>
      <c r="H84" s="44">
        <v>6</v>
      </c>
      <c r="I84" s="44">
        <f t="shared" si="49"/>
        <v>18.363224582236644</v>
      </c>
      <c r="J84" s="14">
        <f t="shared" si="50"/>
        <v>0.86099118036604227</v>
      </c>
      <c r="K84" s="52">
        <f t="shared" si="51"/>
        <v>0.49375690611555861</v>
      </c>
      <c r="L84" s="49">
        <v>71</v>
      </c>
      <c r="M84" s="49">
        <f t="shared" si="38"/>
        <v>217.29815755646692</v>
      </c>
      <c r="N84" s="50">
        <f t="shared" si="39"/>
        <v>0.51583124350019316</v>
      </c>
      <c r="O84" s="50">
        <f t="shared" si="40"/>
        <v>0.39551498932811496</v>
      </c>
      <c r="P84" s="45">
        <v>84</v>
      </c>
      <c r="Q84" s="45">
        <f t="shared" si="41"/>
        <v>257.08514415131299</v>
      </c>
      <c r="R84" s="18">
        <f t="shared" si="42"/>
        <v>0.49579235184508086</v>
      </c>
      <c r="S84" s="18">
        <f t="shared" si="43"/>
        <v>0.39349748197692941</v>
      </c>
      <c r="T84" s="37">
        <f t="shared" si="44"/>
        <v>8.3333333333333321</v>
      </c>
      <c r="U84" s="37">
        <f t="shared" si="45"/>
        <v>0.56895965548504068</v>
      </c>
      <c r="V84" s="37">
        <f t="shared" si="46"/>
        <v>-43.104034451495934</v>
      </c>
      <c r="W84" s="37">
        <f t="shared" si="47"/>
        <v>0.81580387328760418</v>
      </c>
      <c r="X84" s="37">
        <f t="shared" si="48"/>
        <v>-18.419612671239584</v>
      </c>
    </row>
    <row r="85" spans="1:24" x14ac:dyDescent="0.25">
      <c r="A85" s="1" t="s">
        <v>663</v>
      </c>
      <c r="B85" s="1" t="s">
        <v>2427</v>
      </c>
      <c r="C85" s="36">
        <v>32120</v>
      </c>
      <c r="D85" s="43">
        <v>21</v>
      </c>
      <c r="E85" s="43">
        <f t="shared" si="52"/>
        <v>65.379825653798264</v>
      </c>
      <c r="F85" s="6">
        <f t="shared" si="53"/>
        <v>0.86085363533621084</v>
      </c>
      <c r="G85" s="6">
        <f t="shared" si="54"/>
        <v>0.97966082881870475</v>
      </c>
      <c r="H85" s="44">
        <v>2</v>
      </c>
      <c r="I85" s="44">
        <f t="shared" si="49"/>
        <v>6.2266500622665006</v>
      </c>
      <c r="J85" s="14">
        <f t="shared" si="50"/>
        <v>0.291947133948527</v>
      </c>
      <c r="K85" s="52">
        <f t="shared" si="51"/>
        <v>0.16742437889601247</v>
      </c>
      <c r="L85" s="49">
        <v>129</v>
      </c>
      <c r="M85" s="49">
        <f t="shared" si="38"/>
        <v>401.61892901618933</v>
      </c>
      <c r="N85" s="50">
        <f t="shared" si="39"/>
        <v>0.95337942068745951</v>
      </c>
      <c r="O85" s="50">
        <f t="shared" si="40"/>
        <v>0.73100622761851708</v>
      </c>
      <c r="P85" s="45">
        <v>152</v>
      </c>
      <c r="Q85" s="45">
        <f t="shared" si="41"/>
        <v>473.22540473225405</v>
      </c>
      <c r="R85" s="18">
        <f t="shared" si="42"/>
        <v>0.91262191418945993</v>
      </c>
      <c r="S85" s="18">
        <f t="shared" si="43"/>
        <v>0.72432425368015674</v>
      </c>
      <c r="T85" s="37">
        <f t="shared" si="44"/>
        <v>13.815789473684212</v>
      </c>
      <c r="U85" s="37">
        <f t="shared" si="45"/>
        <v>0.94327521830414673</v>
      </c>
      <c r="V85" s="37">
        <f t="shared" si="46"/>
        <v>-5.672478169585327</v>
      </c>
      <c r="W85" s="37">
        <f t="shared" si="47"/>
        <v>1.352516947818923</v>
      </c>
      <c r="X85" s="37">
        <f t="shared" si="48"/>
        <v>35.251694781892297</v>
      </c>
    </row>
    <row r="86" spans="1:24" x14ac:dyDescent="0.25">
      <c r="A86" s="1" t="s">
        <v>676</v>
      </c>
      <c r="B86" s="1" t="s">
        <v>2420</v>
      </c>
      <c r="C86" s="36">
        <v>31832</v>
      </c>
      <c r="D86" s="43">
        <v>12</v>
      </c>
      <c r="E86" s="43">
        <f t="shared" si="52"/>
        <v>37.697914048755969</v>
      </c>
      <c r="F86" s="6">
        <f t="shared" si="53"/>
        <v>0.49636697603488122</v>
      </c>
      <c r="G86" s="6">
        <f t="shared" si="54"/>
        <v>0.56487103402966998</v>
      </c>
      <c r="H86" s="44">
        <v>3</v>
      </c>
      <c r="I86" s="44">
        <f t="shared" si="49"/>
        <v>9.4244785121889922</v>
      </c>
      <c r="J86" s="14">
        <f t="shared" si="50"/>
        <v>0.44188278818924454</v>
      </c>
      <c r="K86" s="52">
        <f t="shared" si="51"/>
        <v>0.25340872628832245</v>
      </c>
      <c r="L86" s="49">
        <v>57</v>
      </c>
      <c r="M86" s="49">
        <f t="shared" si="38"/>
        <v>179.06509173159085</v>
      </c>
      <c r="N86" s="50">
        <f t="shared" si="39"/>
        <v>0.42507202994291454</v>
      </c>
      <c r="O86" s="50">
        <f t="shared" si="40"/>
        <v>0.32592511893182569</v>
      </c>
      <c r="P86" s="45">
        <v>72</v>
      </c>
      <c r="Q86" s="45">
        <f t="shared" si="41"/>
        <v>226.18748429253583</v>
      </c>
      <c r="R86" s="18">
        <f t="shared" si="42"/>
        <v>0.43620577597169524</v>
      </c>
      <c r="S86" s="18">
        <f t="shared" si="43"/>
        <v>0.34620516801011175</v>
      </c>
      <c r="T86" s="37">
        <f t="shared" si="44"/>
        <v>16.666666666666664</v>
      </c>
      <c r="U86" s="37">
        <f t="shared" si="45"/>
        <v>1.1379193109700814</v>
      </c>
      <c r="V86" s="37">
        <f t="shared" si="46"/>
        <v>13.791931097008137</v>
      </c>
      <c r="W86" s="37">
        <f t="shared" si="47"/>
        <v>1.6316077465752084</v>
      </c>
      <c r="X86" s="37">
        <f t="shared" si="48"/>
        <v>63.160774657520832</v>
      </c>
    </row>
    <row r="87" spans="1:24" x14ac:dyDescent="0.25">
      <c r="A87" s="1" t="s">
        <v>648</v>
      </c>
      <c r="B87" s="1" t="s">
        <v>2430</v>
      </c>
      <c r="C87" s="36">
        <v>31803</v>
      </c>
      <c r="D87" s="43">
        <v>16</v>
      </c>
      <c r="E87" s="43">
        <f t="shared" si="52"/>
        <v>50.30971920887967</v>
      </c>
      <c r="F87" s="6">
        <f t="shared" si="53"/>
        <v>0.66242612672357282</v>
      </c>
      <c r="G87" s="6">
        <f t="shared" si="54"/>
        <v>0.75384815919808223</v>
      </c>
      <c r="H87" s="44">
        <v>2</v>
      </c>
      <c r="I87" s="44">
        <f t="shared" si="49"/>
        <v>6.2887149011099588</v>
      </c>
      <c r="J87" s="14">
        <f t="shared" si="50"/>
        <v>0.29485715003071056</v>
      </c>
      <c r="K87" s="52">
        <f t="shared" si="51"/>
        <v>0.16909320033141279</v>
      </c>
      <c r="L87" s="49">
        <v>85</v>
      </c>
      <c r="M87" s="49">
        <f t="shared" si="38"/>
        <v>267.27038329717323</v>
      </c>
      <c r="N87" s="50">
        <f t="shared" si="39"/>
        <v>0.63445735443536044</v>
      </c>
      <c r="O87" s="50">
        <f t="shared" si="40"/>
        <v>0.48647187802332414</v>
      </c>
      <c r="P87" s="45">
        <v>103</v>
      </c>
      <c r="Q87" s="45">
        <f t="shared" si="41"/>
        <v>323.86881740716285</v>
      </c>
      <c r="R87" s="18">
        <f t="shared" si="42"/>
        <v>0.62458561423943826</v>
      </c>
      <c r="S87" s="18">
        <f t="shared" si="43"/>
        <v>0.49571734127723865</v>
      </c>
      <c r="T87" s="37">
        <f t="shared" si="44"/>
        <v>15.53398058252427</v>
      </c>
      <c r="U87" s="37">
        <f t="shared" si="45"/>
        <v>1.0605849888653187</v>
      </c>
      <c r="V87" s="37">
        <f t="shared" si="46"/>
        <v>6.0584988865318712</v>
      </c>
      <c r="W87" s="37">
        <f t="shared" si="47"/>
        <v>1.5207217832157283</v>
      </c>
      <c r="X87" s="37">
        <f t="shared" si="48"/>
        <v>52.072178321572828</v>
      </c>
    </row>
    <row r="88" spans="1:24" x14ac:dyDescent="0.25">
      <c r="A88" s="1" t="s">
        <v>693</v>
      </c>
      <c r="B88" s="1" t="s">
        <v>2438</v>
      </c>
      <c r="C88" s="36">
        <v>31682</v>
      </c>
      <c r="D88" s="43">
        <v>26</v>
      </c>
      <c r="E88" s="43">
        <f t="shared" si="52"/>
        <v>82.06552616627738</v>
      </c>
      <c r="F88" s="6">
        <f t="shared" si="53"/>
        <v>1.0805536085413927</v>
      </c>
      <c r="G88" s="6">
        <f t="shared" si="54"/>
        <v>1.2296817952255852</v>
      </c>
      <c r="H88" s="44">
        <v>2</v>
      </c>
      <c r="I88" s="44">
        <f t="shared" si="49"/>
        <v>6.312732782021337</v>
      </c>
      <c r="J88" s="14">
        <f t="shared" si="50"/>
        <v>0.29598326944090297</v>
      </c>
      <c r="K88" s="52">
        <f t="shared" si="51"/>
        <v>0.16973900164572692</v>
      </c>
      <c r="L88" s="49">
        <v>131</v>
      </c>
      <c r="M88" s="49">
        <f t="shared" si="38"/>
        <v>413.48399722239759</v>
      </c>
      <c r="N88" s="50">
        <f t="shared" si="39"/>
        <v>0.98154520430866932</v>
      </c>
      <c r="O88" s="50">
        <f t="shared" si="40"/>
        <v>0.75260241774606729</v>
      </c>
      <c r="P88" s="45">
        <v>159</v>
      </c>
      <c r="Q88" s="45">
        <f t="shared" si="41"/>
        <v>501.8622561706963</v>
      </c>
      <c r="R88" s="18">
        <f t="shared" si="42"/>
        <v>0.96784848891424036</v>
      </c>
      <c r="S88" s="18">
        <f t="shared" si="43"/>
        <v>0.76815614824556988</v>
      </c>
      <c r="T88" s="37">
        <f t="shared" si="44"/>
        <v>16.352201257861633</v>
      </c>
      <c r="U88" s="37">
        <f t="shared" si="45"/>
        <v>1.1164491352914008</v>
      </c>
      <c r="V88" s="37">
        <f t="shared" si="46"/>
        <v>11.644913529140076</v>
      </c>
      <c r="W88" s="37">
        <f t="shared" si="47"/>
        <v>1.6008226947530346</v>
      </c>
      <c r="X88" s="37">
        <f t="shared" si="48"/>
        <v>60.082269475303463</v>
      </c>
    </row>
    <row r="89" spans="1:24" x14ac:dyDescent="0.25">
      <c r="A89" s="1" t="s">
        <v>630</v>
      </c>
      <c r="B89" s="1" t="s">
        <v>2425</v>
      </c>
      <c r="C89" s="36">
        <v>31576</v>
      </c>
      <c r="D89" s="43">
        <v>29</v>
      </c>
      <c r="E89" s="43">
        <f t="shared" si="52"/>
        <v>91.841905244489496</v>
      </c>
      <c r="F89" s="6">
        <f t="shared" si="53"/>
        <v>1.2092788136905874</v>
      </c>
      <c r="G89" s="6">
        <f t="shared" si="54"/>
        <v>1.3761724830613473</v>
      </c>
      <c r="H89" s="44">
        <v>3</v>
      </c>
      <c r="I89" s="44">
        <f t="shared" si="49"/>
        <v>9.5008867494299469</v>
      </c>
      <c r="J89" s="14">
        <f t="shared" si="50"/>
        <v>0.44546531902837699</v>
      </c>
      <c r="K89" s="52">
        <f t="shared" si="51"/>
        <v>0.25546321811533701</v>
      </c>
      <c r="L89" s="49">
        <v>57</v>
      </c>
      <c r="M89" s="49">
        <f t="shared" si="38"/>
        <v>180.51684823916901</v>
      </c>
      <c r="N89" s="50">
        <f t="shared" si="39"/>
        <v>0.42851826884794958</v>
      </c>
      <c r="O89" s="50">
        <f t="shared" si="40"/>
        <v>0.32856753185450582</v>
      </c>
      <c r="P89" s="45">
        <v>89</v>
      </c>
      <c r="Q89" s="45">
        <f t="shared" si="41"/>
        <v>281.85964023308844</v>
      </c>
      <c r="R89" s="18">
        <f t="shared" si="42"/>
        <v>0.54357031940796252</v>
      </c>
      <c r="S89" s="18">
        <f t="shared" si="43"/>
        <v>0.43141761095835413</v>
      </c>
      <c r="T89" s="37">
        <f t="shared" si="44"/>
        <v>32.584269662921351</v>
      </c>
      <c r="U89" s="37">
        <f t="shared" si="45"/>
        <v>2.2246961809976877</v>
      </c>
      <c r="V89" s="37">
        <f t="shared" si="46"/>
        <v>122.46961809976878</v>
      </c>
      <c r="W89" s="37">
        <f t="shared" si="47"/>
        <v>3.1898848079110822</v>
      </c>
      <c r="X89" s="37">
        <f t="shared" si="48"/>
        <v>218.98848079110823</v>
      </c>
    </row>
    <row r="90" spans="1:24" x14ac:dyDescent="0.25">
      <c r="A90" s="1" t="s">
        <v>688</v>
      </c>
      <c r="B90" s="1" t="s">
        <v>2426</v>
      </c>
      <c r="C90" s="36">
        <v>31154</v>
      </c>
      <c r="D90" s="43">
        <v>10</v>
      </c>
      <c r="E90" s="43">
        <f t="shared" si="52"/>
        <v>32.098606920459652</v>
      </c>
      <c r="F90" s="6">
        <f t="shared" si="53"/>
        <v>0.42264111567113749</v>
      </c>
      <c r="G90" s="6">
        <f t="shared" si="54"/>
        <v>0.48097020059576234</v>
      </c>
      <c r="H90" s="44">
        <v>8</v>
      </c>
      <c r="I90" s="44">
        <f t="shared" si="49"/>
        <v>25.678885536367723</v>
      </c>
      <c r="J90" s="14">
        <f t="shared" si="50"/>
        <v>1.2039984518747755</v>
      </c>
      <c r="K90" s="52">
        <f t="shared" si="51"/>
        <v>0.69046299674390721</v>
      </c>
      <c r="L90" s="49">
        <v>129</v>
      </c>
      <c r="M90" s="49">
        <f t="shared" si="38"/>
        <v>414.07202927392956</v>
      </c>
      <c r="N90" s="50">
        <f t="shared" si="39"/>
        <v>0.98294109881495795</v>
      </c>
      <c r="O90" s="50">
        <f t="shared" si="40"/>
        <v>0.75367272360232296</v>
      </c>
      <c r="P90" s="45">
        <v>147</v>
      </c>
      <c r="Q90" s="45">
        <f t="shared" si="41"/>
        <v>471.84952173075692</v>
      </c>
      <c r="R90" s="18">
        <f t="shared" si="42"/>
        <v>0.90996850427957243</v>
      </c>
      <c r="S90" s="18">
        <f t="shared" si="43"/>
        <v>0.72221831131475367</v>
      </c>
      <c r="T90" s="37">
        <f t="shared" si="44"/>
        <v>6.8027210884353746</v>
      </c>
      <c r="U90" s="37">
        <f t="shared" si="45"/>
        <v>0.46445686162044147</v>
      </c>
      <c r="V90" s="37">
        <f t="shared" si="46"/>
        <v>-53.55431383795586</v>
      </c>
      <c r="W90" s="37">
        <f t="shared" si="47"/>
        <v>0.6659623455409015</v>
      </c>
      <c r="X90" s="37">
        <f t="shared" si="48"/>
        <v>-33.403765445909848</v>
      </c>
    </row>
    <row r="91" spans="1:24" x14ac:dyDescent="0.25">
      <c r="A91" s="1" t="s">
        <v>646</v>
      </c>
      <c r="B91" s="1" t="s">
        <v>2424</v>
      </c>
      <c r="C91" s="36">
        <v>30328</v>
      </c>
      <c r="D91" s="43">
        <v>6</v>
      </c>
      <c r="E91" s="43">
        <f t="shared" si="52"/>
        <v>19.783698232656292</v>
      </c>
      <c r="F91" s="6">
        <f t="shared" si="53"/>
        <v>0.26049118934882515</v>
      </c>
      <c r="G91" s="6">
        <f t="shared" si="54"/>
        <v>0.29644181540544146</v>
      </c>
      <c r="H91" s="44"/>
      <c r="I91" s="44"/>
      <c r="J91" s="14"/>
      <c r="K91" s="52"/>
      <c r="L91" s="49">
        <v>58</v>
      </c>
      <c r="M91" s="49">
        <f t="shared" si="38"/>
        <v>191.24241624901083</v>
      </c>
      <c r="N91" s="50">
        <f t="shared" si="39"/>
        <v>0.4539790603520143</v>
      </c>
      <c r="O91" s="50">
        <f t="shared" si="40"/>
        <v>0.34808966202189207</v>
      </c>
      <c r="P91" s="45">
        <v>64</v>
      </c>
      <c r="Q91" s="45">
        <f t="shared" si="41"/>
        <v>211.02611448166712</v>
      </c>
      <c r="R91" s="18">
        <f t="shared" si="42"/>
        <v>0.40696685895632945</v>
      </c>
      <c r="S91" s="18">
        <f t="shared" si="43"/>
        <v>0.32299900079421667</v>
      </c>
      <c r="T91" s="37">
        <f t="shared" si="44"/>
        <v>9.375</v>
      </c>
      <c r="U91" s="37">
        <f t="shared" si="45"/>
        <v>0.64007961242067091</v>
      </c>
      <c r="V91" s="37">
        <f t="shared" si="46"/>
        <v>-35.99203875793291</v>
      </c>
      <c r="W91" s="37">
        <f t="shared" si="47"/>
        <v>0.91777935744855477</v>
      </c>
      <c r="X91" s="37">
        <f t="shared" si="48"/>
        <v>-8.2220642551445238</v>
      </c>
    </row>
    <row r="92" spans="1:24" x14ac:dyDescent="0.25">
      <c r="A92" s="1" t="s">
        <v>636</v>
      </c>
      <c r="B92" s="1" t="s">
        <v>2433</v>
      </c>
      <c r="C92" s="36">
        <v>30040</v>
      </c>
      <c r="D92" s="43">
        <v>14</v>
      </c>
      <c r="E92" s="43">
        <f t="shared" si="52"/>
        <v>46.60452729693742</v>
      </c>
      <c r="F92" s="6">
        <f t="shared" si="53"/>
        <v>0.6136400081446759</v>
      </c>
      <c r="G92" s="6">
        <f t="shared" si="54"/>
        <v>0.69832902400481134</v>
      </c>
      <c r="H92" s="44">
        <v>3</v>
      </c>
      <c r="I92" s="44">
        <f t="shared" ref="I92:I109" si="55">((H92/($C92/100000)))</f>
        <v>9.9866844207723044</v>
      </c>
      <c r="J92" s="14">
        <f t="shared" ref="J92:J109" si="56">((H92/$C92)/(H$134/$C$134))</f>
        <v>0.46824277342343651</v>
      </c>
      <c r="K92" s="52">
        <f t="shared" ref="K92:K109" si="57">((H92/$C92)/(H$135/$C$135))</f>
        <v>0.2685255184823529</v>
      </c>
      <c r="L92" s="49">
        <v>210</v>
      </c>
      <c r="M92" s="49">
        <f t="shared" si="38"/>
        <v>699.06790945406124</v>
      </c>
      <c r="N92" s="50">
        <f t="shared" si="39"/>
        <v>1.659475961875394</v>
      </c>
      <c r="O92" s="50">
        <f t="shared" si="40"/>
        <v>1.2724076442088641</v>
      </c>
      <c r="P92" s="45">
        <v>227</v>
      </c>
      <c r="Q92" s="45">
        <f t="shared" si="41"/>
        <v>755.65912117177095</v>
      </c>
      <c r="R92" s="18">
        <f t="shared" si="42"/>
        <v>1.4572993477150549</v>
      </c>
      <c r="S92" s="18">
        <f t="shared" si="43"/>
        <v>1.1566205522905655</v>
      </c>
      <c r="T92" s="37">
        <f t="shared" si="44"/>
        <v>6.1674008810572687</v>
      </c>
      <c r="U92" s="37">
        <f t="shared" si="45"/>
        <v>0.42108027366293765</v>
      </c>
      <c r="V92" s="37">
        <f t="shared" si="46"/>
        <v>-57.891972633706231</v>
      </c>
      <c r="W92" s="37">
        <f t="shared" si="47"/>
        <v>0.60376674322606838</v>
      </c>
      <c r="X92" s="37">
        <f t="shared" si="48"/>
        <v>-39.623325677393161</v>
      </c>
    </row>
    <row r="93" spans="1:24" x14ac:dyDescent="0.25">
      <c r="A93" s="1" t="s">
        <v>743</v>
      </c>
      <c r="B93" s="1" t="s">
        <v>2422</v>
      </c>
      <c r="C93" s="36">
        <v>29784</v>
      </c>
      <c r="D93" s="43">
        <v>14</v>
      </c>
      <c r="E93" s="43">
        <f t="shared" si="52"/>
        <v>47.005103411227509</v>
      </c>
      <c r="F93" s="6">
        <f t="shared" si="53"/>
        <v>0.61891437834629548</v>
      </c>
      <c r="G93" s="6">
        <f t="shared" si="54"/>
        <v>0.70433131483697731</v>
      </c>
      <c r="H93" s="44">
        <v>2</v>
      </c>
      <c r="I93" s="44">
        <f t="shared" si="55"/>
        <v>6.7150147730325012</v>
      </c>
      <c r="J93" s="14">
        <f t="shared" si="56"/>
        <v>0.31484494837586247</v>
      </c>
      <c r="K93" s="52">
        <f t="shared" si="57"/>
        <v>0.18055570273099386</v>
      </c>
      <c r="L93" s="49">
        <v>85</v>
      </c>
      <c r="M93" s="49">
        <f t="shared" si="38"/>
        <v>285.38812785388126</v>
      </c>
      <c r="N93" s="50">
        <f t="shared" si="39"/>
        <v>0.67746599661253581</v>
      </c>
      <c r="O93" s="50">
        <f t="shared" si="40"/>
        <v>0.51944886975476023</v>
      </c>
      <c r="P93" s="45">
        <v>101</v>
      </c>
      <c r="Q93" s="45">
        <f t="shared" si="41"/>
        <v>339.10824603814132</v>
      </c>
      <c r="R93" s="18">
        <f t="shared" si="42"/>
        <v>0.65397506879804568</v>
      </c>
      <c r="S93" s="18">
        <f t="shared" si="43"/>
        <v>0.51904298622204204</v>
      </c>
      <c r="T93" s="37">
        <f t="shared" si="44"/>
        <v>13.861386138613863</v>
      </c>
      <c r="U93" s="37">
        <f t="shared" si="45"/>
        <v>0.94638833783650356</v>
      </c>
      <c r="V93" s="37">
        <f t="shared" si="46"/>
        <v>-5.3611662163496447</v>
      </c>
      <c r="W93" s="37">
        <f t="shared" si="47"/>
        <v>1.3569807001219558</v>
      </c>
      <c r="X93" s="37">
        <f t="shared" si="48"/>
        <v>35.698070012195579</v>
      </c>
    </row>
    <row r="94" spans="1:24" x14ac:dyDescent="0.25">
      <c r="A94" s="1" t="s">
        <v>672</v>
      </c>
      <c r="B94" s="1" t="s">
        <v>2432</v>
      </c>
      <c r="C94" s="36">
        <v>29515</v>
      </c>
      <c r="D94" s="43">
        <v>13</v>
      </c>
      <c r="E94" s="43">
        <f t="shared" si="52"/>
        <v>44.045400643740464</v>
      </c>
      <c r="F94" s="6">
        <f t="shared" si="53"/>
        <v>0.57994408649514484</v>
      </c>
      <c r="G94" s="6">
        <f t="shared" si="54"/>
        <v>0.6599826975493307</v>
      </c>
      <c r="H94" s="44">
        <v>7</v>
      </c>
      <c r="I94" s="44">
        <f t="shared" si="55"/>
        <v>23.716754192783327</v>
      </c>
      <c r="J94" s="14">
        <f t="shared" si="56"/>
        <v>1.1120005691510557</v>
      </c>
      <c r="K94" s="52">
        <f t="shared" si="57"/>
        <v>0.63770451212907753</v>
      </c>
      <c r="L94" s="49">
        <v>30</v>
      </c>
      <c r="M94" s="49">
        <f t="shared" si="38"/>
        <v>101.64323225478569</v>
      </c>
      <c r="N94" s="50">
        <f t="shared" si="39"/>
        <v>0.24128485706898106</v>
      </c>
      <c r="O94" s="50">
        <f t="shared" si="40"/>
        <v>0.18500581124384344</v>
      </c>
      <c r="P94" s="45">
        <v>50</v>
      </c>
      <c r="Q94" s="45">
        <f t="shared" si="41"/>
        <v>169.40538709130948</v>
      </c>
      <c r="R94" s="18">
        <f t="shared" si="42"/>
        <v>0.32670069504985699</v>
      </c>
      <c r="S94" s="18">
        <f t="shared" si="43"/>
        <v>0.25929383618729362</v>
      </c>
      <c r="T94" s="37">
        <f t="shared" si="44"/>
        <v>26</v>
      </c>
      <c r="U94" s="37">
        <f t="shared" si="45"/>
        <v>1.7751541251133272</v>
      </c>
      <c r="V94" s="37">
        <f t="shared" si="46"/>
        <v>77.515412511332713</v>
      </c>
      <c r="W94" s="37">
        <f t="shared" si="47"/>
        <v>2.5453080846573255</v>
      </c>
      <c r="X94" s="37">
        <f t="shared" si="48"/>
        <v>154.53080846573255</v>
      </c>
    </row>
    <row r="95" spans="1:24" x14ac:dyDescent="0.25">
      <c r="A95" s="1" t="s">
        <v>664</v>
      </c>
      <c r="B95" s="1" t="s">
        <v>2429</v>
      </c>
      <c r="C95" s="36">
        <v>29179</v>
      </c>
      <c r="D95" s="43">
        <v>28</v>
      </c>
      <c r="E95" s="43">
        <f t="shared" si="52"/>
        <v>95.959422872613871</v>
      </c>
      <c r="F95" s="6">
        <f t="shared" si="53"/>
        <v>1.2634940090247138</v>
      </c>
      <c r="G95" s="6">
        <f t="shared" si="54"/>
        <v>1.4378699668326216</v>
      </c>
      <c r="H95" s="44">
        <v>1</v>
      </c>
      <c r="I95" s="44">
        <f t="shared" si="55"/>
        <v>3.4271222454504953</v>
      </c>
      <c r="J95" s="14">
        <f t="shared" si="56"/>
        <v>0.16068648587043233</v>
      </c>
      <c r="K95" s="52">
        <f t="shared" si="57"/>
        <v>9.2149680423248254E-2</v>
      </c>
      <c r="L95" s="49">
        <v>67</v>
      </c>
      <c r="M95" s="49">
        <f t="shared" si="38"/>
        <v>229.61719044518318</v>
      </c>
      <c r="N95" s="50">
        <f t="shared" si="39"/>
        <v>0.54507466703016483</v>
      </c>
      <c r="O95" s="50">
        <f t="shared" si="40"/>
        <v>0.41793746274576077</v>
      </c>
      <c r="P95" s="45">
        <v>96</v>
      </c>
      <c r="Q95" s="45">
        <f t="shared" si="41"/>
        <v>329.00373556324757</v>
      </c>
      <c r="R95" s="18">
        <f t="shared" si="42"/>
        <v>0.63448837683407033</v>
      </c>
      <c r="S95" s="18">
        <f t="shared" si="43"/>
        <v>0.50357690613559425</v>
      </c>
      <c r="T95" s="37">
        <f t="shared" si="44"/>
        <v>29.166666666666668</v>
      </c>
      <c r="U95" s="37">
        <f t="shared" si="45"/>
        <v>1.9913587941976429</v>
      </c>
      <c r="V95" s="37">
        <f t="shared" si="46"/>
        <v>99.135879419764294</v>
      </c>
      <c r="W95" s="37">
        <f t="shared" si="47"/>
        <v>2.8553135565066152</v>
      </c>
      <c r="X95" s="37">
        <f t="shared" si="48"/>
        <v>185.53135565066151</v>
      </c>
    </row>
    <row r="96" spans="1:24" x14ac:dyDescent="0.25">
      <c r="A96" s="1" t="s">
        <v>695</v>
      </c>
      <c r="B96" s="1" t="s">
        <v>2434</v>
      </c>
      <c r="C96" s="36">
        <v>29145</v>
      </c>
      <c r="D96" s="43">
        <v>12</v>
      </c>
      <c r="E96" s="43">
        <f t="shared" si="52"/>
        <v>41.173443129181678</v>
      </c>
      <c r="F96" s="6">
        <f t="shared" si="53"/>
        <v>0.54212913299510512</v>
      </c>
      <c r="G96" s="6">
        <f t="shared" si="54"/>
        <v>0.61694886790984582</v>
      </c>
      <c r="H96" s="44">
        <v>4</v>
      </c>
      <c r="I96" s="44">
        <f t="shared" si="55"/>
        <v>13.72448104306056</v>
      </c>
      <c r="J96" s="14">
        <f t="shared" si="56"/>
        <v>0.64349575861565877</v>
      </c>
      <c r="K96" s="52">
        <f t="shared" si="57"/>
        <v>0.36902872191730457</v>
      </c>
      <c r="L96" s="49">
        <v>154</v>
      </c>
      <c r="M96" s="49">
        <f t="shared" si="38"/>
        <v>528.39252015783154</v>
      </c>
      <c r="N96" s="50">
        <f t="shared" si="39"/>
        <v>1.2543197503107573</v>
      </c>
      <c r="O96" s="50">
        <f t="shared" si="40"/>
        <v>0.96175303242952381</v>
      </c>
      <c r="P96" s="45">
        <v>170</v>
      </c>
      <c r="Q96" s="45">
        <f t="shared" si="41"/>
        <v>583.2904443300738</v>
      </c>
      <c r="R96" s="18">
        <f t="shared" si="42"/>
        <v>1.1248839062943286</v>
      </c>
      <c r="S96" s="18">
        <f t="shared" si="43"/>
        <v>0.89279107068900676</v>
      </c>
      <c r="T96" s="37">
        <f t="shared" si="44"/>
        <v>7.0588235294117645</v>
      </c>
      <c r="U96" s="37">
        <f t="shared" si="45"/>
        <v>0.48194229641085806</v>
      </c>
      <c r="V96" s="37">
        <f t="shared" si="46"/>
        <v>-51.805770358914195</v>
      </c>
      <c r="W96" s="37">
        <f t="shared" si="47"/>
        <v>0.69103386913773535</v>
      </c>
      <c r="X96" s="37">
        <f t="shared" si="48"/>
        <v>-30.896613086226466</v>
      </c>
    </row>
    <row r="97" spans="1:24" x14ac:dyDescent="0.25">
      <c r="A97" s="1" t="s">
        <v>628</v>
      </c>
      <c r="B97" s="1" t="s">
        <v>2428</v>
      </c>
      <c r="C97" s="36">
        <v>28414</v>
      </c>
      <c r="D97" s="43">
        <v>4</v>
      </c>
      <c r="E97" s="43">
        <f t="shared" si="52"/>
        <v>14.07756739635391</v>
      </c>
      <c r="F97" s="6">
        <f t="shared" si="53"/>
        <v>0.18535878535396097</v>
      </c>
      <c r="G97" s="6">
        <f t="shared" si="54"/>
        <v>0.21094031997410265</v>
      </c>
      <c r="H97" s="44">
        <v>8</v>
      </c>
      <c r="I97" s="44">
        <f t="shared" si="55"/>
        <v>28.15513479270782</v>
      </c>
      <c r="J97" s="14">
        <f t="shared" si="56"/>
        <v>1.3201016319316798</v>
      </c>
      <c r="K97" s="52">
        <f t="shared" si="57"/>
        <v>0.75704526643766046</v>
      </c>
      <c r="L97" s="49">
        <v>11</v>
      </c>
      <c r="M97" s="49">
        <f t="shared" si="38"/>
        <v>38.713310339973255</v>
      </c>
      <c r="N97" s="50">
        <f t="shared" si="39"/>
        <v>9.1899237606227854E-2</v>
      </c>
      <c r="O97" s="50">
        <f t="shared" si="40"/>
        <v>7.046398689317758E-2</v>
      </c>
      <c r="P97" s="45">
        <v>23</v>
      </c>
      <c r="Q97" s="45">
        <f t="shared" si="41"/>
        <v>80.946012529034988</v>
      </c>
      <c r="R97" s="18">
        <f t="shared" si="42"/>
        <v>0.15610553482869022</v>
      </c>
      <c r="S97" s="18">
        <f t="shared" si="43"/>
        <v>0.12389689887137562</v>
      </c>
      <c r="T97" s="37">
        <f t="shared" si="44"/>
        <v>17.391304347826086</v>
      </c>
      <c r="U97" s="37">
        <f t="shared" si="45"/>
        <v>1.1873940636209546</v>
      </c>
      <c r="V97" s="37">
        <f t="shared" si="46"/>
        <v>18.739406362095458</v>
      </c>
      <c r="W97" s="37">
        <f t="shared" si="47"/>
        <v>1.7025472138176088</v>
      </c>
      <c r="X97" s="37">
        <f t="shared" si="48"/>
        <v>70.254721381760874</v>
      </c>
    </row>
    <row r="98" spans="1:24" x14ac:dyDescent="0.25">
      <c r="A98" s="1" t="s">
        <v>700</v>
      </c>
      <c r="B98" s="1" t="s">
        <v>2431</v>
      </c>
      <c r="C98" s="36">
        <v>28198</v>
      </c>
      <c r="D98" s="43">
        <v>4</v>
      </c>
      <c r="E98" s="43">
        <f t="shared" si="52"/>
        <v>14.185403220086531</v>
      </c>
      <c r="F98" s="6">
        <f t="shared" si="53"/>
        <v>0.1867786554737019</v>
      </c>
      <c r="G98" s="6">
        <f t="shared" si="54"/>
        <v>0.21255614766097425</v>
      </c>
      <c r="H98" s="44">
        <v>1</v>
      </c>
      <c r="I98" s="44">
        <f t="shared" si="55"/>
        <v>3.5463508050216328</v>
      </c>
      <c r="J98" s="14">
        <f t="shared" si="56"/>
        <v>0.16627672073244004</v>
      </c>
      <c r="K98" s="52">
        <f t="shared" si="57"/>
        <v>9.5355540289026181E-2</v>
      </c>
      <c r="L98" s="49">
        <v>32</v>
      </c>
      <c r="M98" s="49">
        <f t="shared" si="38"/>
        <v>113.48322576069225</v>
      </c>
      <c r="N98" s="50">
        <f t="shared" si="39"/>
        <v>0.26939111734225979</v>
      </c>
      <c r="O98" s="50">
        <f t="shared" si="40"/>
        <v>0.20655636168473562</v>
      </c>
      <c r="P98" s="45">
        <v>37</v>
      </c>
      <c r="Q98" s="45">
        <f t="shared" si="41"/>
        <v>131.21497978580041</v>
      </c>
      <c r="R98" s="18">
        <f t="shared" si="42"/>
        <v>0.25304995214743714</v>
      </c>
      <c r="S98" s="18">
        <f t="shared" si="43"/>
        <v>0.20083915900242211</v>
      </c>
      <c r="T98" s="37">
        <f t="shared" si="44"/>
        <v>10.810810810810811</v>
      </c>
      <c r="U98" s="37">
        <f t="shared" si="45"/>
        <v>0.73810982333194475</v>
      </c>
      <c r="V98" s="37">
        <f t="shared" si="46"/>
        <v>-26.189017666805526</v>
      </c>
      <c r="W98" s="37">
        <f t="shared" si="47"/>
        <v>1.0583401599406759</v>
      </c>
      <c r="X98" s="37">
        <f t="shared" si="48"/>
        <v>5.8340159940675873</v>
      </c>
    </row>
    <row r="99" spans="1:24" x14ac:dyDescent="0.25">
      <c r="A99" s="1" t="s">
        <v>650</v>
      </c>
      <c r="B99" s="1" t="s">
        <v>2437</v>
      </c>
      <c r="C99" s="36">
        <v>27570</v>
      </c>
      <c r="D99" s="43">
        <v>10</v>
      </c>
      <c r="E99" s="43">
        <f t="shared" si="52"/>
        <v>36.271309394269132</v>
      </c>
      <c r="F99" s="6">
        <f t="shared" si="53"/>
        <v>0.47758292773371841</v>
      </c>
      <c r="G99" s="6">
        <f t="shared" si="54"/>
        <v>0.54349458213131596</v>
      </c>
      <c r="H99" s="44">
        <v>2</v>
      </c>
      <c r="I99" s="44">
        <f t="shared" si="55"/>
        <v>7.2542618788538267</v>
      </c>
      <c r="J99" s="14">
        <f t="shared" si="56"/>
        <v>0.34012847088961512</v>
      </c>
      <c r="K99" s="52">
        <f t="shared" si="57"/>
        <v>0.19505517048022927</v>
      </c>
      <c r="L99" s="49">
        <v>81</v>
      </c>
      <c r="M99" s="49">
        <f t="shared" si="38"/>
        <v>293.79760609357999</v>
      </c>
      <c r="N99" s="50">
        <f t="shared" si="39"/>
        <v>0.69742875960303363</v>
      </c>
      <c r="O99" s="50">
        <f t="shared" si="40"/>
        <v>0.53475537181456323</v>
      </c>
      <c r="P99" s="45">
        <v>93</v>
      </c>
      <c r="Q99" s="45">
        <f t="shared" si="41"/>
        <v>337.32317736670296</v>
      </c>
      <c r="R99" s="18">
        <f t="shared" si="42"/>
        <v>0.65053253851206183</v>
      </c>
      <c r="S99" s="18">
        <f t="shared" si="43"/>
        <v>0.51631073955844853</v>
      </c>
      <c r="T99" s="37">
        <f t="shared" si="44"/>
        <v>10.75268817204301</v>
      </c>
      <c r="U99" s="37">
        <f t="shared" si="45"/>
        <v>0.73414149094843972</v>
      </c>
      <c r="V99" s="37">
        <f t="shared" si="46"/>
        <v>-26.585850905156029</v>
      </c>
      <c r="W99" s="37">
        <f t="shared" si="47"/>
        <v>1.0526501590807795</v>
      </c>
      <c r="X99" s="37">
        <f t="shared" si="48"/>
        <v>5.2650159080779524</v>
      </c>
    </row>
    <row r="100" spans="1:24" x14ac:dyDescent="0.25">
      <c r="A100" s="1" t="s">
        <v>670</v>
      </c>
      <c r="B100" s="1" t="s">
        <v>2435</v>
      </c>
      <c r="C100" s="36">
        <v>27241</v>
      </c>
      <c r="D100" s="43">
        <v>7</v>
      </c>
      <c r="E100" s="43">
        <f t="shared" si="52"/>
        <v>25.696560331852723</v>
      </c>
      <c r="F100" s="6">
        <f t="shared" si="53"/>
        <v>0.33834561588535778</v>
      </c>
      <c r="G100" s="6">
        <f t="shared" si="54"/>
        <v>0.38504100218612625</v>
      </c>
      <c r="H100" s="44">
        <v>9</v>
      </c>
      <c r="I100" s="44">
        <f t="shared" si="55"/>
        <v>33.03843471238207</v>
      </c>
      <c r="J100" s="14">
        <f t="shared" si="56"/>
        <v>1.5490634977027311</v>
      </c>
      <c r="K100" s="52">
        <f t="shared" si="57"/>
        <v>0.88834916947357456</v>
      </c>
      <c r="L100" s="49">
        <v>61</v>
      </c>
      <c r="M100" s="49">
        <f t="shared" si="38"/>
        <v>223.92716860614516</v>
      </c>
      <c r="N100" s="50">
        <f t="shared" si="39"/>
        <v>0.53156746073914263</v>
      </c>
      <c r="O100" s="50">
        <f t="shared" si="40"/>
        <v>0.40758077609801935</v>
      </c>
      <c r="P100" s="45">
        <v>77</v>
      </c>
      <c r="Q100" s="45">
        <f t="shared" si="41"/>
        <v>282.66216365037997</v>
      </c>
      <c r="R100" s="18">
        <f t="shared" si="42"/>
        <v>0.54511799721635246</v>
      </c>
      <c r="S100" s="18">
        <f t="shared" si="43"/>
        <v>0.43264596254192855</v>
      </c>
      <c r="T100" s="37">
        <f t="shared" si="44"/>
        <v>9.0909090909090917</v>
      </c>
      <c r="U100" s="37">
        <f t="shared" si="45"/>
        <v>0.62068326052913547</v>
      </c>
      <c r="V100" s="37">
        <f t="shared" si="46"/>
        <v>-37.931673947086452</v>
      </c>
      <c r="W100" s="37">
        <f t="shared" si="47"/>
        <v>0.88996786176829568</v>
      </c>
      <c r="X100" s="37">
        <f t="shared" si="48"/>
        <v>-11.003213823170432</v>
      </c>
    </row>
    <row r="101" spans="1:24" x14ac:dyDescent="0.25">
      <c r="A101" s="1" t="s">
        <v>627</v>
      </c>
      <c r="B101" s="1" t="s">
        <v>2436</v>
      </c>
      <c r="C101" s="36">
        <v>25851</v>
      </c>
      <c r="D101" s="43">
        <v>5</v>
      </c>
      <c r="E101" s="43">
        <f t="shared" si="52"/>
        <v>19.341611543073768</v>
      </c>
      <c r="F101" s="6">
        <f t="shared" si="53"/>
        <v>0.25467025100805801</v>
      </c>
      <c r="G101" s="6">
        <f t="shared" si="54"/>
        <v>0.2898175240679351</v>
      </c>
      <c r="H101" s="44">
        <v>5</v>
      </c>
      <c r="I101" s="44">
        <f t="shared" si="55"/>
        <v>19.341611543073768</v>
      </c>
      <c r="J101" s="14">
        <f t="shared" si="56"/>
        <v>0.90686452578494914</v>
      </c>
      <c r="K101" s="52">
        <f t="shared" si="57"/>
        <v>0.52006412229119969</v>
      </c>
      <c r="L101" s="49">
        <v>107</v>
      </c>
      <c r="M101" s="49">
        <f t="shared" si="38"/>
        <v>413.91048702177864</v>
      </c>
      <c r="N101" s="50">
        <f t="shared" si="39"/>
        <v>0.98255762321745721</v>
      </c>
      <c r="O101" s="50">
        <f t="shared" si="40"/>
        <v>0.75337869265952095</v>
      </c>
      <c r="P101" s="45">
        <v>117</v>
      </c>
      <c r="Q101" s="45">
        <f t="shared" si="41"/>
        <v>452.59371010792614</v>
      </c>
      <c r="R101" s="18">
        <f t="shared" si="42"/>
        <v>0.87283339807697502</v>
      </c>
      <c r="S101" s="18">
        <f t="shared" si="43"/>
        <v>0.69274514431391643</v>
      </c>
      <c r="T101" s="37">
        <f t="shared" si="44"/>
        <v>4.2735042735042734</v>
      </c>
      <c r="U101" s="37">
        <f t="shared" si="45"/>
        <v>0.29177418230002089</v>
      </c>
      <c r="V101" s="37">
        <f t="shared" si="46"/>
        <v>-70.82258176999791</v>
      </c>
      <c r="W101" s="37">
        <f t="shared" si="47"/>
        <v>0.41836096066030987</v>
      </c>
      <c r="X101" s="37">
        <f t="shared" si="48"/>
        <v>-58.163903933969017</v>
      </c>
    </row>
    <row r="102" spans="1:24" x14ac:dyDescent="0.25">
      <c r="A102" s="1" t="s">
        <v>714</v>
      </c>
      <c r="B102" s="1" t="s">
        <v>2439</v>
      </c>
      <c r="C102" s="36">
        <v>21137</v>
      </c>
      <c r="D102" s="43">
        <v>11</v>
      </c>
      <c r="E102" s="43">
        <f t="shared" si="52"/>
        <v>52.041443913516581</v>
      </c>
      <c r="F102" s="6">
        <f t="shared" si="53"/>
        <v>0.68522767892229164</v>
      </c>
      <c r="G102" s="6">
        <f t="shared" si="54"/>
        <v>0.77979657436232286</v>
      </c>
      <c r="H102" s="44">
        <v>2</v>
      </c>
      <c r="I102" s="44">
        <f t="shared" si="55"/>
        <v>9.4620807115484702</v>
      </c>
      <c r="J102" s="14">
        <f t="shared" si="56"/>
        <v>0.44364583159515009</v>
      </c>
      <c r="K102" s="52">
        <f t="shared" si="57"/>
        <v>0.25441978758290773</v>
      </c>
      <c r="L102" s="49">
        <v>54</v>
      </c>
      <c r="M102" s="49">
        <f t="shared" si="38"/>
        <v>255.47617921180867</v>
      </c>
      <c r="N102" s="50">
        <f t="shared" si="39"/>
        <v>0.60645979095915969</v>
      </c>
      <c r="O102" s="50">
        <f t="shared" si="40"/>
        <v>0.4650046711430984</v>
      </c>
      <c r="P102" s="45">
        <v>67</v>
      </c>
      <c r="Q102" s="45">
        <f t="shared" si="41"/>
        <v>316.97970383687374</v>
      </c>
      <c r="R102" s="18">
        <f t="shared" si="42"/>
        <v>0.6112998608738871</v>
      </c>
      <c r="S102" s="18">
        <f t="shared" si="43"/>
        <v>0.48517278471831771</v>
      </c>
      <c r="T102" s="37">
        <f t="shared" si="44"/>
        <v>16.417910447761194</v>
      </c>
      <c r="U102" s="37">
        <f t="shared" si="45"/>
        <v>1.1209354406570953</v>
      </c>
      <c r="V102" s="37">
        <f t="shared" si="46"/>
        <v>12.093544065709526</v>
      </c>
      <c r="W102" s="37">
        <f t="shared" si="47"/>
        <v>1.6072553921487129</v>
      </c>
      <c r="X102" s="37">
        <f t="shared" si="48"/>
        <v>60.72553921487129</v>
      </c>
    </row>
    <row r="103" spans="1:24" x14ac:dyDescent="0.25">
      <c r="A103" s="1" t="s">
        <v>666</v>
      </c>
      <c r="B103" s="1" t="s">
        <v>2440</v>
      </c>
      <c r="C103" s="36">
        <v>20713</v>
      </c>
      <c r="D103" s="43">
        <v>7</v>
      </c>
      <c r="E103" s="43">
        <f t="shared" si="52"/>
        <v>33.795201081446436</v>
      </c>
      <c r="F103" s="6">
        <f t="shared" si="53"/>
        <v>0.444980105360548</v>
      </c>
      <c r="G103" s="6">
        <f t="shared" si="54"/>
        <v>0.50639221457791073</v>
      </c>
      <c r="H103" s="44">
        <v>4</v>
      </c>
      <c r="I103" s="44">
        <f t="shared" si="55"/>
        <v>19.311543475112249</v>
      </c>
      <c r="J103" s="14">
        <f t="shared" si="56"/>
        <v>0.90545473301083268</v>
      </c>
      <c r="K103" s="52">
        <f t="shared" si="57"/>
        <v>0.51925564139814817</v>
      </c>
      <c r="L103" s="49">
        <v>78</v>
      </c>
      <c r="M103" s="49">
        <f t="shared" si="38"/>
        <v>376.57509776468885</v>
      </c>
      <c r="N103" s="50">
        <f t="shared" si="39"/>
        <v>0.89392935096878967</v>
      </c>
      <c r="O103" s="50">
        <f t="shared" si="40"/>
        <v>0.68542272722644237</v>
      </c>
      <c r="P103" s="45">
        <v>89</v>
      </c>
      <c r="Q103" s="45">
        <f t="shared" si="41"/>
        <v>429.68184232124753</v>
      </c>
      <c r="R103" s="18">
        <f t="shared" si="42"/>
        <v>0.82864753563587235</v>
      </c>
      <c r="S103" s="18">
        <f t="shared" si="43"/>
        <v>0.65767597564915703</v>
      </c>
      <c r="T103" s="37">
        <f t="shared" si="44"/>
        <v>7.8651685393258424</v>
      </c>
      <c r="U103" s="37">
        <f t="shared" si="45"/>
        <v>0.53699562989599348</v>
      </c>
      <c r="V103" s="37">
        <f t="shared" si="46"/>
        <v>-46.30043701040065</v>
      </c>
      <c r="W103" s="37">
        <f t="shared" si="47"/>
        <v>0.76997219501301972</v>
      </c>
      <c r="X103" s="37">
        <f t="shared" si="48"/>
        <v>-23.002780498698026</v>
      </c>
    </row>
    <row r="104" spans="1:24" x14ac:dyDescent="0.25">
      <c r="A104" s="1" t="s">
        <v>717</v>
      </c>
      <c r="B104" s="1" t="s">
        <v>2441</v>
      </c>
      <c r="C104" s="36">
        <v>20149</v>
      </c>
      <c r="D104" s="43">
        <v>1</v>
      </c>
      <c r="E104" s="43">
        <f t="shared" si="52"/>
        <v>4.963025460320611</v>
      </c>
      <c r="F104" s="6">
        <f t="shared" si="53"/>
        <v>6.5347964254397817E-2</v>
      </c>
      <c r="G104" s="6">
        <f t="shared" si="54"/>
        <v>7.4366696259667381E-2</v>
      </c>
      <c r="H104" s="44">
        <v>1</v>
      </c>
      <c r="I104" s="44">
        <f t="shared" si="55"/>
        <v>4.963025460320611</v>
      </c>
      <c r="J104" s="14">
        <f t="shared" si="56"/>
        <v>0.23269993405197997</v>
      </c>
      <c r="K104" s="52">
        <f t="shared" si="57"/>
        <v>0.13344759169536755</v>
      </c>
      <c r="L104" s="49">
        <v>59</v>
      </c>
      <c r="M104" s="49">
        <f t="shared" ref="M104:M128" si="58">((L104/($C104/100000)))</f>
        <v>292.81850215891609</v>
      </c>
      <c r="N104" s="50">
        <f t="shared" ref="N104:N128" si="59">((L104/$C104)/(L$134/$C$134))</f>
        <v>0.69510452268444689</v>
      </c>
      <c r="O104" s="50">
        <f t="shared" ref="O104:O128" si="60">((L104/$C104)/(L$135/$C$135))</f>
        <v>0.53297325692401665</v>
      </c>
      <c r="P104" s="45">
        <v>61</v>
      </c>
      <c r="Q104" s="45">
        <f t="shared" ref="Q104:Q128" si="61">((P104/($C104/100000)))</f>
        <v>302.74455307955731</v>
      </c>
      <c r="R104" s="18">
        <f t="shared" ref="R104:R128" si="62">((P104/$C104)/(P$134/$C$134))</f>
        <v>0.58384717045827417</v>
      </c>
      <c r="S104" s="18">
        <f t="shared" ref="S104:S128" si="63">((P104/$C104)/(P$135/$C$135))</f>
        <v>0.4633842990512147</v>
      </c>
      <c r="T104" s="37">
        <f t="shared" ref="T104:T128" si="64">D104/P104*100</f>
        <v>1.639344262295082</v>
      </c>
      <c r="U104" s="37">
        <f t="shared" ref="U104:U128" si="65">T104/T$134</f>
        <v>0.11192648960361458</v>
      </c>
      <c r="V104" s="37">
        <f t="shared" ref="V104:V128" si="66">(U104-1)*100</f>
        <v>-88.807351039638533</v>
      </c>
      <c r="W104" s="37">
        <f t="shared" ref="W104:W128" si="67">T104/T$135</f>
        <v>0.16048600785985659</v>
      </c>
      <c r="X104" s="37">
        <f t="shared" ref="X104:X128" si="68">(W104-1)*100</f>
        <v>-83.951399214014344</v>
      </c>
    </row>
    <row r="105" spans="1:24" x14ac:dyDescent="0.25">
      <c r="A105" s="1" t="s">
        <v>739</v>
      </c>
      <c r="B105" s="1" t="s">
        <v>2442</v>
      </c>
      <c r="C105" s="36">
        <v>17962</v>
      </c>
      <c r="D105" s="43">
        <v>10</v>
      </c>
      <c r="E105" s="43">
        <f t="shared" si="52"/>
        <v>55.673087629439927</v>
      </c>
      <c r="F105" s="6">
        <f t="shared" si="53"/>
        <v>0.73304539124922707</v>
      </c>
      <c r="G105" s="6">
        <f t="shared" si="54"/>
        <v>0.83421365267566983</v>
      </c>
      <c r="H105" s="44">
        <v>1</v>
      </c>
      <c r="I105" s="44">
        <f t="shared" si="55"/>
        <v>5.567308762943993</v>
      </c>
      <c r="J105" s="14">
        <f t="shared" si="56"/>
        <v>0.26103278984597172</v>
      </c>
      <c r="K105" s="52">
        <f t="shared" si="57"/>
        <v>0.14969577580837101</v>
      </c>
      <c r="L105" s="49">
        <v>34</v>
      </c>
      <c r="M105" s="49">
        <f t="shared" si="58"/>
        <v>189.28849794009577</v>
      </c>
      <c r="N105" s="50">
        <f t="shared" si="59"/>
        <v>0.44934076924858629</v>
      </c>
      <c r="O105" s="50">
        <f t="shared" si="60"/>
        <v>0.3445332398792067</v>
      </c>
      <c r="P105" s="45">
        <v>45</v>
      </c>
      <c r="Q105" s="45">
        <f t="shared" si="61"/>
        <v>250.52889433247967</v>
      </c>
      <c r="R105" s="18">
        <f t="shared" si="62"/>
        <v>0.48314853095183596</v>
      </c>
      <c r="S105" s="18">
        <f t="shared" si="63"/>
        <v>0.38346241050891738</v>
      </c>
      <c r="T105" s="37">
        <f t="shared" si="64"/>
        <v>22.222222222222221</v>
      </c>
      <c r="U105" s="37">
        <f t="shared" si="65"/>
        <v>1.5172257479601088</v>
      </c>
      <c r="V105" s="37">
        <f t="shared" si="66"/>
        <v>51.722574796010875</v>
      </c>
      <c r="W105" s="37">
        <f t="shared" si="67"/>
        <v>2.1754769954336113</v>
      </c>
      <c r="X105" s="37">
        <f t="shared" si="68"/>
        <v>117.54769954336113</v>
      </c>
    </row>
    <row r="106" spans="1:24" x14ac:dyDescent="0.25">
      <c r="A106" s="1" t="s">
        <v>722</v>
      </c>
      <c r="B106" s="1" t="s">
        <v>2444</v>
      </c>
      <c r="C106" s="36">
        <v>16819</v>
      </c>
      <c r="D106" s="43">
        <v>1</v>
      </c>
      <c r="E106" s="43">
        <f t="shared" si="52"/>
        <v>5.9456566977822698</v>
      </c>
      <c r="F106" s="6">
        <f t="shared" si="53"/>
        <v>7.8286231747539181E-2</v>
      </c>
      <c r="G106" s="6">
        <f t="shared" si="54"/>
        <v>8.9090585821751472E-2</v>
      </c>
      <c r="H106" s="44">
        <v>2</v>
      </c>
      <c r="I106" s="44">
        <f t="shared" si="55"/>
        <v>11.89131339556454</v>
      </c>
      <c r="J106" s="14">
        <f t="shared" si="56"/>
        <v>0.55754455927383839</v>
      </c>
      <c r="K106" s="52">
        <f t="shared" si="57"/>
        <v>0.3197378589773423</v>
      </c>
      <c r="L106" s="49">
        <v>44</v>
      </c>
      <c r="M106" s="49">
        <f t="shared" si="58"/>
        <v>261.60889470241989</v>
      </c>
      <c r="N106" s="50">
        <f t="shared" si="59"/>
        <v>0.62101788152526505</v>
      </c>
      <c r="O106" s="50">
        <f t="shared" si="60"/>
        <v>0.47616712612705819</v>
      </c>
      <c r="P106" s="45">
        <v>47</v>
      </c>
      <c r="Q106" s="45">
        <f t="shared" si="61"/>
        <v>279.44586479576668</v>
      </c>
      <c r="R106" s="18">
        <f t="shared" si="62"/>
        <v>0.53891531919452629</v>
      </c>
      <c r="S106" s="18">
        <f t="shared" si="63"/>
        <v>0.42772305847933245</v>
      </c>
      <c r="T106" s="37">
        <f t="shared" si="64"/>
        <v>2.1276595744680851</v>
      </c>
      <c r="U106" s="37">
        <f t="shared" si="65"/>
        <v>0.14526629501745722</v>
      </c>
      <c r="V106" s="37">
        <f t="shared" si="66"/>
        <v>-85.473370498254269</v>
      </c>
      <c r="W106" s="37">
        <f t="shared" si="67"/>
        <v>0.20829035062662235</v>
      </c>
      <c r="X106" s="37">
        <f t="shared" si="68"/>
        <v>-79.170964937337757</v>
      </c>
    </row>
    <row r="107" spans="1:24" x14ac:dyDescent="0.25">
      <c r="A107" s="1" t="s">
        <v>737</v>
      </c>
      <c r="B107" s="1" t="s">
        <v>2445</v>
      </c>
      <c r="C107" s="36">
        <v>16080</v>
      </c>
      <c r="D107" s="43"/>
      <c r="E107" s="43"/>
      <c r="F107" s="6"/>
      <c r="G107" s="6"/>
      <c r="H107" s="44">
        <v>1</v>
      </c>
      <c r="I107" s="44">
        <f t="shared" si="55"/>
        <v>6.2189054726368163</v>
      </c>
      <c r="J107" s="14">
        <f t="shared" si="56"/>
        <v>0.2915840156227204</v>
      </c>
      <c r="K107" s="52">
        <f t="shared" si="57"/>
        <v>0.16721613961877863</v>
      </c>
      <c r="L107" s="49">
        <v>28</v>
      </c>
      <c r="M107" s="49">
        <f t="shared" si="58"/>
        <v>174.12935323383084</v>
      </c>
      <c r="N107" s="50">
        <f t="shared" si="59"/>
        <v>0.41335537226149949</v>
      </c>
      <c r="O107" s="50">
        <f t="shared" si="60"/>
        <v>0.31694134023245668</v>
      </c>
      <c r="P107" s="45">
        <v>29</v>
      </c>
      <c r="Q107" s="45">
        <f t="shared" si="61"/>
        <v>180.34825870646767</v>
      </c>
      <c r="R107" s="18">
        <f t="shared" si="62"/>
        <v>0.34780417837997435</v>
      </c>
      <c r="S107" s="18">
        <f t="shared" si="63"/>
        <v>0.27604312148877008</v>
      </c>
      <c r="T107" s="37">
        <f t="shared" si="64"/>
        <v>0</v>
      </c>
      <c r="U107" s="37">
        <f t="shared" si="65"/>
        <v>0</v>
      </c>
      <c r="V107" s="37">
        <f t="shared" si="66"/>
        <v>-100</v>
      </c>
      <c r="W107" s="37">
        <f t="shared" si="67"/>
        <v>0</v>
      </c>
      <c r="X107" s="37">
        <f t="shared" si="68"/>
        <v>-100</v>
      </c>
    </row>
    <row r="108" spans="1:24" x14ac:dyDescent="0.25">
      <c r="A108" s="1" t="s">
        <v>624</v>
      </c>
      <c r="B108" s="1" t="s">
        <v>2447</v>
      </c>
      <c r="C108" s="36">
        <v>15645</v>
      </c>
      <c r="D108" s="43"/>
      <c r="E108" s="43"/>
      <c r="F108" s="6"/>
      <c r="G108" s="6"/>
      <c r="H108" s="44">
        <v>1</v>
      </c>
      <c r="I108" s="44">
        <f t="shared" si="55"/>
        <v>6.3918184723553848</v>
      </c>
      <c r="J108" s="14">
        <f t="shared" si="56"/>
        <v>0.29969133724597918</v>
      </c>
      <c r="K108" s="52">
        <f t="shared" si="57"/>
        <v>0.17186548578267566</v>
      </c>
      <c r="L108" s="49">
        <v>47</v>
      </c>
      <c r="M108" s="49">
        <f t="shared" si="58"/>
        <v>300.41546820070312</v>
      </c>
      <c r="N108" s="50">
        <f t="shared" si="59"/>
        <v>0.71313851102668779</v>
      </c>
      <c r="O108" s="50">
        <f t="shared" si="60"/>
        <v>0.54680086584961296</v>
      </c>
      <c r="P108" s="45">
        <v>48</v>
      </c>
      <c r="Q108" s="45">
        <f t="shared" si="61"/>
        <v>306.80728667305846</v>
      </c>
      <c r="R108" s="18">
        <f t="shared" si="62"/>
        <v>0.59168220989585607</v>
      </c>
      <c r="S108" s="18">
        <f t="shared" si="63"/>
        <v>0.46960276587186012</v>
      </c>
      <c r="T108" s="37">
        <f t="shared" si="64"/>
        <v>0</v>
      </c>
      <c r="U108" s="37">
        <f t="shared" si="65"/>
        <v>0</v>
      </c>
      <c r="V108" s="37">
        <f t="shared" si="66"/>
        <v>-100</v>
      </c>
      <c r="W108" s="37">
        <f t="shared" si="67"/>
        <v>0</v>
      </c>
      <c r="X108" s="37">
        <f t="shared" si="68"/>
        <v>-100</v>
      </c>
    </row>
    <row r="109" spans="1:24" x14ac:dyDescent="0.25">
      <c r="A109" s="1" t="s">
        <v>642</v>
      </c>
      <c r="B109" s="1" t="s">
        <v>2455</v>
      </c>
      <c r="C109" s="36">
        <v>15387</v>
      </c>
      <c r="D109" s="43">
        <v>8</v>
      </c>
      <c r="E109" s="43">
        <f t="shared" ref="E109:E118" si="69">((D109/($C109/100000)))</f>
        <v>51.991941249106389</v>
      </c>
      <c r="F109" s="6">
        <f t="shared" ref="F109:F118" si="70">((D109/$C109)/(D$134/$C$134))</f>
        <v>0.6845758792548835</v>
      </c>
      <c r="G109" s="6">
        <f t="shared" ref="G109:G118" si="71">((D109/$C109)/(D$135/$C$135))</f>
        <v>0.77905481922975917</v>
      </c>
      <c r="H109" s="44">
        <v>3</v>
      </c>
      <c r="I109" s="44">
        <f t="shared" si="55"/>
        <v>19.496977968414896</v>
      </c>
      <c r="J109" s="14">
        <f t="shared" si="56"/>
        <v>0.9141491462689304</v>
      </c>
      <c r="K109" s="52">
        <f t="shared" si="57"/>
        <v>0.52424166992980314</v>
      </c>
      <c r="L109" s="49">
        <v>85</v>
      </c>
      <c r="M109" s="49">
        <f t="shared" si="58"/>
        <v>552.41437577175532</v>
      </c>
      <c r="N109" s="50">
        <f t="shared" si="59"/>
        <v>1.3113438125110657</v>
      </c>
      <c r="O109" s="50">
        <f t="shared" si="60"/>
        <v>1.0054763850507427</v>
      </c>
      <c r="P109" s="45">
        <v>96</v>
      </c>
      <c r="Q109" s="45">
        <f t="shared" si="61"/>
        <v>623.90329498927667</v>
      </c>
      <c r="R109" s="18">
        <f t="shared" si="62"/>
        <v>1.2032063656100174</v>
      </c>
      <c r="S109" s="18">
        <f t="shared" si="63"/>
        <v>0.95495356756551009</v>
      </c>
      <c r="T109" s="37">
        <f t="shared" si="64"/>
        <v>8.3333333333333321</v>
      </c>
      <c r="U109" s="37">
        <f t="shared" si="65"/>
        <v>0.56895965548504068</v>
      </c>
      <c r="V109" s="37">
        <f t="shared" si="66"/>
        <v>-43.104034451495934</v>
      </c>
      <c r="W109" s="37">
        <f t="shared" si="67"/>
        <v>0.81580387328760418</v>
      </c>
      <c r="X109" s="37">
        <f t="shared" si="68"/>
        <v>-18.419612671239584</v>
      </c>
    </row>
    <row r="110" spans="1:24" x14ac:dyDescent="0.25">
      <c r="A110" s="1" t="s">
        <v>691</v>
      </c>
      <c r="B110" s="1" t="s">
        <v>2450</v>
      </c>
      <c r="C110" s="36">
        <v>15066</v>
      </c>
      <c r="D110" s="43">
        <v>5</v>
      </c>
      <c r="E110" s="43">
        <f t="shared" si="69"/>
        <v>33.187309172972256</v>
      </c>
      <c r="F110" s="6">
        <f t="shared" si="70"/>
        <v>0.43697601611637515</v>
      </c>
      <c r="G110" s="6">
        <f t="shared" si="71"/>
        <v>0.49728347369442388</v>
      </c>
      <c r="H110" s="44"/>
      <c r="I110" s="44"/>
      <c r="J110" s="14"/>
      <c r="K110" s="52"/>
      <c r="L110" s="49">
        <v>22</v>
      </c>
      <c r="M110" s="49">
        <f t="shared" si="58"/>
        <v>146.02416036107795</v>
      </c>
      <c r="N110" s="50">
        <f t="shared" si="59"/>
        <v>0.34663811726315658</v>
      </c>
      <c r="O110" s="50">
        <f t="shared" si="60"/>
        <v>0.26578570603780005</v>
      </c>
      <c r="P110" s="45">
        <v>27</v>
      </c>
      <c r="Q110" s="45">
        <f t="shared" si="61"/>
        <v>179.2114695340502</v>
      </c>
      <c r="R110" s="18">
        <f t="shared" si="62"/>
        <v>0.34561186431528784</v>
      </c>
      <c r="S110" s="18">
        <f t="shared" si="63"/>
        <v>0.27430313889132513</v>
      </c>
      <c r="T110" s="37">
        <f t="shared" si="64"/>
        <v>18.518518518518519</v>
      </c>
      <c r="U110" s="37">
        <f t="shared" si="65"/>
        <v>1.2643547899667573</v>
      </c>
      <c r="V110" s="37">
        <f t="shared" si="66"/>
        <v>26.435478996675734</v>
      </c>
      <c r="W110" s="37">
        <f t="shared" si="67"/>
        <v>1.8128974961946762</v>
      </c>
      <c r="X110" s="37">
        <f t="shared" si="68"/>
        <v>81.289749619467628</v>
      </c>
    </row>
    <row r="111" spans="1:24" x14ac:dyDescent="0.25">
      <c r="A111" s="1" t="s">
        <v>669</v>
      </c>
      <c r="B111" s="1" t="s">
        <v>2451</v>
      </c>
      <c r="C111" s="36">
        <v>14710</v>
      </c>
      <c r="D111" s="43">
        <v>7</v>
      </c>
      <c r="E111" s="43">
        <f t="shared" si="69"/>
        <v>47.586675730795378</v>
      </c>
      <c r="F111" s="6">
        <f t="shared" si="70"/>
        <v>0.62657191858144334</v>
      </c>
      <c r="G111" s="6">
        <f t="shared" si="71"/>
        <v>0.71304567916738726</v>
      </c>
      <c r="H111" s="44">
        <v>1</v>
      </c>
      <c r="I111" s="44">
        <f>((H111/($C111/100000)))</f>
        <v>6.7980965329707681</v>
      </c>
      <c r="J111" s="14">
        <f>((H111/$C111)/(H$134/$C$134))</f>
        <v>0.31874037873646122</v>
      </c>
      <c r="K111" s="52">
        <f>((H111/$C111)/(H$135/$C$135))</f>
        <v>0.18278963460706735</v>
      </c>
      <c r="L111" s="49">
        <v>51</v>
      </c>
      <c r="M111" s="49">
        <f t="shared" si="58"/>
        <v>346.70292318150916</v>
      </c>
      <c r="N111" s="50">
        <f t="shared" si="59"/>
        <v>0.82301756260126857</v>
      </c>
      <c r="O111" s="50">
        <f t="shared" si="60"/>
        <v>0.63105092332192159</v>
      </c>
      <c r="P111" s="45">
        <v>59</v>
      </c>
      <c r="Q111" s="45">
        <f t="shared" si="61"/>
        <v>401.0876954452753</v>
      </c>
      <c r="R111" s="18">
        <f t="shared" si="62"/>
        <v>0.77350331726634292</v>
      </c>
      <c r="S111" s="18">
        <f t="shared" si="63"/>
        <v>0.61390944517880386</v>
      </c>
      <c r="T111" s="37">
        <f t="shared" si="64"/>
        <v>11.864406779661017</v>
      </c>
      <c r="U111" s="37">
        <f t="shared" si="65"/>
        <v>0.81004425526683776</v>
      </c>
      <c r="V111" s="37">
        <f t="shared" si="66"/>
        <v>-18.995574473316225</v>
      </c>
      <c r="W111" s="37">
        <f t="shared" si="67"/>
        <v>1.1614834806128604</v>
      </c>
      <c r="X111" s="37">
        <f t="shared" si="68"/>
        <v>16.148348061286043</v>
      </c>
    </row>
    <row r="112" spans="1:24" x14ac:dyDescent="0.25">
      <c r="A112" s="1" t="s">
        <v>692</v>
      </c>
      <c r="B112" s="1" t="s">
        <v>2443</v>
      </c>
      <c r="C112" s="36">
        <v>14608</v>
      </c>
      <c r="D112" s="43">
        <v>13</v>
      </c>
      <c r="E112" s="43">
        <f t="shared" si="69"/>
        <v>88.992332968236596</v>
      </c>
      <c r="F112" s="6">
        <f t="shared" si="70"/>
        <v>1.171758605757407</v>
      </c>
      <c r="G112" s="6">
        <f t="shared" si="71"/>
        <v>1.3334740770925859</v>
      </c>
      <c r="H112" s="44">
        <v>8</v>
      </c>
      <c r="I112" s="44">
        <f>((H112/($C112/100000)))</f>
        <v>54.7645125958379</v>
      </c>
      <c r="J112" s="14">
        <f>((H112/$C112)/(H$134/$C$134))</f>
        <v>2.5677278046075269</v>
      </c>
      <c r="K112" s="52">
        <f>((H112/$C112)/(H$135/$C$135))</f>
        <v>1.4725276698083025</v>
      </c>
      <c r="L112" s="49">
        <v>61</v>
      </c>
      <c r="M112" s="49">
        <f t="shared" si="58"/>
        <v>417.57940854326398</v>
      </c>
      <c r="N112" s="50">
        <f t="shared" si="59"/>
        <v>0.99126705900841905</v>
      </c>
      <c r="O112" s="50">
        <f t="shared" si="60"/>
        <v>0.76005667590951165</v>
      </c>
      <c r="P112" s="45">
        <v>82</v>
      </c>
      <c r="Q112" s="45">
        <f t="shared" si="61"/>
        <v>561.3362541073385</v>
      </c>
      <c r="R112" s="18">
        <f t="shared" si="62"/>
        <v>1.0825449386370694</v>
      </c>
      <c r="S112" s="18">
        <f t="shared" si="63"/>
        <v>0.85918773433128914</v>
      </c>
      <c r="T112" s="37">
        <f t="shared" si="64"/>
        <v>15.853658536585366</v>
      </c>
      <c r="U112" s="37">
        <f t="shared" si="65"/>
        <v>1.0824110518983703</v>
      </c>
      <c r="V112" s="37">
        <f t="shared" si="66"/>
        <v>8.2411051898370289</v>
      </c>
      <c r="W112" s="37">
        <f t="shared" si="67"/>
        <v>1.5520171247910519</v>
      </c>
      <c r="X112" s="37">
        <f t="shared" si="68"/>
        <v>55.20171247910519</v>
      </c>
    </row>
    <row r="113" spans="1:24" x14ac:dyDescent="0.25">
      <c r="A113" s="1" t="s">
        <v>699</v>
      </c>
      <c r="B113" s="1" t="s">
        <v>2458</v>
      </c>
      <c r="C113" s="36">
        <v>14339</v>
      </c>
      <c r="D113" s="43">
        <v>9</v>
      </c>
      <c r="E113" s="43">
        <f t="shared" si="69"/>
        <v>62.765883255457148</v>
      </c>
      <c r="F113" s="6">
        <f t="shared" si="70"/>
        <v>0.82643595689077021</v>
      </c>
      <c r="G113" s="6">
        <f t="shared" si="71"/>
        <v>0.94049313525520195</v>
      </c>
      <c r="H113" s="44"/>
      <c r="I113" s="44"/>
      <c r="J113" s="14"/>
      <c r="K113" s="52"/>
      <c r="L113" s="49">
        <v>28</v>
      </c>
      <c r="M113" s="49">
        <f t="shared" si="58"/>
        <v>195.27163679475558</v>
      </c>
      <c r="N113" s="50">
        <f t="shared" si="59"/>
        <v>0.46354378868574597</v>
      </c>
      <c r="O113" s="50">
        <f t="shared" si="60"/>
        <v>0.35542344312280516</v>
      </c>
      <c r="P113" s="45">
        <v>37</v>
      </c>
      <c r="Q113" s="45">
        <f t="shared" si="61"/>
        <v>258.03752005021272</v>
      </c>
      <c r="R113" s="18">
        <f t="shared" si="62"/>
        <v>0.49762902229258893</v>
      </c>
      <c r="S113" s="18">
        <f t="shared" si="63"/>
        <v>0.39495519949440677</v>
      </c>
      <c r="T113" s="37">
        <f t="shared" si="64"/>
        <v>24.324324324324326</v>
      </c>
      <c r="U113" s="37">
        <f t="shared" si="65"/>
        <v>1.6607471024968758</v>
      </c>
      <c r="V113" s="37">
        <f t="shared" si="66"/>
        <v>66.074710249687584</v>
      </c>
      <c r="W113" s="37">
        <f t="shared" si="67"/>
        <v>2.3812653598665205</v>
      </c>
      <c r="X113" s="37">
        <f t="shared" si="68"/>
        <v>138.12653598665204</v>
      </c>
    </row>
    <row r="114" spans="1:24" x14ac:dyDescent="0.25">
      <c r="A114" s="1" t="s">
        <v>675</v>
      </c>
      <c r="B114" s="1" t="s">
        <v>2459</v>
      </c>
      <c r="C114" s="36">
        <v>13744</v>
      </c>
      <c r="D114" s="43">
        <v>18</v>
      </c>
      <c r="E114" s="43">
        <f t="shared" si="69"/>
        <v>130.96623981373691</v>
      </c>
      <c r="F114" s="6">
        <f t="shared" si="70"/>
        <v>1.724427413541437</v>
      </c>
      <c r="G114" s="6">
        <f t="shared" si="71"/>
        <v>1.9624172098987693</v>
      </c>
      <c r="H114" s="44">
        <v>3</v>
      </c>
      <c r="I114" s="44">
        <f t="shared" ref="I114:I123" si="72">((H114/($C114/100000)))</f>
        <v>21.827706635622818</v>
      </c>
      <c r="J114" s="14">
        <f t="shared" ref="J114:J123" si="73">((H114/$C114)/(H$134/$C$134))</f>
        <v>1.0234293447060558</v>
      </c>
      <c r="K114" s="52">
        <f t="shared" ref="K114:K123" si="74">((H114/$C114)/(H$135/$C$135))</f>
        <v>0.58691113032667941</v>
      </c>
      <c r="L114" s="49">
        <v>88</v>
      </c>
      <c r="M114" s="49">
        <f t="shared" si="58"/>
        <v>640.27939464493591</v>
      </c>
      <c r="N114" s="50">
        <f t="shared" si="59"/>
        <v>1.5199213837854237</v>
      </c>
      <c r="O114" s="50">
        <f t="shared" si="60"/>
        <v>1.1654037971960114</v>
      </c>
      <c r="P114" s="45">
        <v>109</v>
      </c>
      <c r="Q114" s="45">
        <f t="shared" si="61"/>
        <v>793.07334109429564</v>
      </c>
      <c r="R114" s="18">
        <f t="shared" si="62"/>
        <v>1.5294532022252938</v>
      </c>
      <c r="S114" s="18">
        <f t="shared" si="63"/>
        <v>1.213887188129233</v>
      </c>
      <c r="T114" s="37">
        <f t="shared" si="64"/>
        <v>16.513761467889911</v>
      </c>
      <c r="U114" s="37">
        <f t="shared" si="65"/>
        <v>1.1274796842639343</v>
      </c>
      <c r="V114" s="37">
        <f t="shared" si="66"/>
        <v>12.747968426393431</v>
      </c>
      <c r="W114" s="37">
        <f t="shared" si="67"/>
        <v>1.6166388681662618</v>
      </c>
      <c r="X114" s="37">
        <f t="shared" si="68"/>
        <v>61.663886816626182</v>
      </c>
    </row>
    <row r="115" spans="1:24" x14ac:dyDescent="0.25">
      <c r="A115" s="1" t="s">
        <v>703</v>
      </c>
      <c r="B115" s="1" t="s">
        <v>2461</v>
      </c>
      <c r="C115" s="36">
        <v>13690</v>
      </c>
      <c r="D115" s="43">
        <v>4</v>
      </c>
      <c r="E115" s="43">
        <f t="shared" si="69"/>
        <v>29.218407596785976</v>
      </c>
      <c r="F115" s="6">
        <f t="shared" si="70"/>
        <v>0.38471764258929481</v>
      </c>
      <c r="G115" s="6">
        <f t="shared" si="71"/>
        <v>0.43781287448825068</v>
      </c>
      <c r="H115" s="44">
        <v>10</v>
      </c>
      <c r="I115" s="44">
        <f t="shared" si="72"/>
        <v>73.046018991964942</v>
      </c>
      <c r="J115" s="14">
        <f t="shared" si="73"/>
        <v>3.4248874881032463</v>
      </c>
      <c r="K115" s="52">
        <f t="shared" si="74"/>
        <v>1.9640873083053034</v>
      </c>
      <c r="L115" s="49">
        <v>132</v>
      </c>
      <c r="M115" s="49">
        <f t="shared" si="58"/>
        <v>964.20745069393718</v>
      </c>
      <c r="N115" s="50">
        <f t="shared" si="59"/>
        <v>2.2888750363857047</v>
      </c>
      <c r="O115" s="50">
        <f t="shared" si="60"/>
        <v>1.7550010725341834</v>
      </c>
      <c r="P115" s="45">
        <v>146</v>
      </c>
      <c r="Q115" s="45">
        <f t="shared" si="61"/>
        <v>1066.4718772826882</v>
      </c>
      <c r="R115" s="18">
        <f t="shared" si="62"/>
        <v>2.0567061623110203</v>
      </c>
      <c r="S115" s="18">
        <f t="shared" si="63"/>
        <v>1.632354135807047</v>
      </c>
      <c r="T115" s="37">
        <f t="shared" si="64"/>
        <v>2.7397260273972601</v>
      </c>
      <c r="U115" s="37">
        <f t="shared" si="65"/>
        <v>0.18705522920056133</v>
      </c>
      <c r="V115" s="37">
        <f t="shared" si="66"/>
        <v>-81.29447707994386</v>
      </c>
      <c r="W115" s="37">
        <f t="shared" si="67"/>
        <v>0.26820949258770549</v>
      </c>
      <c r="X115" s="37">
        <f t="shared" si="68"/>
        <v>-73.17905074122946</v>
      </c>
    </row>
    <row r="116" spans="1:24" x14ac:dyDescent="0.25">
      <c r="A116" s="1" t="s">
        <v>727</v>
      </c>
      <c r="B116" s="1" t="s">
        <v>2456</v>
      </c>
      <c r="C116" s="36">
        <v>13559</v>
      </c>
      <c r="D116" s="43">
        <v>3</v>
      </c>
      <c r="E116" s="43">
        <f t="shared" si="69"/>
        <v>22.125525481230181</v>
      </c>
      <c r="F116" s="6">
        <f t="shared" si="70"/>
        <v>0.29132593814334279</v>
      </c>
      <c r="G116" s="6">
        <f t="shared" si="71"/>
        <v>0.33153209593687694</v>
      </c>
      <c r="H116" s="44">
        <v>2</v>
      </c>
      <c r="I116" s="44">
        <f t="shared" si="72"/>
        <v>14.75035032082012</v>
      </c>
      <c r="J116" s="14">
        <f t="shared" si="73"/>
        <v>0.69159539364456724</v>
      </c>
      <c r="K116" s="52">
        <f t="shared" si="74"/>
        <v>0.39661265949848223</v>
      </c>
      <c r="L116" s="49">
        <v>51</v>
      </c>
      <c r="M116" s="49">
        <f t="shared" si="58"/>
        <v>376.13393318091306</v>
      </c>
      <c r="N116" s="50">
        <f t="shared" si="59"/>
        <v>0.89288209645730954</v>
      </c>
      <c r="O116" s="50">
        <f t="shared" si="60"/>
        <v>0.68461974202120113</v>
      </c>
      <c r="P116" s="45">
        <v>56</v>
      </c>
      <c r="Q116" s="45">
        <f t="shared" si="61"/>
        <v>413.00980898296336</v>
      </c>
      <c r="R116" s="18">
        <f t="shared" si="62"/>
        <v>0.7964952825521141</v>
      </c>
      <c r="S116" s="18">
        <f t="shared" si="63"/>
        <v>0.6321575694428887</v>
      </c>
      <c r="T116" s="37">
        <f t="shared" si="64"/>
        <v>5.3571428571428568</v>
      </c>
      <c r="U116" s="37">
        <f t="shared" si="65"/>
        <v>0.36575977852609765</v>
      </c>
      <c r="V116" s="37">
        <f t="shared" si="66"/>
        <v>-63.424022147390232</v>
      </c>
      <c r="W116" s="37">
        <f t="shared" si="67"/>
        <v>0.5244453471134598</v>
      </c>
      <c r="X116" s="37">
        <f t="shared" si="68"/>
        <v>-47.55546528865402</v>
      </c>
    </row>
    <row r="117" spans="1:24" x14ac:dyDescent="0.25">
      <c r="A117" s="1" t="s">
        <v>709</v>
      </c>
      <c r="B117" s="1" t="s">
        <v>2464</v>
      </c>
      <c r="C117" s="36">
        <v>13344</v>
      </c>
      <c r="D117" s="43">
        <v>5</v>
      </c>
      <c r="E117" s="43">
        <f t="shared" si="69"/>
        <v>37.470023980815348</v>
      </c>
      <c r="F117" s="6">
        <f t="shared" si="70"/>
        <v>0.49336635632563763</v>
      </c>
      <c r="G117" s="6">
        <f t="shared" si="71"/>
        <v>0.56145629606416292</v>
      </c>
      <c r="H117" s="44">
        <v>2</v>
      </c>
      <c r="I117" s="44">
        <f t="shared" si="72"/>
        <v>14.988009592326138</v>
      </c>
      <c r="J117" s="14">
        <f t="shared" si="73"/>
        <v>0.70273845491806708</v>
      </c>
      <c r="K117" s="52">
        <f t="shared" si="74"/>
        <v>0.40300292641935853</v>
      </c>
      <c r="L117" s="49">
        <v>55</v>
      </c>
      <c r="M117" s="49">
        <f t="shared" si="58"/>
        <v>412.17026378896884</v>
      </c>
      <c r="N117" s="50">
        <f t="shared" si="59"/>
        <v>0.97842661021558697</v>
      </c>
      <c r="O117" s="50">
        <f t="shared" si="60"/>
        <v>0.75021122736164114</v>
      </c>
      <c r="P117" s="45">
        <v>62</v>
      </c>
      <c r="Q117" s="45">
        <f t="shared" si="61"/>
        <v>464.62829736211029</v>
      </c>
      <c r="R117" s="18">
        <f t="shared" si="62"/>
        <v>0.89604227052245933</v>
      </c>
      <c r="S117" s="18">
        <f t="shared" si="63"/>
        <v>0.71116542214360634</v>
      </c>
      <c r="T117" s="37">
        <f t="shared" si="64"/>
        <v>8.064516129032258</v>
      </c>
      <c r="U117" s="37">
        <f t="shared" si="65"/>
        <v>0.55060611821132976</v>
      </c>
      <c r="V117" s="37">
        <f t="shared" si="66"/>
        <v>-44.93938817886702</v>
      </c>
      <c r="W117" s="37">
        <f t="shared" si="67"/>
        <v>0.78948761931058475</v>
      </c>
      <c r="X117" s="37">
        <f t="shared" si="68"/>
        <v>-21.051238068941526</v>
      </c>
    </row>
    <row r="118" spans="1:24" x14ac:dyDescent="0.25">
      <c r="A118" s="1" t="s">
        <v>647</v>
      </c>
      <c r="B118" s="1" t="s">
        <v>2470</v>
      </c>
      <c r="C118" s="36">
        <v>12986</v>
      </c>
      <c r="D118" s="43">
        <v>17</v>
      </c>
      <c r="E118" s="43">
        <f t="shared" si="69"/>
        <v>130.91021099645772</v>
      </c>
      <c r="F118" s="6">
        <f t="shared" si="70"/>
        <v>1.7236896842716503</v>
      </c>
      <c r="G118" s="6">
        <f t="shared" si="71"/>
        <v>1.9615776659412172</v>
      </c>
      <c r="H118" s="44">
        <v>1</v>
      </c>
      <c r="I118" s="44">
        <f t="shared" si="72"/>
        <v>7.7006006468504538</v>
      </c>
      <c r="J118" s="14">
        <f t="shared" si="73"/>
        <v>0.36105582713794421</v>
      </c>
      <c r="K118" s="52">
        <f t="shared" si="74"/>
        <v>0.20705648583628217</v>
      </c>
      <c r="L118" s="49">
        <v>75</v>
      </c>
      <c r="M118" s="49">
        <f t="shared" si="58"/>
        <v>577.54504851378408</v>
      </c>
      <c r="N118" s="50">
        <f t="shared" si="59"/>
        <v>1.3710000301076115</v>
      </c>
      <c r="O118" s="50">
        <f t="shared" si="60"/>
        <v>1.0512179498810335</v>
      </c>
      <c r="P118" s="45">
        <v>93</v>
      </c>
      <c r="Q118" s="45">
        <f t="shared" si="61"/>
        <v>716.15586015709221</v>
      </c>
      <c r="R118" s="18">
        <f t="shared" si="62"/>
        <v>1.3811167477881985</v>
      </c>
      <c r="S118" s="18">
        <f t="shared" si="63"/>
        <v>1.0961564061009108</v>
      </c>
      <c r="T118" s="37">
        <f t="shared" si="64"/>
        <v>18.27956989247312</v>
      </c>
      <c r="U118" s="37">
        <f t="shared" si="65"/>
        <v>1.2480405346123475</v>
      </c>
      <c r="V118" s="37">
        <f t="shared" si="66"/>
        <v>24.804053461234755</v>
      </c>
      <c r="W118" s="37">
        <f t="shared" si="67"/>
        <v>1.7895052704373255</v>
      </c>
      <c r="X118" s="37">
        <f t="shared" si="68"/>
        <v>78.950527043732549</v>
      </c>
    </row>
    <row r="119" spans="1:24" x14ac:dyDescent="0.25">
      <c r="A119" s="1" t="s">
        <v>658</v>
      </c>
      <c r="B119" s="1" t="s">
        <v>2466</v>
      </c>
      <c r="C119" s="36">
        <v>12512</v>
      </c>
      <c r="D119" s="43"/>
      <c r="E119" s="43"/>
      <c r="F119" s="6"/>
      <c r="G119" s="6"/>
      <c r="H119" s="44">
        <v>2</v>
      </c>
      <c r="I119" s="44">
        <f t="shared" si="72"/>
        <v>15.9846547314578</v>
      </c>
      <c r="J119" s="14">
        <f t="shared" si="73"/>
        <v>0.74946786624254225</v>
      </c>
      <c r="K119" s="52">
        <f t="shared" si="74"/>
        <v>0.42980107497921366</v>
      </c>
      <c r="L119" s="49">
        <v>22</v>
      </c>
      <c r="M119" s="49">
        <f t="shared" si="58"/>
        <v>175.8312020460358</v>
      </c>
      <c r="N119" s="50">
        <f t="shared" si="59"/>
        <v>0.41739529049606106</v>
      </c>
      <c r="O119" s="50">
        <f t="shared" si="60"/>
        <v>0.32003895837320134</v>
      </c>
      <c r="P119" s="45">
        <v>24</v>
      </c>
      <c r="Q119" s="45">
        <f t="shared" si="61"/>
        <v>191.81585677749359</v>
      </c>
      <c r="R119" s="18">
        <f t="shared" si="62"/>
        <v>0.36991960413285924</v>
      </c>
      <c r="S119" s="18">
        <f t="shared" si="63"/>
        <v>0.29359555914583008</v>
      </c>
      <c r="T119" s="37">
        <f t="shared" si="64"/>
        <v>0</v>
      </c>
      <c r="U119" s="37">
        <f t="shared" si="65"/>
        <v>0</v>
      </c>
      <c r="V119" s="37">
        <f t="shared" si="66"/>
        <v>-100</v>
      </c>
      <c r="W119" s="37">
        <f t="shared" si="67"/>
        <v>0</v>
      </c>
      <c r="X119" s="37">
        <f t="shared" si="68"/>
        <v>-100</v>
      </c>
    </row>
    <row r="120" spans="1:24" x14ac:dyDescent="0.25">
      <c r="A120" s="1" t="s">
        <v>632</v>
      </c>
      <c r="B120" s="1" t="s">
        <v>2467</v>
      </c>
      <c r="C120" s="36">
        <v>12511</v>
      </c>
      <c r="D120" s="43">
        <v>69</v>
      </c>
      <c r="E120" s="43">
        <f>((D120/($C120/100000)))</f>
        <v>551.51466709295823</v>
      </c>
      <c r="F120" s="6">
        <f>((D120/$C120)/(D$134/$C$134))</f>
        <v>7.2617722877122901</v>
      </c>
      <c r="G120" s="6">
        <f>((D120/$C120)/(D$135/$C$135))</f>
        <v>8.2639760884490947</v>
      </c>
      <c r="H120" s="44">
        <v>15</v>
      </c>
      <c r="I120" s="44">
        <f t="shared" si="72"/>
        <v>119.89449284629526</v>
      </c>
      <c r="J120" s="14">
        <f t="shared" si="73"/>
        <v>5.6214582821677048</v>
      </c>
      <c r="K120" s="52">
        <f t="shared" si="74"/>
        <v>3.223765716253649</v>
      </c>
      <c r="L120" s="49">
        <v>212</v>
      </c>
      <c r="M120" s="49">
        <f t="shared" si="58"/>
        <v>1694.5088322276397</v>
      </c>
      <c r="N120" s="50">
        <f t="shared" si="59"/>
        <v>4.0224942902376233</v>
      </c>
      <c r="O120" s="50">
        <f t="shared" si="60"/>
        <v>3.0842582847061317</v>
      </c>
      <c r="P120" s="45">
        <v>296</v>
      </c>
      <c r="Q120" s="45">
        <f t="shared" si="61"/>
        <v>2365.9179921668933</v>
      </c>
      <c r="R120" s="18">
        <f t="shared" si="62"/>
        <v>4.562706450741544</v>
      </c>
      <c r="S120" s="18">
        <f t="shared" si="63"/>
        <v>3.6213013223884891</v>
      </c>
      <c r="T120" s="37">
        <f t="shared" si="64"/>
        <v>23.310810810810811</v>
      </c>
      <c r="U120" s="37">
        <f t="shared" si="65"/>
        <v>1.5915493065595059</v>
      </c>
      <c r="V120" s="37">
        <f t="shared" si="66"/>
        <v>59.154930655950587</v>
      </c>
      <c r="W120" s="37">
        <f t="shared" si="67"/>
        <v>2.2820459698720823</v>
      </c>
      <c r="X120" s="37">
        <f t="shared" si="68"/>
        <v>128.20459698720822</v>
      </c>
    </row>
    <row r="121" spans="1:24" x14ac:dyDescent="0.25">
      <c r="A121" s="1" t="s">
        <v>626</v>
      </c>
      <c r="B121" s="1" t="s">
        <v>2462</v>
      </c>
      <c r="C121" s="36">
        <v>12169</v>
      </c>
      <c r="D121" s="43">
        <v>14</v>
      </c>
      <c r="E121" s="43">
        <f>((D121/($C121/100000)))</f>
        <v>115.04642945188593</v>
      </c>
      <c r="F121" s="6">
        <f>((D121/$C121)/(D$134/$C$134))</f>
        <v>1.5148118863231212</v>
      </c>
      <c r="G121" s="6">
        <f>((D121/$C121)/(D$135/$C$135))</f>
        <v>1.7238724530449938</v>
      </c>
      <c r="H121" s="44">
        <v>9</v>
      </c>
      <c r="I121" s="44">
        <f t="shared" si="72"/>
        <v>73.958418933355247</v>
      </c>
      <c r="J121" s="14">
        <f t="shared" si="73"/>
        <v>3.467666919296581</v>
      </c>
      <c r="K121" s="52">
        <f t="shared" si="74"/>
        <v>1.9886202420601236</v>
      </c>
      <c r="L121" s="49">
        <v>68</v>
      </c>
      <c r="M121" s="49">
        <f t="shared" si="58"/>
        <v>558.79694305201735</v>
      </c>
      <c r="N121" s="50">
        <f t="shared" si="59"/>
        <v>1.3264950114624221</v>
      </c>
      <c r="O121" s="50">
        <f t="shared" si="60"/>
        <v>1.0170936074797126</v>
      </c>
      <c r="P121" s="45">
        <v>91</v>
      </c>
      <c r="Q121" s="45">
        <f t="shared" si="61"/>
        <v>747.80179143725854</v>
      </c>
      <c r="R121" s="18">
        <f t="shared" si="62"/>
        <v>1.4421463757253419</v>
      </c>
      <c r="S121" s="18">
        <f t="shared" si="63"/>
        <v>1.1445940329216622</v>
      </c>
      <c r="T121" s="37">
        <f t="shared" si="64"/>
        <v>15.384615384615385</v>
      </c>
      <c r="U121" s="37">
        <f t="shared" si="65"/>
        <v>1.0503870562800752</v>
      </c>
      <c r="V121" s="37">
        <f t="shared" si="66"/>
        <v>5.0387056280075226</v>
      </c>
      <c r="W121" s="37">
        <f t="shared" si="67"/>
        <v>1.5060994583771157</v>
      </c>
      <c r="X121" s="37">
        <f t="shared" si="68"/>
        <v>50.609945837711564</v>
      </c>
    </row>
    <row r="122" spans="1:24" x14ac:dyDescent="0.25">
      <c r="A122" s="1" t="s">
        <v>637</v>
      </c>
      <c r="B122" s="1" t="s">
        <v>2474</v>
      </c>
      <c r="C122" s="36">
        <v>11081</v>
      </c>
      <c r="D122" s="43">
        <v>1</v>
      </c>
      <c r="E122" s="43">
        <f>((D122/($C122/100000)))</f>
        <v>9.0244562765093406</v>
      </c>
      <c r="F122" s="6">
        <f>((D122/$C122)/(D$134/$C$134))</f>
        <v>0.11882466670533902</v>
      </c>
      <c r="G122" s="6">
        <f>((D122/$C122)/(D$135/$C$135))</f>
        <v>0.13522376707301129</v>
      </c>
      <c r="H122" s="44">
        <v>1</v>
      </c>
      <c r="I122" s="44">
        <f t="shared" si="72"/>
        <v>9.0244562765093406</v>
      </c>
      <c r="J122" s="14">
        <f t="shared" si="73"/>
        <v>0.42312706174653408</v>
      </c>
      <c r="K122" s="52">
        <f t="shared" si="74"/>
        <v>0.24265278630718892</v>
      </c>
      <c r="L122" s="49">
        <v>22</v>
      </c>
      <c r="M122" s="49">
        <f t="shared" si="58"/>
        <v>198.53803808320546</v>
      </c>
      <c r="N122" s="50">
        <f t="shared" si="59"/>
        <v>0.47129770550371952</v>
      </c>
      <c r="O122" s="50">
        <f t="shared" si="60"/>
        <v>0.3613687796377128</v>
      </c>
      <c r="P122" s="45">
        <v>24</v>
      </c>
      <c r="Q122" s="45">
        <f t="shared" si="61"/>
        <v>216.58695063622415</v>
      </c>
      <c r="R122" s="18">
        <f t="shared" si="62"/>
        <v>0.41769101046027746</v>
      </c>
      <c r="S122" s="18">
        <f t="shared" si="63"/>
        <v>0.33151048064548561</v>
      </c>
      <c r="T122" s="37">
        <f t="shared" si="64"/>
        <v>4.1666666666666661</v>
      </c>
      <c r="U122" s="37">
        <f t="shared" si="65"/>
        <v>0.28447982774252034</v>
      </c>
      <c r="V122" s="37">
        <f t="shared" si="66"/>
        <v>-71.55201722574796</v>
      </c>
      <c r="W122" s="37">
        <f t="shared" si="67"/>
        <v>0.40790193664380209</v>
      </c>
      <c r="X122" s="37">
        <f t="shared" si="68"/>
        <v>-59.209806335619788</v>
      </c>
    </row>
    <row r="123" spans="1:24" x14ac:dyDescent="0.25">
      <c r="A123" s="1" t="s">
        <v>745</v>
      </c>
      <c r="B123" s="1" t="s">
        <v>2468</v>
      </c>
      <c r="C123" s="36">
        <v>10960</v>
      </c>
      <c r="D123" s="43">
        <v>8</v>
      </c>
      <c r="E123" s="43">
        <f>((D123/($C123/100000)))</f>
        <v>72.992700729927009</v>
      </c>
      <c r="F123" s="6">
        <f>((D123/$C123)/(D$134/$C$134))</f>
        <v>0.96109206697946103</v>
      </c>
      <c r="G123" s="6">
        <f>((D123/$C123)/(D$135/$C$135))</f>
        <v>1.093733257617546</v>
      </c>
      <c r="H123" s="44">
        <v>1</v>
      </c>
      <c r="I123" s="44">
        <f t="shared" si="72"/>
        <v>9.1240875912408761</v>
      </c>
      <c r="J123" s="14">
        <f t="shared" si="73"/>
        <v>0.42779844627858976</v>
      </c>
      <c r="K123" s="52">
        <f t="shared" si="74"/>
        <v>0.24533170849178471</v>
      </c>
      <c r="L123" s="49">
        <v>33</v>
      </c>
      <c r="M123" s="49">
        <f t="shared" si="58"/>
        <v>301.09489051094891</v>
      </c>
      <c r="N123" s="50">
        <f t="shared" si="59"/>
        <v>0.71475135146259805</v>
      </c>
      <c r="O123" s="50">
        <f t="shared" si="60"/>
        <v>0.5480375155792192</v>
      </c>
      <c r="P123" s="45">
        <v>42</v>
      </c>
      <c r="Q123" s="45">
        <f t="shared" si="61"/>
        <v>383.21167883211677</v>
      </c>
      <c r="R123" s="18">
        <f t="shared" si="62"/>
        <v>0.73902916533696039</v>
      </c>
      <c r="S123" s="18">
        <f t="shared" si="63"/>
        <v>0.58654820830812915</v>
      </c>
      <c r="T123" s="37">
        <f t="shared" si="64"/>
        <v>19.047619047619047</v>
      </c>
      <c r="U123" s="37">
        <f t="shared" si="65"/>
        <v>1.300479212537236</v>
      </c>
      <c r="V123" s="37">
        <f t="shared" si="66"/>
        <v>30.047921253723597</v>
      </c>
      <c r="W123" s="37">
        <f t="shared" si="67"/>
        <v>1.8646945675145239</v>
      </c>
      <c r="X123" s="37">
        <f t="shared" si="68"/>
        <v>86.469456751452384</v>
      </c>
    </row>
    <row r="124" spans="1:24" x14ac:dyDescent="0.25">
      <c r="A124" s="1" t="s">
        <v>698</v>
      </c>
      <c r="B124" s="1" t="s">
        <v>2472</v>
      </c>
      <c r="C124" s="36">
        <v>10262</v>
      </c>
      <c r="D124" s="43"/>
      <c r="E124" s="43"/>
      <c r="F124" s="6"/>
      <c r="G124" s="6"/>
      <c r="H124" s="44"/>
      <c r="I124" s="44"/>
      <c r="J124" s="14"/>
      <c r="K124" s="52"/>
      <c r="L124" s="49">
        <v>29</v>
      </c>
      <c r="M124" s="49">
        <f t="shared" si="58"/>
        <v>282.59598518807252</v>
      </c>
      <c r="N124" s="50">
        <f t="shared" si="59"/>
        <v>0.67083789428746288</v>
      </c>
      <c r="O124" s="50">
        <f t="shared" si="60"/>
        <v>0.51436675452153302</v>
      </c>
      <c r="P124" s="45">
        <v>29</v>
      </c>
      <c r="Q124" s="45">
        <f t="shared" si="61"/>
        <v>282.59598518807252</v>
      </c>
      <c r="R124" s="18">
        <f t="shared" si="62"/>
        <v>0.54499037111186788</v>
      </c>
      <c r="S124" s="18">
        <f t="shared" si="63"/>
        <v>0.43254466902547489</v>
      </c>
      <c r="T124" s="37">
        <f t="shared" si="64"/>
        <v>0</v>
      </c>
      <c r="U124" s="37">
        <f t="shared" si="65"/>
        <v>0</v>
      </c>
      <c r="V124" s="37">
        <f t="shared" si="66"/>
        <v>-100</v>
      </c>
      <c r="W124" s="37">
        <f t="shared" si="67"/>
        <v>0</v>
      </c>
      <c r="X124" s="37">
        <f t="shared" si="68"/>
        <v>-100</v>
      </c>
    </row>
    <row r="125" spans="1:24" x14ac:dyDescent="0.25">
      <c r="A125" s="1" t="s">
        <v>654</v>
      </c>
      <c r="B125" s="1" t="s">
        <v>2471</v>
      </c>
      <c r="C125" s="36">
        <v>10090</v>
      </c>
      <c r="D125" s="43">
        <v>4</v>
      </c>
      <c r="E125" s="43">
        <f>((D125/($C125/100000)))</f>
        <v>39.643211100099109</v>
      </c>
      <c r="F125" s="6">
        <f>((D125/$C125)/(D$134/$C$134))</f>
        <v>0.52198062706119386</v>
      </c>
      <c r="G125" s="6">
        <f>((D125/$C125)/(D$135/$C$135))</f>
        <v>0.59401964833936094</v>
      </c>
      <c r="H125" s="44"/>
      <c r="I125" s="44"/>
      <c r="J125" s="14"/>
      <c r="K125" s="52"/>
      <c r="L125" s="49">
        <v>20</v>
      </c>
      <c r="M125" s="49">
        <f t="shared" si="58"/>
        <v>198.21605550049554</v>
      </c>
      <c r="N125" s="50">
        <f t="shared" si="59"/>
        <v>0.47053337009520824</v>
      </c>
      <c r="O125" s="50">
        <f t="shared" si="60"/>
        <v>0.36078272341341522</v>
      </c>
      <c r="P125" s="45">
        <v>24</v>
      </c>
      <c r="Q125" s="45">
        <f t="shared" si="61"/>
        <v>237.85926660059465</v>
      </c>
      <c r="R125" s="18">
        <f t="shared" si="62"/>
        <v>0.45871497392570215</v>
      </c>
      <c r="S125" s="18">
        <f t="shared" si="63"/>
        <v>0.36407013241155861</v>
      </c>
      <c r="T125" s="37">
        <f t="shared" si="64"/>
        <v>16.666666666666664</v>
      </c>
      <c r="U125" s="37">
        <f t="shared" si="65"/>
        <v>1.1379193109700814</v>
      </c>
      <c r="V125" s="37">
        <f t="shared" si="66"/>
        <v>13.791931097008137</v>
      </c>
      <c r="W125" s="37">
        <f t="shared" si="67"/>
        <v>1.6316077465752084</v>
      </c>
      <c r="X125" s="37">
        <f t="shared" si="68"/>
        <v>63.160774657520832</v>
      </c>
    </row>
    <row r="126" spans="1:24" x14ac:dyDescent="0.25">
      <c r="A126" s="1" t="s">
        <v>681</v>
      </c>
      <c r="B126" s="1" t="s">
        <v>2473</v>
      </c>
      <c r="C126" s="36">
        <v>9753</v>
      </c>
      <c r="D126" s="43">
        <v>3</v>
      </c>
      <c r="E126" s="43">
        <f>((D126/($C126/100000)))</f>
        <v>30.759766225776684</v>
      </c>
      <c r="F126" s="6">
        <f>((D126/$C126)/(D$134/$C$134))</f>
        <v>0.40501265203379322</v>
      </c>
      <c r="G126" s="6">
        <f>((D126/$C126)/(D$135/$C$135))</f>
        <v>0.46090881665211875</v>
      </c>
      <c r="H126" s="44"/>
      <c r="I126" s="44"/>
      <c r="J126" s="14"/>
      <c r="K126" s="52"/>
      <c r="L126" s="49">
        <v>90</v>
      </c>
      <c r="M126" s="49">
        <f t="shared" si="58"/>
        <v>922.79298677330053</v>
      </c>
      <c r="N126" s="50">
        <f t="shared" si="59"/>
        <v>2.1905636900618197</v>
      </c>
      <c r="O126" s="50">
        <f t="shared" si="60"/>
        <v>1.6796205840855241</v>
      </c>
      <c r="P126" s="45">
        <v>93</v>
      </c>
      <c r="Q126" s="45">
        <f t="shared" si="61"/>
        <v>953.55275299907714</v>
      </c>
      <c r="R126" s="18">
        <f t="shared" si="62"/>
        <v>1.8389400273533831</v>
      </c>
      <c r="S126" s="18">
        <f t="shared" si="63"/>
        <v>1.4595188239133012</v>
      </c>
      <c r="T126" s="37">
        <f t="shared" si="64"/>
        <v>3.225806451612903</v>
      </c>
      <c r="U126" s="37">
        <f t="shared" si="65"/>
        <v>0.22024244728453191</v>
      </c>
      <c r="V126" s="37">
        <f t="shared" si="66"/>
        <v>-77.975755271546802</v>
      </c>
      <c r="W126" s="37">
        <f t="shared" si="67"/>
        <v>0.31579504772423389</v>
      </c>
      <c r="X126" s="37">
        <f t="shared" si="68"/>
        <v>-68.420495227576609</v>
      </c>
    </row>
    <row r="127" spans="1:24" x14ac:dyDescent="0.25">
      <c r="A127" s="1" t="s">
        <v>661</v>
      </c>
      <c r="B127" s="1" t="s">
        <v>2481</v>
      </c>
      <c r="C127" s="36">
        <v>7283</v>
      </c>
      <c r="D127" s="43"/>
      <c r="E127" s="43"/>
      <c r="F127" s="6"/>
      <c r="G127" s="6"/>
      <c r="H127" s="44"/>
      <c r="I127" s="44"/>
      <c r="J127" s="14"/>
      <c r="K127" s="52"/>
      <c r="L127" s="49">
        <v>6</v>
      </c>
      <c r="M127" s="49">
        <f t="shared" si="58"/>
        <v>82.383633118220502</v>
      </c>
      <c r="N127" s="50">
        <f t="shared" si="59"/>
        <v>0.1955656338429487</v>
      </c>
      <c r="O127" s="50">
        <f t="shared" si="60"/>
        <v>0.14995047422386487</v>
      </c>
      <c r="P127" s="45">
        <v>6</v>
      </c>
      <c r="Q127" s="45">
        <f t="shared" si="61"/>
        <v>82.383633118220502</v>
      </c>
      <c r="R127" s="18">
        <f t="shared" si="62"/>
        <v>0.15887800655328624</v>
      </c>
      <c r="S127" s="18">
        <f t="shared" si="63"/>
        <v>0.12609733749940361</v>
      </c>
      <c r="T127" s="37">
        <f t="shared" si="64"/>
        <v>0</v>
      </c>
      <c r="U127" s="37">
        <f t="shared" si="65"/>
        <v>0</v>
      </c>
      <c r="V127" s="37">
        <f t="shared" si="66"/>
        <v>-100</v>
      </c>
      <c r="W127" s="37">
        <f t="shared" si="67"/>
        <v>0</v>
      </c>
      <c r="X127" s="37">
        <f t="shared" si="68"/>
        <v>-100</v>
      </c>
    </row>
    <row r="128" spans="1:24" x14ac:dyDescent="0.25">
      <c r="A128" s="1" t="s">
        <v>697</v>
      </c>
      <c r="B128" s="1" t="s">
        <v>2482</v>
      </c>
      <c r="C128" s="36">
        <v>6556</v>
      </c>
      <c r="D128" s="43">
        <v>1</v>
      </c>
      <c r="E128" s="43">
        <f>((D128/($C128/100000)))</f>
        <v>15.253203172666261</v>
      </c>
      <c r="F128" s="6">
        <f>((D128/$C128)/(D$134/$C$134))</f>
        <v>0.20083833614427418</v>
      </c>
      <c r="G128" s="6">
        <f>((D128/$C128)/(D$135/$C$135))</f>
        <v>0.22855621765345302</v>
      </c>
      <c r="H128" s="44">
        <v>1</v>
      </c>
      <c r="I128" s="44">
        <f>((H128/($C128/100000)))</f>
        <v>15.253203172666261</v>
      </c>
      <c r="J128" s="14">
        <f>((H128/$C128)/(H$134/$C$134))</f>
        <v>0.71517250933699572</v>
      </c>
      <c r="K128" s="52">
        <f>((H128/$C128)/(H$135/$C$135))</f>
        <v>0.41013354561774867</v>
      </c>
      <c r="L128" s="49">
        <v>32</v>
      </c>
      <c r="M128" s="49">
        <f t="shared" si="58"/>
        <v>488.10250152532035</v>
      </c>
      <c r="N128" s="50">
        <f t="shared" si="59"/>
        <v>1.15867765814781</v>
      </c>
      <c r="O128" s="50">
        <f t="shared" si="60"/>
        <v>0.88841920176726286</v>
      </c>
      <c r="P128" s="45">
        <v>34</v>
      </c>
      <c r="Q128" s="45">
        <f t="shared" si="61"/>
        <v>518.60890787065284</v>
      </c>
      <c r="R128" s="18">
        <f t="shared" si="62"/>
        <v>1.0001446445682796</v>
      </c>
      <c r="S128" s="18">
        <f t="shared" si="63"/>
        <v>0.79378876617544547</v>
      </c>
      <c r="T128" s="37">
        <f t="shared" si="64"/>
        <v>2.9411764705882351</v>
      </c>
      <c r="U128" s="37">
        <f t="shared" si="65"/>
        <v>0.20080929017119084</v>
      </c>
      <c r="V128" s="37">
        <f t="shared" si="66"/>
        <v>-79.91907098288091</v>
      </c>
      <c r="W128" s="37">
        <f t="shared" si="67"/>
        <v>0.28793077880738971</v>
      </c>
      <c r="X128" s="37">
        <f t="shared" si="68"/>
        <v>-71.206922119261023</v>
      </c>
    </row>
    <row r="129" spans="1:24" s="131" customFormat="1" x14ac:dyDescent="0.25">
      <c r="A129" s="1" t="s">
        <v>718</v>
      </c>
      <c r="B129" s="1" t="s">
        <v>2489</v>
      </c>
      <c r="C129" s="36">
        <v>5711</v>
      </c>
      <c r="D129" s="43">
        <v>2</v>
      </c>
      <c r="E129" s="43"/>
      <c r="F129" s="6"/>
      <c r="G129" s="6"/>
      <c r="H129" s="44"/>
      <c r="I129" s="44"/>
      <c r="J129" s="14"/>
      <c r="K129" s="52"/>
      <c r="L129" s="49">
        <v>41</v>
      </c>
      <c r="M129" s="49"/>
      <c r="N129" s="50"/>
      <c r="O129" s="50"/>
      <c r="P129" s="45">
        <v>43</v>
      </c>
      <c r="Q129" s="45"/>
      <c r="R129" s="18"/>
      <c r="S129" s="18"/>
      <c r="T129" s="37"/>
      <c r="U129" s="37"/>
      <c r="V129" s="37"/>
      <c r="W129" s="37"/>
      <c r="X129" s="37"/>
    </row>
    <row r="130" spans="1:24" s="131" customFormat="1" x14ac:dyDescent="0.25">
      <c r="A130" s="1" t="s">
        <v>689</v>
      </c>
      <c r="B130" s="1" t="s">
        <v>2498</v>
      </c>
      <c r="C130" s="36">
        <v>4367</v>
      </c>
      <c r="D130" s="43">
        <v>1</v>
      </c>
      <c r="E130" s="43"/>
      <c r="F130" s="6"/>
      <c r="G130" s="6"/>
      <c r="H130" s="44"/>
      <c r="I130" s="44"/>
      <c r="J130" s="14"/>
      <c r="K130" s="52"/>
      <c r="L130" s="49">
        <v>19</v>
      </c>
      <c r="M130" s="49"/>
      <c r="N130" s="50"/>
      <c r="O130" s="50"/>
      <c r="P130" s="45">
        <v>20</v>
      </c>
      <c r="Q130" s="45"/>
      <c r="R130" s="18"/>
      <c r="S130" s="18"/>
      <c r="T130" s="37"/>
      <c r="U130" s="37"/>
      <c r="V130" s="37"/>
      <c r="W130" s="37"/>
      <c r="X130" s="37"/>
    </row>
    <row r="131" spans="1:24" x14ac:dyDescent="0.25">
      <c r="A131" s="1" t="s">
        <v>736</v>
      </c>
      <c r="B131" s="1" t="s">
        <v>2499</v>
      </c>
      <c r="C131" s="36">
        <v>4358</v>
      </c>
      <c r="D131" s="43"/>
      <c r="E131" s="43"/>
      <c r="F131" s="6"/>
      <c r="G131" s="6"/>
      <c r="H131" s="44"/>
      <c r="I131" s="44"/>
      <c r="J131" s="14"/>
      <c r="K131" s="52"/>
      <c r="L131" s="49">
        <v>12</v>
      </c>
      <c r="M131" s="49">
        <f>((L131/($C131/100000)))</f>
        <v>275.35566773749429</v>
      </c>
      <c r="N131" s="50">
        <f>((L131/$C131)/(L$134/$C$134))</f>
        <v>0.65365053294088815</v>
      </c>
      <c r="O131" s="50">
        <f>((L131/$C131)/(L$135/$C$135))</f>
        <v>0.50118829911537766</v>
      </c>
      <c r="P131" s="45">
        <v>12</v>
      </c>
      <c r="Q131" s="45">
        <f>((P131/($C131/100000)))</f>
        <v>275.35566773749429</v>
      </c>
      <c r="R131" s="18">
        <f>((P131/$C131)/(P$134/$C$134))</f>
        <v>0.53102731607507281</v>
      </c>
      <c r="S131" s="18">
        <f>((P131/$C131)/(P$135/$C$135))</f>
        <v>0.42146255576326591</v>
      </c>
      <c r="T131" s="37">
        <f>D131/P131*100</f>
        <v>0</v>
      </c>
      <c r="U131" s="37">
        <f>T131/T$134</f>
        <v>0</v>
      </c>
      <c r="V131" s="37">
        <f>(U131-1)*100</f>
        <v>-100</v>
      </c>
      <c r="W131" s="37">
        <f>T131/T$135</f>
        <v>0</v>
      </c>
      <c r="X131" s="37">
        <f>(W131-1)*100</f>
        <v>-100</v>
      </c>
    </row>
    <row r="132" spans="1:24" x14ac:dyDescent="0.25">
      <c r="A132" s="1" t="s">
        <v>686</v>
      </c>
      <c r="B132" s="1" t="s">
        <v>2490</v>
      </c>
      <c r="C132" s="36">
        <v>4236</v>
      </c>
      <c r="D132" s="43">
        <v>1</v>
      </c>
      <c r="E132" s="43">
        <f>((D132/($C132/100000)))</f>
        <v>23.607176581680829</v>
      </c>
      <c r="F132" s="6">
        <f>((D132/$C132)/(D$134/$C$134))</f>
        <v>0.31083478086918359</v>
      </c>
      <c r="G132" s="6">
        <f>((D132/$C132)/(D$135/$C$135))</f>
        <v>0.35373337179793157</v>
      </c>
      <c r="H132" s="44"/>
      <c r="I132" s="44"/>
      <c r="J132" s="14"/>
      <c r="K132" s="52"/>
      <c r="L132" s="49">
        <v>7</v>
      </c>
      <c r="M132" s="49">
        <f>((L132/($C132/100000)))</f>
        <v>165.25023607176581</v>
      </c>
      <c r="N132" s="50">
        <f>((L132/$C132)/(L$134/$C$134))</f>
        <v>0.39227776121133801</v>
      </c>
      <c r="O132" s="50">
        <f>((L132/$C132)/(L$135/$C$135))</f>
        <v>0.30078002543306792</v>
      </c>
      <c r="P132" s="45">
        <v>8</v>
      </c>
      <c r="Q132" s="45">
        <f>((P132/($C132/100000)))</f>
        <v>188.85741265344663</v>
      </c>
      <c r="R132" s="18">
        <f>((P132/$C132)/(P$134/$C$134))</f>
        <v>0.36421420262120985</v>
      </c>
      <c r="S132" s="18">
        <f>((P132/$C132)/(P$135/$C$135))</f>
        <v>0.28906733050303951</v>
      </c>
      <c r="T132" s="37">
        <f>D132/P132*100</f>
        <v>12.5</v>
      </c>
      <c r="U132" s="37">
        <f>T132/T$134</f>
        <v>0.85343948322756114</v>
      </c>
      <c r="V132" s="37">
        <f>(U132-1)*100</f>
        <v>-14.656051677243887</v>
      </c>
      <c r="W132" s="37">
        <f>T132/T$135</f>
        <v>1.2237058099314064</v>
      </c>
      <c r="X132" s="37">
        <f>(W132-1)*100</f>
        <v>22.370580993140642</v>
      </c>
    </row>
    <row r="133" spans="1:24" s="25" customFormat="1" x14ac:dyDescent="0.25">
      <c r="A133" s="22"/>
      <c r="B133" s="22"/>
      <c r="C133" s="38"/>
      <c r="D133" s="38"/>
      <c r="E133" s="38"/>
      <c r="F133" s="24"/>
      <c r="G133" s="24"/>
      <c r="H133" s="38"/>
      <c r="I133" s="38"/>
      <c r="J133" s="24"/>
      <c r="K133" s="24"/>
      <c r="L133" s="38"/>
      <c r="M133" s="38"/>
      <c r="N133" s="24"/>
      <c r="O133" s="24"/>
      <c r="P133" s="38"/>
      <c r="Q133" s="38"/>
      <c r="R133" s="24"/>
      <c r="S133" s="24"/>
      <c r="T133" s="38"/>
      <c r="U133" s="38"/>
      <c r="V133" s="24"/>
      <c r="W133" s="38"/>
      <c r="X133" s="24"/>
    </row>
    <row r="134" spans="1:24" s="4" customFormat="1" x14ac:dyDescent="0.25">
      <c r="A134" s="160" t="s">
        <v>2177</v>
      </c>
      <c r="B134" s="160"/>
      <c r="C134" s="41">
        <v>17427790</v>
      </c>
      <c r="D134" s="41">
        <f>indice_entidad!D22</f>
        <v>13236</v>
      </c>
      <c r="E134" s="41">
        <f>((D134/($C134/100000)))</f>
        <v>75.94766748968172</v>
      </c>
      <c r="F134" s="7">
        <f>((D134/$C134)/(D$134/$C$134))</f>
        <v>1</v>
      </c>
      <c r="G134" s="7">
        <f>((D134/$C134)/(D$135/$C$135))</f>
        <v>1.1380109098756297</v>
      </c>
      <c r="H134" s="41">
        <f>indice_entidad!G22</f>
        <v>3717</v>
      </c>
      <c r="I134" s="41">
        <f>((H134/($C134/100000)))</f>
        <v>21.328005444178523</v>
      </c>
      <c r="J134" s="7">
        <f>((H134/$C134)/(H$134/$C$134))</f>
        <v>1</v>
      </c>
      <c r="K134" s="7">
        <f>((H134/$C134)/(H$135/$C$135))</f>
        <v>0.57347498717192735</v>
      </c>
      <c r="L134" s="41">
        <f>indice_entidad!J22</f>
        <v>73416</v>
      </c>
      <c r="M134" s="41">
        <f>((L134/($C134/100000)))</f>
        <v>421.25823182400069</v>
      </c>
      <c r="N134" s="7">
        <f>((L134/$C134)/(L$134/$C$134))</f>
        <v>1</v>
      </c>
      <c r="O134" s="7">
        <f>((L134/$C134)/(L$135/$C$135))</f>
        <v>0.76675268183511414</v>
      </c>
      <c r="P134" s="41">
        <f>indice_entidad!M22</f>
        <v>90369</v>
      </c>
      <c r="Q134" s="41">
        <f>((P134/($C134/100000)))</f>
        <v>518.53390475786091</v>
      </c>
      <c r="R134" s="7">
        <f>((P134/$C134)/(P$134/$C$134))</f>
        <v>1</v>
      </c>
      <c r="S134" s="7">
        <f>((P134/$C134)/(P$135/$C$135))</f>
        <v>0.79367396554734415</v>
      </c>
      <c r="T134" s="7">
        <f>D134/P134*100</f>
        <v>14.64661554294061</v>
      </c>
      <c r="U134" s="7">
        <f>T134/T$134</f>
        <v>1</v>
      </c>
      <c r="V134" s="7">
        <f>(U134-1)*100</f>
        <v>0</v>
      </c>
      <c r="W134" s="7">
        <f>T134/T$135</f>
        <v>1.4338518828582452</v>
      </c>
      <c r="X134" s="7">
        <f>(W134-1)*100</f>
        <v>43.385188285824519</v>
      </c>
    </row>
    <row r="135" spans="1:24" s="4" customFormat="1" x14ac:dyDescent="0.25">
      <c r="A135" s="160" t="s">
        <v>2178</v>
      </c>
      <c r="B135" s="160"/>
      <c r="C135" s="41">
        <v>127792286</v>
      </c>
      <c r="D135" s="41">
        <f>indice_entidad!D42</f>
        <v>85285</v>
      </c>
      <c r="E135" s="41">
        <f>((D135/($C135/100000)))</f>
        <v>66.737205092332417</v>
      </c>
      <c r="F135" s="7">
        <f>((D135/$C135)/(D$134/$C$134))</f>
        <v>0.87872619789672102</v>
      </c>
      <c r="G135" s="7">
        <f>((D135/$C135)/(D$135/$C$135))</f>
        <v>1</v>
      </c>
      <c r="H135" s="41">
        <f>indice_entidad!G42</f>
        <v>47527</v>
      </c>
      <c r="I135" s="41">
        <f>((H135/($C135/100000)))</f>
        <v>37.190820735455034</v>
      </c>
      <c r="J135" s="7">
        <f>((H135/$C135)/(H$134/$C$134))</f>
        <v>1.7437552157792731</v>
      </c>
      <c r="K135" s="7">
        <f>((H135/$C135)/(H$135/$C$135))</f>
        <v>1</v>
      </c>
      <c r="L135" s="41">
        <f>indice_entidad!J42</f>
        <v>702098</v>
      </c>
      <c r="M135" s="41">
        <f>((L135/($C135/100000)))</f>
        <v>549.40561905278071</v>
      </c>
      <c r="N135" s="7">
        <f>((L135/$C135)/(L$134/$C$134))</f>
        <v>1.3042015028974419</v>
      </c>
      <c r="O135" s="7">
        <f>((L135/$C135)/(L$135/$C$135))</f>
        <v>1</v>
      </c>
      <c r="P135" s="41">
        <f>indice_entidad!M42</f>
        <v>834910</v>
      </c>
      <c r="Q135" s="41">
        <f>((P135/($C135/100000)))</f>
        <v>653.33364488056816</v>
      </c>
      <c r="R135" s="7">
        <f>((P135/$C135)/(P$134/$C$134))</f>
        <v>1.2599632133710805</v>
      </c>
      <c r="S135" s="7">
        <f>((P135/$C135)/(P$135/$C$135))</f>
        <v>1</v>
      </c>
      <c r="T135" s="7">
        <f>D135/P135*100</f>
        <v>10.214873459414788</v>
      </c>
      <c r="U135" s="7">
        <f>T135/T$134</f>
        <v>0.69742210611503097</v>
      </c>
      <c r="V135" s="7">
        <f>(U135-1)*100</f>
        <v>-30.257789388496903</v>
      </c>
      <c r="W135" s="7">
        <f>T135/T$135</f>
        <v>1</v>
      </c>
      <c r="X135" s="7">
        <f>(W135-1)*100</f>
        <v>0</v>
      </c>
    </row>
    <row r="137" spans="1:24" x14ac:dyDescent="0.25">
      <c r="D137" s="2"/>
      <c r="E137" s="2"/>
      <c r="F137"/>
      <c r="G137"/>
      <c r="H137" s="2"/>
      <c r="I137" s="2"/>
      <c r="J137"/>
      <c r="K137"/>
      <c r="L137" s="2"/>
      <c r="M137" s="2"/>
      <c r="N137"/>
      <c r="O137"/>
      <c r="P137" s="2"/>
      <c r="Q137" s="2"/>
      <c r="R137"/>
      <c r="S137"/>
    </row>
    <row r="138" spans="1:24" x14ac:dyDescent="0.25">
      <c r="D138" s="2"/>
      <c r="E138" s="2"/>
      <c r="F138"/>
      <c r="G138"/>
      <c r="H138" s="2"/>
      <c r="I138" s="2"/>
      <c r="J138"/>
      <c r="K138"/>
      <c r="L138" s="2"/>
      <c r="M138" s="2"/>
      <c r="N138"/>
      <c r="O138"/>
      <c r="P138" s="2"/>
      <c r="Q138" s="2"/>
      <c r="R138"/>
      <c r="S138"/>
    </row>
    <row r="139" spans="1:24" x14ac:dyDescent="0.25">
      <c r="D139" s="2"/>
      <c r="E139" s="2"/>
      <c r="F139"/>
      <c r="G139"/>
      <c r="H139" s="2"/>
      <c r="I139" s="2"/>
      <c r="J139"/>
      <c r="K139"/>
      <c r="L139" s="2"/>
      <c r="M139" s="2"/>
      <c r="N139"/>
      <c r="O139"/>
      <c r="P139" s="2"/>
      <c r="Q139" s="2"/>
      <c r="R139"/>
      <c r="S139"/>
    </row>
    <row r="140" spans="1:24" x14ac:dyDescent="0.25">
      <c r="D140" s="2"/>
      <c r="E140" s="2"/>
      <c r="F140"/>
      <c r="G140"/>
      <c r="H140" s="2"/>
      <c r="I140" s="2"/>
      <c r="J140"/>
      <c r="K140"/>
      <c r="L140" s="2"/>
      <c r="M140" s="2"/>
      <c r="N140"/>
      <c r="O140"/>
      <c r="P140" s="2"/>
      <c r="Q140" s="2"/>
      <c r="R140"/>
      <c r="S140"/>
    </row>
    <row r="141" spans="1:24" x14ac:dyDescent="0.25">
      <c r="D141" s="2"/>
      <c r="E141" s="2"/>
      <c r="F141"/>
      <c r="G141"/>
      <c r="H141" s="2"/>
      <c r="I141" s="2"/>
      <c r="J141"/>
      <c r="K141"/>
      <c r="L141" s="2"/>
      <c r="M141" s="2"/>
      <c r="N141"/>
      <c r="O141"/>
      <c r="P141" s="2"/>
      <c r="Q141" s="2"/>
      <c r="R141"/>
      <c r="S141"/>
    </row>
    <row r="142" spans="1:24" x14ac:dyDescent="0.25">
      <c r="D142" s="2"/>
      <c r="E142" s="2"/>
      <c r="F142"/>
      <c r="G142"/>
      <c r="H142" s="2"/>
      <c r="I142" s="2"/>
      <c r="J142"/>
      <c r="K142"/>
      <c r="L142" s="2"/>
      <c r="M142" s="2"/>
      <c r="N142"/>
      <c r="O142"/>
      <c r="P142" s="2"/>
      <c r="Q142" s="2"/>
      <c r="R142"/>
      <c r="S142"/>
    </row>
    <row r="143" spans="1:24" x14ac:dyDescent="0.25">
      <c r="D143" s="2"/>
      <c r="E143" s="2"/>
      <c r="F143"/>
      <c r="G143"/>
      <c r="H143" s="2"/>
      <c r="I143" s="2"/>
      <c r="J143"/>
      <c r="K143"/>
      <c r="L143" s="2"/>
      <c r="M143" s="2"/>
      <c r="N143"/>
      <c r="O143"/>
      <c r="P143" s="2"/>
      <c r="Q143" s="2"/>
      <c r="R143"/>
      <c r="S143"/>
    </row>
    <row r="144" spans="1:24" x14ac:dyDescent="0.25">
      <c r="D144" s="2"/>
      <c r="E144" s="2"/>
      <c r="F144"/>
      <c r="G144"/>
      <c r="H144" s="2"/>
      <c r="I144" s="2"/>
      <c r="J144"/>
      <c r="K144"/>
      <c r="L144" s="2"/>
      <c r="M144" s="2"/>
      <c r="N144"/>
      <c r="O144"/>
      <c r="P144" s="2"/>
      <c r="Q144" s="2"/>
      <c r="R144"/>
      <c r="S144"/>
    </row>
    <row r="145" spans="4:19" x14ac:dyDescent="0.25">
      <c r="D145" s="2"/>
      <c r="E145" s="2"/>
      <c r="F145"/>
      <c r="G145"/>
      <c r="H145" s="2"/>
      <c r="I145" s="2"/>
      <c r="J145"/>
      <c r="K145"/>
      <c r="L145" s="2"/>
      <c r="M145" s="2"/>
      <c r="N145"/>
      <c r="O145"/>
      <c r="P145" s="2"/>
      <c r="Q145" s="2"/>
      <c r="R145"/>
      <c r="S145"/>
    </row>
    <row r="146" spans="4:19" x14ac:dyDescent="0.25">
      <c r="D146" s="2"/>
      <c r="E146" s="2"/>
      <c r="F146"/>
      <c r="G146"/>
      <c r="H146" s="2"/>
      <c r="I146" s="2"/>
      <c r="J146"/>
      <c r="K146"/>
      <c r="L146" s="2"/>
      <c r="M146" s="2"/>
      <c r="N146"/>
      <c r="O146"/>
      <c r="P146" s="2"/>
      <c r="Q146" s="2"/>
      <c r="R146"/>
      <c r="S146"/>
    </row>
    <row r="147" spans="4:19" x14ac:dyDescent="0.25">
      <c r="D147" s="2"/>
      <c r="E147" s="2"/>
      <c r="F147"/>
      <c r="G147"/>
      <c r="H147" s="2"/>
      <c r="I147" s="2"/>
      <c r="J147"/>
      <c r="K147"/>
      <c r="L147" s="2"/>
      <c r="M147" s="2"/>
      <c r="N147"/>
      <c r="O147"/>
      <c r="P147" s="2"/>
      <c r="Q147" s="2"/>
      <c r="R147"/>
      <c r="S147"/>
    </row>
    <row r="148" spans="4:19" x14ac:dyDescent="0.25">
      <c r="D148" s="2"/>
      <c r="E148" s="2"/>
      <c r="F148"/>
      <c r="G148"/>
      <c r="H148" s="2"/>
      <c r="I148" s="2"/>
      <c r="J148"/>
      <c r="K148"/>
      <c r="L148" s="2"/>
      <c r="M148" s="2"/>
      <c r="N148"/>
      <c r="O148"/>
      <c r="P148" s="2"/>
      <c r="Q148" s="2"/>
      <c r="R148"/>
      <c r="S148"/>
    </row>
    <row r="149" spans="4:19" x14ac:dyDescent="0.25">
      <c r="D149" s="2"/>
      <c r="E149" s="2"/>
      <c r="F149"/>
      <c r="G149"/>
      <c r="H149" s="2"/>
      <c r="I149" s="2"/>
      <c r="J149"/>
      <c r="K149"/>
      <c r="L149" s="2"/>
      <c r="M149" s="2"/>
      <c r="N149"/>
      <c r="O149"/>
      <c r="P149" s="2"/>
      <c r="Q149" s="2"/>
      <c r="R149"/>
      <c r="S149"/>
    </row>
    <row r="150" spans="4:19" x14ac:dyDescent="0.25">
      <c r="D150" s="2"/>
      <c r="E150" s="2"/>
      <c r="F150"/>
      <c r="G150"/>
      <c r="H150" s="2"/>
      <c r="I150" s="2"/>
      <c r="J150"/>
      <c r="K150"/>
      <c r="L150" s="2"/>
      <c r="M150" s="2"/>
      <c r="N150"/>
      <c r="O150"/>
      <c r="P150" s="2"/>
      <c r="Q150" s="2"/>
      <c r="R150"/>
      <c r="S150"/>
    </row>
    <row r="151" spans="4:19" x14ac:dyDescent="0.25">
      <c r="D151" s="2"/>
      <c r="E151" s="2"/>
      <c r="F151"/>
      <c r="G151"/>
      <c r="H151" s="2"/>
      <c r="I151" s="2"/>
      <c r="J151"/>
      <c r="K151"/>
      <c r="L151" s="2"/>
      <c r="M151" s="2"/>
      <c r="N151"/>
      <c r="O151"/>
      <c r="P151" s="2"/>
      <c r="Q151" s="2"/>
      <c r="R151"/>
      <c r="S151"/>
    </row>
    <row r="152" spans="4:19" x14ac:dyDescent="0.25">
      <c r="D152" s="2"/>
      <c r="E152" s="2"/>
      <c r="F152"/>
      <c r="G152"/>
      <c r="H152" s="2"/>
      <c r="I152" s="2"/>
      <c r="J152"/>
      <c r="K152"/>
      <c r="L152" s="2"/>
      <c r="M152" s="2"/>
      <c r="N152"/>
      <c r="O152"/>
      <c r="P152" s="2"/>
      <c r="Q152" s="2"/>
      <c r="R152"/>
      <c r="S152"/>
    </row>
    <row r="153" spans="4:19" x14ac:dyDescent="0.25">
      <c r="D153" s="2"/>
      <c r="E153" s="2"/>
      <c r="F153"/>
      <c r="G153"/>
      <c r="H153" s="2"/>
      <c r="I153" s="2"/>
      <c r="J153"/>
      <c r="K153"/>
      <c r="L153" s="2"/>
      <c r="M153" s="2"/>
      <c r="N153"/>
      <c r="O153"/>
      <c r="P153" s="2"/>
      <c r="Q153" s="2"/>
      <c r="R153"/>
      <c r="S153"/>
    </row>
    <row r="154" spans="4:19" x14ac:dyDescent="0.25">
      <c r="D154" s="2"/>
      <c r="E154" s="2"/>
      <c r="F154"/>
      <c r="G154"/>
      <c r="H154" s="2"/>
      <c r="I154" s="2"/>
      <c r="J154"/>
      <c r="K154"/>
      <c r="L154" s="2"/>
      <c r="M154" s="2"/>
      <c r="N154"/>
      <c r="O154"/>
      <c r="P154" s="2"/>
      <c r="Q154" s="2"/>
      <c r="R154"/>
      <c r="S154"/>
    </row>
    <row r="155" spans="4:19" x14ac:dyDescent="0.25">
      <c r="D155" s="2"/>
      <c r="E155" s="2"/>
      <c r="F155"/>
      <c r="G155"/>
      <c r="H155" s="2"/>
      <c r="I155" s="2"/>
      <c r="J155"/>
      <c r="K155"/>
      <c r="L155" s="2"/>
      <c r="M155" s="2"/>
      <c r="N155"/>
      <c r="O155"/>
      <c r="P155" s="2"/>
      <c r="Q155" s="2"/>
      <c r="R155"/>
      <c r="S155"/>
    </row>
    <row r="156" spans="4:19" x14ac:dyDescent="0.25">
      <c r="D156" s="2"/>
      <c r="E156" s="2"/>
      <c r="F156"/>
      <c r="G156"/>
      <c r="H156" s="2"/>
      <c r="I156" s="2"/>
      <c r="J156"/>
      <c r="K156"/>
      <c r="L156" s="2"/>
      <c r="M156" s="2"/>
      <c r="N156"/>
      <c r="O156"/>
      <c r="P156" s="2"/>
      <c r="Q156" s="2"/>
      <c r="R156"/>
      <c r="S156"/>
    </row>
    <row r="157" spans="4:19" x14ac:dyDescent="0.25">
      <c r="D157" s="2"/>
      <c r="E157" s="2"/>
      <c r="F157"/>
      <c r="G157"/>
      <c r="H157" s="2"/>
      <c r="I157" s="2"/>
      <c r="J157"/>
      <c r="K157"/>
      <c r="L157" s="2"/>
      <c r="M157" s="2"/>
      <c r="N157"/>
      <c r="O157"/>
      <c r="P157" s="2"/>
      <c r="Q157" s="2"/>
      <c r="R157"/>
      <c r="S157"/>
    </row>
    <row r="158" spans="4:19" x14ac:dyDescent="0.25">
      <c r="D158" s="2"/>
      <c r="E158" s="2"/>
      <c r="F158"/>
      <c r="G158"/>
      <c r="H158" s="2"/>
      <c r="I158" s="2"/>
      <c r="J158"/>
      <c r="K158"/>
      <c r="L158" s="2"/>
      <c r="M158" s="2"/>
      <c r="N158"/>
      <c r="O158"/>
      <c r="P158" s="2"/>
      <c r="Q158" s="2"/>
      <c r="R158"/>
      <c r="S158"/>
    </row>
    <row r="159" spans="4:19" x14ac:dyDescent="0.25">
      <c r="D159" s="2"/>
      <c r="E159" s="2"/>
      <c r="F159"/>
      <c r="G159"/>
      <c r="H159" s="2"/>
      <c r="I159" s="2"/>
      <c r="J159"/>
      <c r="K159"/>
      <c r="L159" s="2"/>
      <c r="M159" s="2"/>
      <c r="N159"/>
      <c r="O159"/>
      <c r="P159" s="2"/>
      <c r="Q159" s="2"/>
      <c r="R159"/>
      <c r="S159"/>
    </row>
    <row r="160" spans="4:19" x14ac:dyDescent="0.25">
      <c r="D160" s="2"/>
      <c r="E160" s="2"/>
      <c r="F160"/>
      <c r="G160"/>
      <c r="H160" s="2"/>
      <c r="I160" s="2"/>
      <c r="J160"/>
      <c r="K160"/>
      <c r="L160" s="2"/>
      <c r="M160" s="2"/>
      <c r="N160"/>
      <c r="O160"/>
      <c r="P160" s="2"/>
      <c r="Q160" s="2"/>
      <c r="R160"/>
      <c r="S160"/>
    </row>
    <row r="161" spans="4:19" x14ac:dyDescent="0.25">
      <c r="D161" s="2"/>
      <c r="E161" s="2"/>
      <c r="F161"/>
      <c r="G161"/>
      <c r="H161" s="2"/>
      <c r="I161" s="2"/>
      <c r="J161"/>
      <c r="K161"/>
      <c r="L161" s="2"/>
      <c r="M161" s="2"/>
      <c r="N161"/>
      <c r="O161"/>
      <c r="P161" s="2"/>
      <c r="Q161" s="2"/>
      <c r="R161"/>
      <c r="S161"/>
    </row>
    <row r="162" spans="4:19" x14ac:dyDescent="0.25">
      <c r="D162" s="2"/>
      <c r="E162" s="2"/>
      <c r="F162"/>
      <c r="G162"/>
      <c r="H162" s="2"/>
      <c r="I162" s="2"/>
      <c r="J162"/>
      <c r="K162"/>
      <c r="L162" s="2"/>
      <c r="M162" s="2"/>
      <c r="N162"/>
      <c r="O162"/>
      <c r="P162" s="2"/>
      <c r="Q162" s="2"/>
      <c r="R162"/>
      <c r="S162"/>
    </row>
    <row r="163" spans="4:19" x14ac:dyDescent="0.25">
      <c r="D163" s="2"/>
      <c r="E163" s="2"/>
      <c r="F163"/>
      <c r="G163"/>
      <c r="H163" s="2"/>
      <c r="I163" s="2"/>
      <c r="J163"/>
      <c r="K163"/>
      <c r="L163" s="2"/>
      <c r="M163" s="2"/>
      <c r="N163"/>
      <c r="O163"/>
      <c r="P163" s="2"/>
      <c r="Q163" s="2"/>
      <c r="R163"/>
      <c r="S163"/>
    </row>
    <row r="164" spans="4:19" x14ac:dyDescent="0.25">
      <c r="D164" s="2"/>
      <c r="E164" s="2"/>
      <c r="F164"/>
      <c r="G164"/>
      <c r="H164" s="2"/>
      <c r="I164" s="2"/>
      <c r="J164"/>
      <c r="K164"/>
      <c r="L164" s="2"/>
      <c r="M164" s="2"/>
      <c r="N164"/>
      <c r="O164"/>
      <c r="P164" s="2"/>
      <c r="Q164" s="2"/>
      <c r="R164"/>
      <c r="S164"/>
    </row>
    <row r="165" spans="4:19" x14ac:dyDescent="0.25">
      <c r="D165" s="2"/>
      <c r="E165" s="2"/>
      <c r="F165"/>
      <c r="G165"/>
      <c r="H165" s="2"/>
      <c r="I165" s="2"/>
      <c r="J165"/>
      <c r="K165"/>
      <c r="L165" s="2"/>
      <c r="M165" s="2"/>
      <c r="N165"/>
      <c r="O165"/>
      <c r="P165" s="2"/>
      <c r="Q165" s="2"/>
      <c r="R165"/>
      <c r="S165"/>
    </row>
    <row r="166" spans="4:19" x14ac:dyDescent="0.25">
      <c r="D166" s="2"/>
      <c r="E166" s="2"/>
      <c r="F166"/>
      <c r="G166"/>
      <c r="H166" s="2"/>
      <c r="I166" s="2"/>
      <c r="J166"/>
      <c r="K166"/>
      <c r="L166" s="2"/>
      <c r="M166" s="2"/>
      <c r="N166"/>
      <c r="O166"/>
      <c r="P166" s="2"/>
      <c r="Q166" s="2"/>
      <c r="R166"/>
      <c r="S166"/>
    </row>
    <row r="167" spans="4:19" x14ac:dyDescent="0.25">
      <c r="D167" s="2"/>
      <c r="E167" s="2"/>
      <c r="F167"/>
      <c r="G167"/>
      <c r="H167" s="2"/>
      <c r="I167" s="2"/>
      <c r="J167"/>
      <c r="K167"/>
      <c r="L167" s="2"/>
      <c r="M167" s="2"/>
      <c r="N167"/>
      <c r="O167"/>
      <c r="P167" s="2"/>
      <c r="Q167" s="2"/>
      <c r="R167"/>
      <c r="S167"/>
    </row>
    <row r="168" spans="4:19" x14ac:dyDescent="0.25">
      <c r="D168" s="2"/>
      <c r="E168" s="2"/>
      <c r="F168"/>
      <c r="G168"/>
      <c r="H168" s="2"/>
      <c r="I168" s="2"/>
      <c r="J168"/>
      <c r="K168"/>
      <c r="L168" s="2"/>
      <c r="M168" s="2"/>
      <c r="N168"/>
      <c r="O168"/>
      <c r="P168" s="2"/>
      <c r="Q168" s="2"/>
      <c r="R168"/>
      <c r="S168"/>
    </row>
    <row r="169" spans="4:19" x14ac:dyDescent="0.25">
      <c r="D169" s="2"/>
      <c r="E169" s="2"/>
      <c r="F169"/>
      <c r="G169"/>
      <c r="H169" s="2"/>
      <c r="I169" s="2"/>
      <c r="J169"/>
      <c r="K169"/>
      <c r="L169" s="2"/>
      <c r="M169" s="2"/>
      <c r="N169"/>
      <c r="O169"/>
      <c r="P169" s="2"/>
      <c r="Q169" s="2"/>
      <c r="R169"/>
      <c r="S169"/>
    </row>
    <row r="170" spans="4:19" x14ac:dyDescent="0.25">
      <c r="D170" s="2"/>
      <c r="E170" s="2"/>
      <c r="F170"/>
      <c r="G170"/>
      <c r="H170" s="2"/>
      <c r="I170" s="2"/>
      <c r="J170"/>
      <c r="K170"/>
      <c r="L170" s="2"/>
      <c r="M170" s="2"/>
      <c r="N170"/>
      <c r="O170"/>
      <c r="P170" s="2"/>
      <c r="Q170" s="2"/>
      <c r="R170"/>
      <c r="S170"/>
    </row>
    <row r="171" spans="4:19" x14ac:dyDescent="0.25">
      <c r="D171" s="2"/>
      <c r="E171" s="2"/>
      <c r="F171"/>
      <c r="G171"/>
      <c r="H171" s="2"/>
      <c r="I171" s="2"/>
      <c r="J171"/>
      <c r="K171"/>
      <c r="L171" s="2"/>
      <c r="M171" s="2"/>
      <c r="N171"/>
      <c r="O171"/>
      <c r="P171" s="2"/>
      <c r="Q171" s="2"/>
      <c r="R171"/>
      <c r="S171"/>
    </row>
    <row r="172" spans="4:19" x14ac:dyDescent="0.25">
      <c r="D172" s="2"/>
      <c r="E172" s="2"/>
      <c r="F172"/>
      <c r="G172"/>
      <c r="H172" s="2"/>
      <c r="I172" s="2"/>
      <c r="J172"/>
      <c r="K172"/>
      <c r="L172" s="2"/>
      <c r="M172" s="2"/>
      <c r="N172"/>
      <c r="O172"/>
      <c r="P172" s="2"/>
      <c r="Q172" s="2"/>
      <c r="R172"/>
      <c r="S172"/>
    </row>
    <row r="173" spans="4:19" x14ac:dyDescent="0.25">
      <c r="D173" s="2"/>
      <c r="E173" s="2"/>
      <c r="F173"/>
      <c r="G173"/>
      <c r="H173" s="2"/>
      <c r="I173" s="2"/>
      <c r="J173"/>
      <c r="K173"/>
      <c r="L173" s="2"/>
      <c r="M173" s="2"/>
      <c r="N173"/>
      <c r="O173"/>
      <c r="P173" s="2"/>
      <c r="Q173" s="2"/>
      <c r="R173"/>
      <c r="S173"/>
    </row>
    <row r="174" spans="4:19" x14ac:dyDescent="0.25">
      <c r="D174" s="2"/>
      <c r="E174" s="2"/>
      <c r="F174"/>
      <c r="G174"/>
      <c r="H174" s="2"/>
      <c r="I174" s="2"/>
      <c r="J174"/>
      <c r="K174"/>
      <c r="L174" s="2"/>
      <c r="M174" s="2"/>
      <c r="N174"/>
      <c r="O174"/>
      <c r="P174" s="2"/>
      <c r="Q174" s="2"/>
      <c r="R174"/>
      <c r="S174"/>
    </row>
    <row r="175" spans="4:19" x14ac:dyDescent="0.25">
      <c r="D175" s="2"/>
      <c r="E175" s="2"/>
      <c r="F175"/>
      <c r="G175"/>
      <c r="H175" s="2"/>
      <c r="I175" s="2"/>
      <c r="J175"/>
      <c r="K175"/>
      <c r="L175" s="2"/>
      <c r="M175" s="2"/>
      <c r="N175"/>
      <c r="O175"/>
      <c r="P175" s="2"/>
      <c r="Q175" s="2"/>
      <c r="R175"/>
      <c r="S175"/>
    </row>
    <row r="176" spans="4:19" x14ac:dyDescent="0.25">
      <c r="D176" s="2"/>
      <c r="E176" s="2"/>
      <c r="F176"/>
      <c r="G176"/>
      <c r="H176" s="2"/>
      <c r="I176" s="2"/>
      <c r="J176"/>
      <c r="K176"/>
      <c r="L176" s="2"/>
      <c r="M176" s="2"/>
      <c r="N176"/>
      <c r="O176"/>
      <c r="P176" s="2"/>
      <c r="Q176" s="2"/>
      <c r="R176"/>
      <c r="S176"/>
    </row>
    <row r="177" spans="4:19" x14ac:dyDescent="0.25">
      <c r="D177" s="2"/>
      <c r="E177" s="2"/>
      <c r="F177"/>
      <c r="G177"/>
      <c r="H177" s="2"/>
      <c r="I177" s="2"/>
      <c r="J177"/>
      <c r="K177"/>
      <c r="L177" s="2"/>
      <c r="M177" s="2"/>
      <c r="N177"/>
      <c r="O177"/>
      <c r="P177" s="2"/>
      <c r="Q177" s="2"/>
      <c r="R177"/>
      <c r="S177"/>
    </row>
    <row r="178" spans="4:19" x14ac:dyDescent="0.25">
      <c r="D178" s="2"/>
      <c r="E178" s="2"/>
      <c r="F178"/>
      <c r="G178"/>
      <c r="H178" s="2"/>
      <c r="I178" s="2"/>
      <c r="J178"/>
      <c r="K178"/>
      <c r="L178" s="2"/>
      <c r="M178" s="2"/>
      <c r="N178"/>
      <c r="O178"/>
      <c r="P178" s="2"/>
      <c r="Q178" s="2"/>
      <c r="R178"/>
      <c r="S178"/>
    </row>
    <row r="179" spans="4:19" x14ac:dyDescent="0.25">
      <c r="D179" s="2"/>
      <c r="E179" s="2"/>
      <c r="F179"/>
      <c r="G179"/>
      <c r="H179" s="2"/>
      <c r="I179" s="2"/>
      <c r="J179"/>
      <c r="K179"/>
      <c r="L179" s="2"/>
      <c r="M179" s="2"/>
      <c r="N179"/>
      <c r="O179"/>
      <c r="P179" s="2"/>
      <c r="Q179" s="2"/>
      <c r="R179"/>
      <c r="S179"/>
    </row>
    <row r="180" spans="4:19" x14ac:dyDescent="0.25">
      <c r="D180" s="2"/>
      <c r="E180" s="2"/>
      <c r="F180"/>
      <c r="G180"/>
      <c r="H180" s="2"/>
      <c r="I180" s="2"/>
      <c r="J180"/>
      <c r="K180"/>
      <c r="L180" s="2"/>
      <c r="M180" s="2"/>
      <c r="N180"/>
      <c r="O180"/>
      <c r="P180" s="2"/>
      <c r="Q180" s="2"/>
      <c r="R180"/>
      <c r="S180"/>
    </row>
    <row r="181" spans="4:19" x14ac:dyDescent="0.25">
      <c r="D181" s="2"/>
      <c r="E181" s="2"/>
      <c r="F181"/>
      <c r="G181"/>
      <c r="H181" s="2"/>
      <c r="I181" s="2"/>
      <c r="J181"/>
      <c r="K181"/>
      <c r="L181" s="2"/>
      <c r="M181" s="2"/>
      <c r="N181"/>
      <c r="O181"/>
      <c r="P181" s="2"/>
      <c r="Q181" s="2"/>
      <c r="R181"/>
      <c r="S181"/>
    </row>
    <row r="182" spans="4:19" x14ac:dyDescent="0.25">
      <c r="D182" s="2"/>
      <c r="E182" s="2"/>
      <c r="F182"/>
      <c r="G182"/>
      <c r="H182" s="2"/>
      <c r="I182" s="2"/>
      <c r="J182"/>
      <c r="K182"/>
      <c r="L182" s="2"/>
      <c r="M182" s="2"/>
      <c r="N182"/>
      <c r="O182"/>
      <c r="P182" s="2"/>
      <c r="Q182" s="2"/>
      <c r="R182"/>
      <c r="S182"/>
    </row>
    <row r="183" spans="4:19" x14ac:dyDescent="0.25">
      <c r="D183" s="2"/>
      <c r="E183" s="2"/>
      <c r="F183"/>
      <c r="G183"/>
      <c r="H183" s="2"/>
      <c r="I183" s="2"/>
      <c r="J183"/>
      <c r="K183"/>
      <c r="L183" s="2"/>
      <c r="M183" s="2"/>
      <c r="N183"/>
      <c r="O183"/>
      <c r="P183" s="2"/>
      <c r="Q183" s="2"/>
      <c r="R183"/>
      <c r="S183"/>
    </row>
    <row r="184" spans="4:19" x14ac:dyDescent="0.25">
      <c r="D184" s="2"/>
      <c r="E184" s="2"/>
      <c r="F184"/>
      <c r="G184"/>
      <c r="H184" s="2"/>
      <c r="I184" s="2"/>
      <c r="J184"/>
      <c r="K184"/>
      <c r="L184" s="2"/>
      <c r="M184" s="2"/>
      <c r="N184"/>
      <c r="O184"/>
      <c r="P184" s="2"/>
      <c r="Q184" s="2"/>
      <c r="R184"/>
      <c r="S184"/>
    </row>
    <row r="185" spans="4:19" x14ac:dyDescent="0.25">
      <c r="D185" s="2"/>
      <c r="E185" s="2"/>
      <c r="F185"/>
      <c r="G185"/>
      <c r="H185" s="2"/>
      <c r="I185" s="2"/>
      <c r="J185"/>
      <c r="K185"/>
      <c r="L185" s="2"/>
      <c r="M185" s="2"/>
      <c r="N185"/>
      <c r="O185"/>
      <c r="P185" s="2"/>
      <c r="Q185" s="2"/>
      <c r="R185"/>
      <c r="S185"/>
    </row>
    <row r="186" spans="4:19" x14ac:dyDescent="0.25">
      <c r="D186" s="2"/>
      <c r="E186" s="2"/>
      <c r="F186"/>
      <c r="G186"/>
      <c r="H186" s="2"/>
      <c r="I186" s="2"/>
      <c r="J186"/>
      <c r="K186"/>
      <c r="L186" s="2"/>
      <c r="M186" s="2"/>
      <c r="N186"/>
      <c r="O186"/>
      <c r="P186" s="2"/>
      <c r="Q186" s="2"/>
      <c r="R186"/>
      <c r="S186"/>
    </row>
    <row r="187" spans="4:19" x14ac:dyDescent="0.25">
      <c r="D187" s="2"/>
      <c r="E187" s="2"/>
      <c r="F187"/>
      <c r="G187"/>
      <c r="H187" s="2"/>
      <c r="I187" s="2"/>
      <c r="J187"/>
      <c r="K187"/>
      <c r="L187" s="2"/>
      <c r="M187" s="2"/>
      <c r="N187"/>
      <c r="O187"/>
      <c r="P187" s="2"/>
      <c r="Q187" s="2"/>
      <c r="R187"/>
      <c r="S187"/>
    </row>
    <row r="188" spans="4:19" x14ac:dyDescent="0.25">
      <c r="D188" s="2"/>
      <c r="E188" s="2"/>
      <c r="F188"/>
      <c r="G188"/>
      <c r="H188" s="2"/>
      <c r="I188" s="2"/>
      <c r="J188"/>
      <c r="K188"/>
      <c r="L188" s="2"/>
      <c r="M188" s="2"/>
      <c r="N188"/>
      <c r="O188"/>
      <c r="P188" s="2"/>
      <c r="Q188" s="2"/>
      <c r="R188"/>
      <c r="S188"/>
    </row>
    <row r="189" spans="4:19" x14ac:dyDescent="0.25">
      <c r="D189" s="2"/>
      <c r="E189" s="2"/>
      <c r="F189"/>
      <c r="G189"/>
      <c r="H189" s="2"/>
      <c r="I189" s="2"/>
      <c r="J189"/>
      <c r="K189"/>
      <c r="L189" s="2"/>
      <c r="M189" s="2"/>
      <c r="N189"/>
      <c r="O189"/>
      <c r="P189" s="2"/>
      <c r="Q189" s="2"/>
      <c r="R189"/>
      <c r="S189"/>
    </row>
    <row r="190" spans="4:19" x14ac:dyDescent="0.25">
      <c r="D190" s="2"/>
      <c r="E190" s="2"/>
      <c r="F190"/>
      <c r="G190"/>
      <c r="H190" s="2"/>
      <c r="I190" s="2"/>
      <c r="J190"/>
      <c r="K190"/>
      <c r="L190" s="2"/>
      <c r="M190" s="2"/>
      <c r="N190"/>
      <c r="O190"/>
      <c r="P190" s="2"/>
      <c r="Q190" s="2"/>
      <c r="R190"/>
      <c r="S190"/>
    </row>
    <row r="191" spans="4:19" x14ac:dyDescent="0.25">
      <c r="D191" s="2"/>
      <c r="E191" s="2"/>
      <c r="F191"/>
      <c r="G191"/>
      <c r="H191" s="2"/>
      <c r="I191" s="2"/>
      <c r="J191"/>
      <c r="K191"/>
      <c r="L191" s="2"/>
      <c r="M191" s="2"/>
      <c r="N191"/>
      <c r="O191"/>
      <c r="P191" s="2"/>
      <c r="Q191" s="2"/>
      <c r="R191"/>
      <c r="S191"/>
    </row>
    <row r="192" spans="4:19" x14ac:dyDescent="0.25">
      <c r="D192" s="2"/>
      <c r="E192" s="2"/>
      <c r="F192"/>
      <c r="G192"/>
      <c r="H192" s="2"/>
      <c r="I192" s="2"/>
      <c r="J192"/>
      <c r="K192"/>
      <c r="L192" s="2"/>
      <c r="M192" s="2"/>
      <c r="N192"/>
      <c r="O192"/>
      <c r="P192" s="2"/>
      <c r="Q192" s="2"/>
      <c r="R192"/>
      <c r="S192"/>
    </row>
    <row r="193" spans="4:19" x14ac:dyDescent="0.25">
      <c r="D193" s="2"/>
      <c r="E193" s="2"/>
      <c r="F193"/>
      <c r="G193"/>
      <c r="H193" s="2"/>
      <c r="I193" s="2"/>
      <c r="J193"/>
      <c r="K193"/>
      <c r="L193" s="2"/>
      <c r="M193" s="2"/>
      <c r="N193"/>
      <c r="O193"/>
      <c r="P193" s="2"/>
      <c r="Q193" s="2"/>
      <c r="R193"/>
      <c r="S193"/>
    </row>
    <row r="194" spans="4:19" x14ac:dyDescent="0.25">
      <c r="D194" s="2"/>
      <c r="E194" s="2"/>
      <c r="F194"/>
      <c r="G194"/>
      <c r="H194" s="2"/>
      <c r="I194" s="2"/>
      <c r="J194"/>
      <c r="K194"/>
      <c r="L194" s="2"/>
      <c r="M194" s="2"/>
      <c r="N194"/>
      <c r="O194"/>
      <c r="P194" s="2"/>
      <c r="Q194" s="2"/>
      <c r="R194"/>
      <c r="S194"/>
    </row>
    <row r="195" spans="4:19" x14ac:dyDescent="0.25">
      <c r="D195" s="2"/>
      <c r="E195" s="2"/>
      <c r="F195"/>
      <c r="G195"/>
      <c r="H195" s="2"/>
      <c r="I195" s="2"/>
      <c r="J195"/>
      <c r="K195"/>
      <c r="L195" s="2"/>
      <c r="M195" s="2"/>
      <c r="N195"/>
      <c r="O195"/>
      <c r="P195" s="2"/>
      <c r="Q195" s="2"/>
      <c r="R195"/>
      <c r="S195"/>
    </row>
    <row r="196" spans="4:19" x14ac:dyDescent="0.25">
      <c r="D196" s="2"/>
      <c r="E196" s="2"/>
      <c r="F196"/>
      <c r="G196"/>
      <c r="H196" s="2"/>
      <c r="I196" s="2"/>
      <c r="J196"/>
      <c r="K196"/>
      <c r="L196" s="2"/>
      <c r="M196" s="2"/>
      <c r="N196"/>
      <c r="O196"/>
      <c r="P196" s="2"/>
      <c r="Q196" s="2"/>
      <c r="R196"/>
      <c r="S196"/>
    </row>
    <row r="197" spans="4:19" x14ac:dyDescent="0.25">
      <c r="D197" s="2"/>
      <c r="E197" s="2"/>
      <c r="F197"/>
      <c r="G197"/>
      <c r="H197" s="2"/>
      <c r="I197" s="2"/>
      <c r="J197"/>
      <c r="K197"/>
      <c r="L197" s="2"/>
      <c r="M197" s="2"/>
      <c r="N197"/>
      <c r="O197"/>
      <c r="P197" s="2"/>
      <c r="Q197" s="2"/>
      <c r="R197"/>
      <c r="S197"/>
    </row>
    <row r="198" spans="4:19" x14ac:dyDescent="0.25">
      <c r="D198" s="2"/>
      <c r="E198" s="2"/>
      <c r="F198"/>
      <c r="G198"/>
      <c r="H198" s="2"/>
      <c r="I198" s="2"/>
      <c r="J198"/>
      <c r="K198"/>
      <c r="L198" s="2"/>
      <c r="M198" s="2"/>
      <c r="N198"/>
      <c r="O198"/>
      <c r="P198" s="2"/>
      <c r="Q198" s="2"/>
      <c r="R198"/>
      <c r="S198"/>
    </row>
    <row r="199" spans="4:19" x14ac:dyDescent="0.25">
      <c r="D199" s="2"/>
      <c r="E199" s="2"/>
      <c r="F199"/>
      <c r="G199"/>
      <c r="H199" s="2"/>
      <c r="I199" s="2"/>
      <c r="J199"/>
      <c r="K199"/>
      <c r="L199" s="2"/>
      <c r="M199" s="2"/>
      <c r="N199"/>
      <c r="O199"/>
      <c r="P199" s="2"/>
      <c r="Q199" s="2"/>
      <c r="R199"/>
      <c r="S199"/>
    </row>
    <row r="200" spans="4:19" x14ac:dyDescent="0.25">
      <c r="D200" s="2"/>
      <c r="E200" s="2"/>
      <c r="F200"/>
      <c r="G200"/>
      <c r="H200" s="2"/>
      <c r="I200" s="2"/>
      <c r="J200"/>
      <c r="K200"/>
      <c r="L200" s="2"/>
      <c r="M200" s="2"/>
      <c r="N200"/>
      <c r="O200"/>
      <c r="P200" s="2"/>
      <c r="Q200" s="2"/>
      <c r="R200"/>
      <c r="S200"/>
    </row>
    <row r="201" spans="4:19" x14ac:dyDescent="0.25">
      <c r="D201" s="2"/>
      <c r="E201" s="2"/>
      <c r="F201"/>
      <c r="G201"/>
      <c r="H201" s="2"/>
      <c r="I201" s="2"/>
      <c r="J201"/>
      <c r="K201"/>
      <c r="L201" s="2"/>
      <c r="M201" s="2"/>
      <c r="N201"/>
      <c r="O201"/>
      <c r="P201" s="2"/>
      <c r="Q201" s="2"/>
      <c r="R201"/>
      <c r="S201"/>
    </row>
    <row r="202" spans="4:19" x14ac:dyDescent="0.25">
      <c r="D202" s="2"/>
      <c r="E202" s="2"/>
      <c r="F202"/>
      <c r="G202"/>
      <c r="H202" s="2"/>
      <c r="I202" s="2"/>
      <c r="J202"/>
      <c r="K202"/>
      <c r="L202" s="2"/>
      <c r="M202" s="2"/>
      <c r="N202"/>
      <c r="O202"/>
      <c r="P202" s="2"/>
      <c r="Q202" s="2"/>
      <c r="R202"/>
      <c r="S202"/>
    </row>
    <row r="203" spans="4:19" x14ac:dyDescent="0.25">
      <c r="D203" s="2"/>
      <c r="E203" s="2"/>
      <c r="F203"/>
      <c r="G203"/>
      <c r="H203" s="2"/>
      <c r="I203" s="2"/>
      <c r="J203"/>
      <c r="K203"/>
      <c r="L203" s="2"/>
      <c r="M203" s="2"/>
      <c r="N203"/>
      <c r="O203"/>
      <c r="P203" s="2"/>
      <c r="Q203" s="2"/>
      <c r="R203"/>
      <c r="S203"/>
    </row>
    <row r="204" spans="4:19" x14ac:dyDescent="0.25">
      <c r="D204" s="2"/>
      <c r="E204" s="2"/>
      <c r="F204"/>
      <c r="G204"/>
      <c r="H204" s="2"/>
      <c r="I204" s="2"/>
      <c r="J204"/>
      <c r="K204"/>
      <c r="L204" s="2"/>
      <c r="M204" s="2"/>
      <c r="N204"/>
      <c r="O204"/>
      <c r="P204" s="2"/>
      <c r="Q204" s="2"/>
      <c r="R204"/>
      <c r="S204"/>
    </row>
    <row r="205" spans="4:19" x14ac:dyDescent="0.25">
      <c r="D205" s="2"/>
      <c r="E205" s="2"/>
      <c r="F205"/>
      <c r="G205"/>
      <c r="H205" s="2"/>
      <c r="I205" s="2"/>
      <c r="J205"/>
      <c r="K205"/>
      <c r="L205" s="2"/>
      <c r="M205" s="2"/>
      <c r="N205"/>
      <c r="O205"/>
      <c r="P205" s="2"/>
      <c r="Q205" s="2"/>
      <c r="R205"/>
      <c r="S205"/>
    </row>
    <row r="206" spans="4:19" x14ac:dyDescent="0.25">
      <c r="D206" s="2"/>
      <c r="E206" s="2"/>
      <c r="F206"/>
      <c r="G206"/>
      <c r="H206" s="2"/>
      <c r="I206" s="2"/>
      <c r="J206"/>
      <c r="K206"/>
      <c r="L206" s="2"/>
      <c r="M206" s="2"/>
      <c r="N206"/>
      <c r="O206"/>
      <c r="P206" s="2"/>
      <c r="Q206" s="2"/>
      <c r="R206"/>
      <c r="S206"/>
    </row>
    <row r="207" spans="4:19" x14ac:dyDescent="0.25">
      <c r="D207" s="2"/>
      <c r="E207" s="2"/>
      <c r="F207"/>
      <c r="G207"/>
      <c r="H207" s="2"/>
      <c r="I207" s="2"/>
      <c r="J207"/>
      <c r="K207"/>
      <c r="L207" s="2"/>
      <c r="M207" s="2"/>
      <c r="N207"/>
      <c r="O207"/>
      <c r="P207" s="2"/>
      <c r="Q207" s="2"/>
      <c r="R207"/>
      <c r="S207"/>
    </row>
    <row r="208" spans="4:19" x14ac:dyDescent="0.25">
      <c r="D208" s="2"/>
      <c r="E208" s="2"/>
      <c r="F208"/>
      <c r="G208"/>
      <c r="H208" s="2"/>
      <c r="I208" s="2"/>
      <c r="J208"/>
      <c r="K208"/>
      <c r="L208" s="2"/>
      <c r="M208" s="2"/>
      <c r="N208"/>
      <c r="O208"/>
      <c r="P208" s="2"/>
      <c r="Q208" s="2"/>
      <c r="R208"/>
      <c r="S208"/>
    </row>
    <row r="209" spans="4:19" x14ac:dyDescent="0.25">
      <c r="D209" s="2"/>
      <c r="E209" s="2"/>
      <c r="F209"/>
      <c r="G209"/>
      <c r="H209" s="2"/>
      <c r="I209" s="2"/>
      <c r="J209"/>
      <c r="K209"/>
      <c r="L209" s="2"/>
      <c r="M209" s="2"/>
      <c r="N209"/>
      <c r="O209"/>
      <c r="P209" s="2"/>
      <c r="Q209" s="2"/>
      <c r="R209"/>
      <c r="S209"/>
    </row>
    <row r="210" spans="4:19" x14ac:dyDescent="0.25">
      <c r="D210" s="2"/>
      <c r="E210" s="2"/>
      <c r="F210"/>
      <c r="G210"/>
      <c r="H210" s="2"/>
      <c r="I210" s="2"/>
      <c r="J210"/>
      <c r="K210"/>
      <c r="L210" s="2"/>
      <c r="M210" s="2"/>
      <c r="N210"/>
      <c r="O210"/>
      <c r="P210" s="2"/>
      <c r="Q210" s="2"/>
      <c r="R210"/>
      <c r="S210"/>
    </row>
    <row r="211" spans="4:19" x14ac:dyDescent="0.25">
      <c r="D211" s="2"/>
      <c r="E211" s="2"/>
      <c r="F211"/>
      <c r="G211"/>
      <c r="H211" s="2"/>
      <c r="I211" s="2"/>
      <c r="J211"/>
      <c r="K211"/>
      <c r="L211" s="2"/>
      <c r="M211" s="2"/>
      <c r="N211"/>
      <c r="O211"/>
      <c r="P211" s="2"/>
      <c r="Q211" s="2"/>
      <c r="R211"/>
      <c r="S211"/>
    </row>
    <row r="212" spans="4:19" x14ac:dyDescent="0.25">
      <c r="D212" s="2"/>
      <c r="E212" s="2"/>
      <c r="F212"/>
      <c r="G212"/>
      <c r="H212" s="2"/>
      <c r="I212" s="2"/>
      <c r="J212"/>
      <c r="K212"/>
      <c r="L212" s="2"/>
      <c r="M212" s="2"/>
      <c r="N212"/>
      <c r="O212"/>
      <c r="P212" s="2"/>
      <c r="Q212" s="2"/>
      <c r="R212"/>
      <c r="S212"/>
    </row>
    <row r="213" spans="4:19" x14ac:dyDescent="0.25">
      <c r="D213" s="2"/>
      <c r="E213" s="2"/>
      <c r="F213"/>
      <c r="G213"/>
      <c r="H213" s="2"/>
      <c r="I213" s="2"/>
      <c r="J213"/>
      <c r="K213"/>
      <c r="L213" s="2"/>
      <c r="M213" s="2"/>
      <c r="N213"/>
      <c r="O213"/>
      <c r="P213" s="2"/>
      <c r="Q213" s="2"/>
      <c r="R213"/>
      <c r="S213"/>
    </row>
    <row r="214" spans="4:19" x14ac:dyDescent="0.25">
      <c r="D214" s="2"/>
      <c r="E214" s="2"/>
      <c r="F214"/>
      <c r="G214"/>
      <c r="H214" s="2"/>
      <c r="I214" s="2"/>
      <c r="J214"/>
      <c r="K214"/>
      <c r="L214" s="2"/>
      <c r="M214" s="2"/>
      <c r="N214"/>
      <c r="O214"/>
      <c r="P214" s="2"/>
      <c r="Q214" s="2"/>
      <c r="R214"/>
      <c r="S214"/>
    </row>
    <row r="215" spans="4:19" x14ac:dyDescent="0.25">
      <c r="D215" s="2"/>
      <c r="E215" s="2"/>
      <c r="F215"/>
      <c r="G215"/>
      <c r="H215" s="2"/>
      <c r="I215" s="2"/>
      <c r="J215"/>
      <c r="K215"/>
      <c r="L215" s="2"/>
      <c r="M215" s="2"/>
      <c r="N215"/>
      <c r="O215"/>
      <c r="P215" s="2"/>
      <c r="Q215" s="2"/>
      <c r="R215"/>
      <c r="S215"/>
    </row>
    <row r="216" spans="4:19" x14ac:dyDescent="0.25">
      <c r="D216" s="2"/>
      <c r="E216" s="2"/>
      <c r="F216"/>
      <c r="G216"/>
      <c r="H216" s="2"/>
      <c r="I216" s="2"/>
      <c r="J216"/>
      <c r="K216"/>
      <c r="L216" s="2"/>
      <c r="M216" s="2"/>
      <c r="N216"/>
      <c r="O216"/>
      <c r="P216" s="2"/>
      <c r="Q216" s="2"/>
      <c r="R216"/>
      <c r="S216"/>
    </row>
    <row r="217" spans="4:19" x14ac:dyDescent="0.25">
      <c r="D217" s="2"/>
      <c r="E217" s="2"/>
      <c r="F217"/>
      <c r="G217"/>
      <c r="H217" s="2"/>
      <c r="I217" s="2"/>
      <c r="J217"/>
      <c r="K217"/>
      <c r="L217" s="2"/>
      <c r="M217" s="2"/>
      <c r="N217"/>
      <c r="O217"/>
      <c r="P217" s="2"/>
      <c r="Q217" s="2"/>
      <c r="R217"/>
      <c r="S217"/>
    </row>
    <row r="218" spans="4:19" x14ac:dyDescent="0.25">
      <c r="D218" s="2"/>
      <c r="E218" s="2"/>
      <c r="F218"/>
      <c r="G218"/>
      <c r="H218" s="2"/>
      <c r="I218" s="2"/>
      <c r="J218"/>
      <c r="K218"/>
      <c r="L218" s="2"/>
      <c r="M218" s="2"/>
      <c r="N218"/>
      <c r="O218"/>
      <c r="P218" s="2"/>
      <c r="Q218" s="2"/>
      <c r="R218"/>
      <c r="S218"/>
    </row>
    <row r="219" spans="4:19" x14ac:dyDescent="0.25">
      <c r="D219" s="2"/>
      <c r="E219" s="2"/>
      <c r="F219"/>
      <c r="G219"/>
      <c r="H219" s="2"/>
      <c r="I219" s="2"/>
      <c r="J219"/>
      <c r="K219"/>
      <c r="L219" s="2"/>
      <c r="M219" s="2"/>
      <c r="N219"/>
      <c r="O219"/>
      <c r="P219" s="2"/>
      <c r="Q219" s="2"/>
      <c r="R219"/>
      <c r="S219"/>
    </row>
    <row r="220" spans="4:19" x14ac:dyDescent="0.25">
      <c r="D220" s="2"/>
      <c r="E220" s="2"/>
      <c r="F220"/>
      <c r="G220"/>
      <c r="H220" s="2"/>
      <c r="I220" s="2"/>
      <c r="J220"/>
      <c r="K220"/>
      <c r="L220" s="2"/>
      <c r="M220" s="2"/>
      <c r="N220"/>
      <c r="O220"/>
      <c r="P220" s="2"/>
      <c r="Q220" s="2"/>
      <c r="R220"/>
      <c r="S220"/>
    </row>
    <row r="221" spans="4:19" x14ac:dyDescent="0.25">
      <c r="D221" s="2"/>
      <c r="E221" s="2"/>
      <c r="F221"/>
      <c r="G221"/>
      <c r="H221" s="2"/>
      <c r="I221" s="2"/>
      <c r="J221"/>
      <c r="K221"/>
      <c r="L221" s="2"/>
      <c r="M221" s="2"/>
      <c r="N221"/>
      <c r="O221"/>
      <c r="P221" s="2"/>
      <c r="Q221" s="2"/>
      <c r="R221"/>
      <c r="S221"/>
    </row>
    <row r="222" spans="4:19" x14ac:dyDescent="0.25">
      <c r="D222" s="2"/>
      <c r="E222" s="2"/>
      <c r="F222"/>
      <c r="G222"/>
      <c r="H222" s="2"/>
      <c r="I222" s="2"/>
      <c r="J222"/>
      <c r="K222"/>
      <c r="L222" s="2"/>
      <c r="M222" s="2"/>
      <c r="N222"/>
      <c r="O222"/>
      <c r="P222" s="2"/>
      <c r="Q222" s="2"/>
      <c r="R222"/>
      <c r="S222"/>
    </row>
    <row r="223" spans="4:19" x14ac:dyDescent="0.25">
      <c r="D223" s="2"/>
      <c r="E223" s="2"/>
      <c r="F223"/>
      <c r="G223"/>
      <c r="H223" s="2"/>
      <c r="I223" s="2"/>
      <c r="J223"/>
      <c r="K223"/>
      <c r="L223" s="2"/>
      <c r="M223" s="2"/>
      <c r="N223"/>
      <c r="O223"/>
      <c r="P223" s="2"/>
      <c r="Q223" s="2"/>
      <c r="R223"/>
      <c r="S223"/>
    </row>
    <row r="224" spans="4:19" x14ac:dyDescent="0.25">
      <c r="D224" s="2"/>
      <c r="E224" s="2"/>
      <c r="F224"/>
      <c r="G224"/>
      <c r="H224" s="2"/>
      <c r="I224" s="2"/>
      <c r="J224"/>
      <c r="K224"/>
      <c r="L224" s="2"/>
      <c r="M224" s="2"/>
      <c r="N224"/>
      <c r="O224"/>
      <c r="P224" s="2"/>
      <c r="Q224" s="2"/>
      <c r="R224"/>
      <c r="S224"/>
    </row>
    <row r="225" spans="4:19" x14ac:dyDescent="0.25">
      <c r="D225" s="2"/>
      <c r="E225" s="2"/>
      <c r="F225"/>
      <c r="G225"/>
      <c r="H225" s="2"/>
      <c r="I225" s="2"/>
      <c r="J225"/>
      <c r="K225"/>
      <c r="L225" s="2"/>
      <c r="M225" s="2"/>
      <c r="N225"/>
      <c r="O225"/>
      <c r="P225" s="2"/>
      <c r="Q225" s="2"/>
      <c r="R225"/>
      <c r="S225"/>
    </row>
    <row r="226" spans="4:19" x14ac:dyDescent="0.25">
      <c r="D226" s="2"/>
      <c r="E226" s="2"/>
      <c r="F226"/>
      <c r="G226"/>
      <c r="H226" s="2"/>
      <c r="I226" s="2"/>
      <c r="J226"/>
      <c r="K226"/>
      <c r="L226" s="2"/>
      <c r="M226" s="2"/>
      <c r="N226"/>
      <c r="O226"/>
      <c r="P226" s="2"/>
      <c r="Q226" s="2"/>
      <c r="R226"/>
      <c r="S226"/>
    </row>
    <row r="227" spans="4:19" x14ac:dyDescent="0.25">
      <c r="D227" s="2"/>
      <c r="E227" s="2"/>
      <c r="F227"/>
      <c r="G227"/>
      <c r="H227" s="2"/>
      <c r="I227" s="2"/>
      <c r="J227"/>
      <c r="K227"/>
      <c r="L227" s="2"/>
      <c r="M227" s="2"/>
      <c r="N227"/>
      <c r="O227"/>
      <c r="P227" s="2"/>
      <c r="Q227" s="2"/>
      <c r="R227"/>
      <c r="S227"/>
    </row>
    <row r="228" spans="4:19" x14ac:dyDescent="0.25">
      <c r="D228" s="2"/>
      <c r="E228" s="2"/>
      <c r="F228"/>
      <c r="G228"/>
      <c r="H228" s="2"/>
      <c r="I228" s="2"/>
      <c r="J228"/>
      <c r="K228"/>
      <c r="L228" s="2"/>
      <c r="M228" s="2"/>
      <c r="N228"/>
      <c r="O228"/>
      <c r="P228" s="2"/>
      <c r="Q228" s="2"/>
      <c r="R228"/>
      <c r="S228"/>
    </row>
    <row r="229" spans="4:19" x14ac:dyDescent="0.25">
      <c r="D229" s="2"/>
      <c r="E229" s="2"/>
      <c r="F229"/>
      <c r="G229"/>
      <c r="H229" s="2"/>
      <c r="I229" s="2"/>
      <c r="J229"/>
      <c r="K229"/>
      <c r="L229" s="2"/>
      <c r="M229" s="2"/>
      <c r="N229"/>
      <c r="O229"/>
      <c r="P229" s="2"/>
      <c r="Q229" s="2"/>
      <c r="R229"/>
      <c r="S229"/>
    </row>
    <row r="230" spans="4:19" x14ac:dyDescent="0.25">
      <c r="D230" s="2"/>
      <c r="E230" s="2"/>
      <c r="F230"/>
      <c r="G230"/>
      <c r="H230" s="2"/>
      <c r="I230" s="2"/>
      <c r="J230"/>
      <c r="K230"/>
      <c r="L230" s="2"/>
      <c r="M230" s="2"/>
      <c r="N230"/>
      <c r="O230"/>
      <c r="P230" s="2"/>
      <c r="Q230" s="2"/>
      <c r="R230"/>
      <c r="S230"/>
    </row>
    <row r="231" spans="4:19" x14ac:dyDescent="0.25">
      <c r="D231" s="2"/>
      <c r="E231" s="2"/>
      <c r="F231"/>
      <c r="G231"/>
      <c r="H231" s="2"/>
      <c r="I231" s="2"/>
      <c r="J231"/>
      <c r="K231"/>
      <c r="L231" s="2"/>
      <c r="M231" s="2"/>
      <c r="N231"/>
      <c r="O231"/>
      <c r="P231" s="2"/>
      <c r="Q231" s="2"/>
      <c r="R231"/>
      <c r="S231"/>
    </row>
    <row r="232" spans="4:19" x14ac:dyDescent="0.25">
      <c r="D232" s="2"/>
      <c r="E232" s="2"/>
      <c r="F232"/>
      <c r="G232"/>
      <c r="H232" s="2"/>
      <c r="I232" s="2"/>
      <c r="J232"/>
      <c r="K232"/>
      <c r="L232" s="2"/>
      <c r="M232" s="2"/>
      <c r="N232"/>
      <c r="O232"/>
      <c r="P232" s="2"/>
      <c r="Q232" s="2"/>
      <c r="R232"/>
      <c r="S232"/>
    </row>
    <row r="233" spans="4:19" x14ac:dyDescent="0.25">
      <c r="D233" s="2"/>
      <c r="E233" s="2"/>
      <c r="F233"/>
      <c r="G233"/>
      <c r="H233" s="2"/>
      <c r="I233" s="2"/>
      <c r="J233"/>
      <c r="K233"/>
      <c r="L233" s="2"/>
      <c r="M233" s="2"/>
      <c r="N233"/>
      <c r="O233"/>
      <c r="P233" s="2"/>
      <c r="Q233" s="2"/>
      <c r="R233"/>
      <c r="S233"/>
    </row>
    <row r="234" spans="4:19" x14ac:dyDescent="0.25">
      <c r="D234" s="2"/>
      <c r="E234" s="2"/>
      <c r="F234"/>
      <c r="G234"/>
      <c r="H234" s="2"/>
      <c r="I234" s="2"/>
      <c r="J234"/>
      <c r="K234"/>
      <c r="L234" s="2"/>
      <c r="M234" s="2"/>
      <c r="N234"/>
      <c r="O234"/>
      <c r="P234" s="2"/>
      <c r="Q234" s="2"/>
      <c r="R234"/>
      <c r="S234"/>
    </row>
    <row r="235" spans="4:19" x14ac:dyDescent="0.25">
      <c r="D235" s="2"/>
      <c r="E235" s="2"/>
      <c r="F235"/>
      <c r="G235"/>
      <c r="H235" s="2"/>
      <c r="I235" s="2"/>
      <c r="J235"/>
      <c r="K235"/>
      <c r="L235" s="2"/>
      <c r="M235" s="2"/>
      <c r="N235"/>
      <c r="O235"/>
      <c r="P235" s="2"/>
      <c r="Q235" s="2"/>
      <c r="R235"/>
      <c r="S235"/>
    </row>
    <row r="236" spans="4:19" x14ac:dyDescent="0.25">
      <c r="D236" s="2"/>
      <c r="E236" s="2"/>
      <c r="F236"/>
      <c r="G236"/>
      <c r="H236" s="2"/>
      <c r="I236" s="2"/>
      <c r="J236"/>
      <c r="K236"/>
      <c r="L236" s="2"/>
      <c r="M236" s="2"/>
      <c r="N236"/>
      <c r="O236"/>
      <c r="P236" s="2"/>
      <c r="Q236" s="2"/>
      <c r="R236"/>
      <c r="S236"/>
    </row>
    <row r="237" spans="4:19" x14ac:dyDescent="0.25">
      <c r="D237" s="2"/>
      <c r="E237" s="2"/>
      <c r="F237"/>
      <c r="G237"/>
      <c r="H237" s="2"/>
      <c r="I237" s="2"/>
      <c r="J237"/>
      <c r="K237"/>
      <c r="L237" s="2"/>
      <c r="M237" s="2"/>
      <c r="N237"/>
      <c r="O237"/>
      <c r="P237" s="2"/>
      <c r="Q237" s="2"/>
      <c r="R237"/>
      <c r="S237"/>
    </row>
    <row r="238" spans="4:19" x14ac:dyDescent="0.25">
      <c r="D238" s="2"/>
      <c r="E238" s="2"/>
      <c r="F238"/>
      <c r="G238"/>
      <c r="H238" s="2"/>
      <c r="I238" s="2"/>
      <c r="J238"/>
      <c r="K238"/>
      <c r="L238" s="2"/>
      <c r="M238" s="2"/>
      <c r="N238"/>
      <c r="O238"/>
      <c r="P238" s="2"/>
      <c r="Q238" s="2"/>
      <c r="R238"/>
      <c r="S238"/>
    </row>
    <row r="239" spans="4:19" x14ac:dyDescent="0.25">
      <c r="D239" s="2"/>
      <c r="E239" s="2"/>
      <c r="F239"/>
      <c r="G239"/>
      <c r="H239" s="2"/>
      <c r="I239" s="2"/>
      <c r="J239"/>
      <c r="K239"/>
      <c r="L239" s="2"/>
      <c r="M239" s="2"/>
      <c r="N239"/>
      <c r="O239"/>
      <c r="P239" s="2"/>
      <c r="Q239" s="2"/>
      <c r="R239"/>
      <c r="S239"/>
    </row>
    <row r="240" spans="4:19" x14ac:dyDescent="0.25">
      <c r="D240" s="2"/>
      <c r="E240" s="2"/>
      <c r="F240"/>
      <c r="G240"/>
      <c r="H240" s="2"/>
      <c r="I240" s="2"/>
      <c r="J240"/>
      <c r="K240"/>
      <c r="L240" s="2"/>
      <c r="M240" s="2"/>
      <c r="N240"/>
      <c r="O240"/>
      <c r="P240" s="2"/>
      <c r="Q240" s="2"/>
      <c r="R240"/>
      <c r="S240"/>
    </row>
    <row r="241" spans="4:19" x14ac:dyDescent="0.25">
      <c r="D241" s="2"/>
      <c r="E241" s="2"/>
      <c r="F241"/>
      <c r="G241"/>
      <c r="H241" s="2"/>
      <c r="I241" s="2"/>
      <c r="J241"/>
      <c r="K241"/>
      <c r="L241" s="2"/>
      <c r="M241" s="2"/>
      <c r="N241"/>
      <c r="O241"/>
      <c r="P241" s="2"/>
      <c r="Q241" s="2"/>
      <c r="R241"/>
      <c r="S241"/>
    </row>
    <row r="242" spans="4:19" x14ac:dyDescent="0.25">
      <c r="D242" s="2"/>
      <c r="E242" s="2"/>
      <c r="F242"/>
      <c r="G242"/>
      <c r="H242" s="2"/>
      <c r="I242" s="2"/>
      <c r="J242"/>
      <c r="K242"/>
      <c r="L242" s="2"/>
      <c r="M242" s="2"/>
      <c r="N242"/>
      <c r="O242"/>
      <c r="P242" s="2"/>
      <c r="Q242" s="2"/>
      <c r="R242"/>
      <c r="S242"/>
    </row>
    <row r="243" spans="4:19" x14ac:dyDescent="0.25">
      <c r="D243" s="2"/>
      <c r="E243" s="2"/>
      <c r="F243"/>
      <c r="G243"/>
      <c r="H243" s="2"/>
      <c r="I243" s="2"/>
      <c r="J243"/>
      <c r="K243"/>
      <c r="L243" s="2"/>
      <c r="M243" s="2"/>
      <c r="N243"/>
      <c r="O243"/>
      <c r="P243" s="2"/>
      <c r="Q243" s="2"/>
      <c r="R243"/>
      <c r="S243"/>
    </row>
    <row r="244" spans="4:19" x14ac:dyDescent="0.25">
      <c r="D244" s="2"/>
      <c r="E244" s="2"/>
      <c r="F244"/>
      <c r="G244"/>
      <c r="H244" s="2"/>
      <c r="I244" s="2"/>
      <c r="J244"/>
      <c r="K244"/>
      <c r="L244" s="2"/>
      <c r="M244" s="2"/>
      <c r="N244"/>
      <c r="O244"/>
      <c r="P244" s="2"/>
      <c r="Q244" s="2"/>
      <c r="R244"/>
      <c r="S244"/>
    </row>
    <row r="245" spans="4:19" x14ac:dyDescent="0.25">
      <c r="D245" s="2"/>
      <c r="E245" s="2"/>
      <c r="F245"/>
      <c r="G245"/>
      <c r="H245" s="2"/>
      <c r="I245" s="2"/>
      <c r="J245"/>
      <c r="K245"/>
      <c r="L245" s="2"/>
      <c r="M245" s="2"/>
      <c r="N245"/>
      <c r="O245"/>
      <c r="P245" s="2"/>
      <c r="Q245" s="2"/>
      <c r="R245"/>
      <c r="S245"/>
    </row>
    <row r="246" spans="4:19" x14ac:dyDescent="0.25">
      <c r="D246" s="2"/>
      <c r="E246" s="2"/>
      <c r="F246"/>
      <c r="G246"/>
      <c r="H246" s="2"/>
      <c r="I246" s="2"/>
      <c r="J246"/>
      <c r="K246"/>
      <c r="L246" s="2"/>
      <c r="M246" s="2"/>
      <c r="N246"/>
      <c r="O246"/>
      <c r="P246" s="2"/>
      <c r="Q246" s="2"/>
      <c r="R246"/>
      <c r="S246"/>
    </row>
    <row r="247" spans="4:19" x14ac:dyDescent="0.25">
      <c r="D247" s="2"/>
      <c r="E247" s="2"/>
      <c r="F247"/>
      <c r="G247"/>
      <c r="H247" s="2"/>
      <c r="I247" s="2"/>
      <c r="J247"/>
      <c r="K247"/>
      <c r="L247" s="2"/>
      <c r="M247" s="2"/>
      <c r="N247"/>
      <c r="O247"/>
      <c r="P247" s="2"/>
      <c r="Q247" s="2"/>
      <c r="R247"/>
      <c r="S247"/>
    </row>
    <row r="248" spans="4:19" x14ac:dyDescent="0.25">
      <c r="D248" s="2"/>
      <c r="E248" s="2"/>
      <c r="F248"/>
      <c r="G248"/>
      <c r="H248" s="2"/>
      <c r="I248" s="2"/>
      <c r="J248"/>
      <c r="K248"/>
      <c r="L248" s="2"/>
      <c r="M248" s="2"/>
      <c r="N248"/>
      <c r="O248"/>
      <c r="P248" s="2"/>
      <c r="Q248" s="2"/>
      <c r="R248"/>
      <c r="S248"/>
    </row>
    <row r="249" spans="4:19" x14ac:dyDescent="0.25">
      <c r="D249" s="2"/>
      <c r="E249" s="2"/>
      <c r="F249"/>
      <c r="G249"/>
      <c r="H249" s="2"/>
      <c r="I249" s="2"/>
      <c r="J249"/>
      <c r="K249"/>
      <c r="L249" s="2"/>
      <c r="M249" s="2"/>
      <c r="N249"/>
      <c r="O249"/>
      <c r="P249" s="2"/>
      <c r="Q249" s="2"/>
      <c r="R249"/>
      <c r="S249"/>
    </row>
    <row r="250" spans="4:19" x14ac:dyDescent="0.25">
      <c r="D250" s="2"/>
      <c r="E250" s="2"/>
      <c r="F250"/>
      <c r="G250"/>
      <c r="H250" s="2"/>
      <c r="I250" s="2"/>
      <c r="J250"/>
      <c r="K250"/>
      <c r="L250" s="2"/>
      <c r="M250" s="2"/>
      <c r="N250"/>
      <c r="O250"/>
      <c r="P250" s="2"/>
      <c r="Q250" s="2"/>
      <c r="R250"/>
      <c r="S250"/>
    </row>
    <row r="251" spans="4:19" x14ac:dyDescent="0.25">
      <c r="D251" s="2"/>
      <c r="E251" s="2"/>
      <c r="F251"/>
      <c r="G251"/>
      <c r="H251" s="2"/>
      <c r="I251" s="2"/>
      <c r="J251"/>
      <c r="K251"/>
      <c r="L251" s="2"/>
      <c r="M251" s="2"/>
      <c r="N251"/>
      <c r="O251"/>
      <c r="P251" s="2"/>
      <c r="Q251" s="2"/>
      <c r="R251"/>
      <c r="S251"/>
    </row>
    <row r="252" spans="4:19" x14ac:dyDescent="0.25">
      <c r="D252" s="2"/>
      <c r="E252" s="2"/>
      <c r="F252"/>
      <c r="G252"/>
      <c r="H252" s="2"/>
      <c r="I252" s="2"/>
      <c r="J252"/>
      <c r="K252"/>
      <c r="L252" s="2"/>
      <c r="M252" s="2"/>
      <c r="N252"/>
      <c r="O252"/>
      <c r="P252" s="2"/>
      <c r="Q252" s="2"/>
      <c r="R252"/>
      <c r="S252"/>
    </row>
    <row r="253" spans="4:19" x14ac:dyDescent="0.25">
      <c r="D253" s="2"/>
      <c r="E253" s="2"/>
      <c r="F253"/>
      <c r="G253"/>
      <c r="H253" s="2"/>
      <c r="I253" s="2"/>
      <c r="J253"/>
      <c r="K253"/>
      <c r="L253" s="2"/>
      <c r="M253" s="2"/>
      <c r="N253"/>
      <c r="O253"/>
      <c r="P253" s="2"/>
      <c r="Q253" s="2"/>
      <c r="R253"/>
      <c r="S253"/>
    </row>
    <row r="254" spans="4:19" x14ac:dyDescent="0.25">
      <c r="D254" s="2"/>
      <c r="E254" s="2"/>
      <c r="F254"/>
      <c r="G254"/>
      <c r="H254" s="2"/>
      <c r="I254" s="2"/>
      <c r="J254"/>
      <c r="K254"/>
      <c r="L254" s="2"/>
      <c r="M254" s="2"/>
      <c r="N254"/>
      <c r="O254"/>
      <c r="P254" s="2"/>
      <c r="Q254" s="2"/>
      <c r="R254"/>
      <c r="S254"/>
    </row>
    <row r="255" spans="4:19" x14ac:dyDescent="0.25">
      <c r="D255" s="2"/>
      <c r="E255" s="2"/>
      <c r="F255"/>
      <c r="G255"/>
      <c r="H255" s="2"/>
      <c r="I255" s="2"/>
      <c r="J255"/>
      <c r="K255"/>
      <c r="L255" s="2"/>
      <c r="M255" s="2"/>
      <c r="N255"/>
      <c r="O255"/>
      <c r="P255" s="2"/>
      <c r="Q255" s="2"/>
      <c r="R255"/>
      <c r="S255"/>
    </row>
    <row r="256" spans="4:19" x14ac:dyDescent="0.25">
      <c r="D256" s="2"/>
      <c r="E256" s="2"/>
      <c r="F256"/>
      <c r="G256"/>
      <c r="H256" s="2"/>
      <c r="I256" s="2"/>
      <c r="J256"/>
      <c r="K256"/>
      <c r="L256" s="2"/>
      <c r="M256" s="2"/>
      <c r="N256"/>
      <c r="O256"/>
      <c r="P256" s="2"/>
      <c r="Q256" s="2"/>
      <c r="R256"/>
      <c r="S256"/>
    </row>
    <row r="257" spans="4:19" x14ac:dyDescent="0.25">
      <c r="D257" s="2"/>
      <c r="E257" s="2"/>
      <c r="F257"/>
      <c r="G257"/>
      <c r="H257" s="2"/>
      <c r="I257" s="2"/>
      <c r="J257"/>
      <c r="K257"/>
      <c r="L257" s="2"/>
      <c r="M257" s="2"/>
      <c r="N257"/>
      <c r="O257"/>
      <c r="P257" s="2"/>
      <c r="Q257" s="2"/>
      <c r="R257"/>
      <c r="S257"/>
    </row>
    <row r="258" spans="4:19" x14ac:dyDescent="0.25">
      <c r="D258" s="2"/>
      <c r="E258" s="2"/>
      <c r="F258"/>
      <c r="G258"/>
      <c r="H258" s="2"/>
      <c r="I258" s="2"/>
      <c r="J258"/>
      <c r="K258"/>
      <c r="L258" s="2"/>
      <c r="M258" s="2"/>
      <c r="N258"/>
      <c r="O258"/>
      <c r="P258" s="2"/>
      <c r="Q258" s="2"/>
      <c r="R258"/>
      <c r="S258"/>
    </row>
    <row r="259" spans="4:19" x14ac:dyDescent="0.25">
      <c r="D259" s="2"/>
      <c r="E259" s="2"/>
      <c r="F259"/>
      <c r="G259"/>
      <c r="H259" s="2"/>
      <c r="I259" s="2"/>
      <c r="J259"/>
      <c r="K259"/>
      <c r="L259" s="2"/>
      <c r="M259" s="2"/>
      <c r="N259"/>
      <c r="O259"/>
      <c r="P259" s="2"/>
      <c r="Q259" s="2"/>
      <c r="R259"/>
      <c r="S259"/>
    </row>
    <row r="260" spans="4:19" x14ac:dyDescent="0.25">
      <c r="D260" s="2"/>
      <c r="E260" s="2"/>
      <c r="F260"/>
      <c r="G260"/>
      <c r="H260" s="2"/>
      <c r="I260" s="2"/>
      <c r="J260"/>
      <c r="K260"/>
      <c r="L260" s="2"/>
      <c r="M260" s="2"/>
      <c r="N260"/>
      <c r="O260"/>
      <c r="P260" s="2"/>
      <c r="Q260" s="2"/>
      <c r="R260"/>
      <c r="S260"/>
    </row>
    <row r="261" spans="4:19" x14ac:dyDescent="0.25">
      <c r="D261" s="2"/>
      <c r="E261" s="2"/>
      <c r="F261"/>
      <c r="G261"/>
      <c r="H261" s="2"/>
      <c r="I261" s="2"/>
      <c r="J261"/>
      <c r="K261"/>
      <c r="L261" s="2"/>
      <c r="M261" s="2"/>
      <c r="N261"/>
      <c r="O261"/>
      <c r="P261" s="2"/>
      <c r="Q261" s="2"/>
      <c r="R261"/>
      <c r="S261"/>
    </row>
  </sheetData>
  <sheetProtection password="CC7B" sheet="1" objects="1" scenarios="1"/>
  <sortState ref="A8:X132">
    <sortCondition descending="1" ref="C8:C132"/>
  </sortState>
  <customSheetViews>
    <customSheetView guid="{AF61A9FE-7202-43E3-8928-D6161AC95A0D}" filter="1" showAutoFilter="1">
      <selection activeCell="A132" sqref="A132:XFD132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&amp;L&amp;[Página&amp;R&amp;P</oddFooter>
      </headerFooter>
      <autoFilter ref="A7:X132">
        <filterColumn colId="1">
          <filters>
            <filter val="Zacazonapan"/>
          </filters>
        </filterColumn>
      </autoFilter>
    </customSheetView>
  </customSheetViews>
  <mergeCells count="10">
    <mergeCell ref="A135:B135"/>
    <mergeCell ref="T6:X6"/>
    <mergeCell ref="D6:F6"/>
    <mergeCell ref="H6:J6"/>
    <mergeCell ref="P6:R6"/>
    <mergeCell ref="L6:N6"/>
    <mergeCell ref="A134:B134"/>
    <mergeCell ref="A6:A7"/>
    <mergeCell ref="B6:B7"/>
    <mergeCell ref="C6:C7"/>
  </mergeCells>
  <conditionalFormatting sqref="G133">
    <cfRule type="dataBar" priority="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{85428823-93AA-42F2-BB6A-AB9DFB755382}</x14:id>
        </ext>
      </extLst>
    </cfRule>
  </conditionalFormatting>
  <conditionalFormatting sqref="F133">
    <cfRule type="dataBar" priority="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{51B411EB-1CA4-4E3F-9994-D7C1F2118222}</x14:id>
        </ext>
      </extLst>
    </cfRule>
  </conditionalFormatting>
  <conditionalFormatting sqref="K133">
    <cfRule type="dataBar" priority="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{E32BCB0A-1569-46CC-9AF3-217BA9DD45D3}</x14:id>
        </ext>
      </extLst>
    </cfRule>
  </conditionalFormatting>
  <conditionalFormatting sqref="J133">
    <cfRule type="dataBar" priority="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{4E09495D-6C99-4EDA-8172-EF769F0831D6}</x14:id>
        </ext>
      </extLst>
    </cfRule>
  </conditionalFormatting>
  <conditionalFormatting sqref="O133">
    <cfRule type="dataBar" priority="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{9DB01B9C-16AE-4C6F-8A45-014D99C97F54}</x14:id>
        </ext>
      </extLst>
    </cfRule>
  </conditionalFormatting>
  <conditionalFormatting sqref="N133">
    <cfRule type="dataBar" priority="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{D23D8365-95A8-4AA5-9CB8-D35DF4AAAB4C}</x14:id>
        </ext>
      </extLst>
    </cfRule>
  </conditionalFormatting>
  <conditionalFormatting sqref="S133">
    <cfRule type="dataBar" priority="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{E83DD7CF-0EB5-4AD5-BEB0-59FCAF83BE62}</x14:id>
        </ext>
      </extLst>
    </cfRule>
  </conditionalFormatting>
  <conditionalFormatting sqref="R133">
    <cfRule type="dataBar" priority="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{80C2D356-111F-4CCE-ADBE-EB01356B55C2}</x14:id>
        </ext>
      </extLst>
    </cfRule>
  </conditionalFormatting>
  <conditionalFormatting sqref="J133">
    <cfRule type="dataBar" priority="3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{CF20990B-3C87-49BE-ADE7-801D48B5674C}</x14:id>
        </ext>
      </extLst>
    </cfRule>
  </conditionalFormatting>
  <conditionalFormatting sqref="K133">
    <cfRule type="dataBar" priority="3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{9AAAA895-BD8D-4AD9-A5C6-EA53CDAC773F}</x14:id>
        </ext>
      </extLst>
    </cfRule>
  </conditionalFormatting>
  <conditionalFormatting sqref="G133">
    <cfRule type="dataBar" priority="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{F774E492-6550-4803-84BC-542F0DCA6BD4}</x14:id>
        </ext>
      </extLst>
    </cfRule>
  </conditionalFormatting>
  <conditionalFormatting sqref="V133">
    <cfRule type="dataBar" priority="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{A021C5A2-A88C-4BEE-A697-65C843255F32}</x14:id>
        </ext>
      </extLst>
    </cfRule>
  </conditionalFormatting>
  <conditionalFormatting sqref="X133">
    <cfRule type="dataBar" priority="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{C573F704-11AA-434B-B5B7-1584E1F8A2B4}</x14:id>
        </ext>
      </extLst>
    </cfRule>
  </conditionalFormatting>
  <conditionalFormatting sqref="F8:F13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{BAA591DA-2C65-4659-B3B4-DCB9CC4AC789}</x14:id>
        </ext>
      </extLst>
    </cfRule>
  </conditionalFormatting>
  <conditionalFormatting sqref="F8:F132">
    <cfRule type="dataBar" priority="2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{4115A480-F098-4CCE-AC2F-03F5C86BF21A}</x14:id>
        </ext>
      </extLst>
    </cfRule>
  </conditionalFormatting>
  <conditionalFormatting sqref="G8:G13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{58BD121A-210E-4A22-9105-48EA7B52B0D9}</x14:id>
        </ext>
      </extLst>
    </cfRule>
  </conditionalFormatting>
  <conditionalFormatting sqref="G8:G132">
    <cfRule type="dataBar" priority="2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{E572BECC-50DB-4947-BC1E-85BEFD93068C}</x14:id>
        </ext>
      </extLst>
    </cfRule>
  </conditionalFormatting>
  <conditionalFormatting sqref="J8:J13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{0B9D57B1-8464-4041-959E-B39851EBD4A8}</x14:id>
        </ext>
      </extLst>
    </cfRule>
  </conditionalFormatting>
  <conditionalFormatting sqref="J8:J132">
    <cfRule type="dataBar" priority="2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{C60661AF-7341-4A06-B3DA-0A1154777E53}</x14:id>
        </ext>
      </extLst>
    </cfRule>
  </conditionalFormatting>
  <conditionalFormatting sqref="K8:K13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{A9DC681E-274C-435F-B0C6-03A5BCC9631E}</x14:id>
        </ext>
      </extLst>
    </cfRule>
  </conditionalFormatting>
  <conditionalFormatting sqref="K8:K132">
    <cfRule type="dataBar" priority="2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{02773B5A-FB31-4907-8B73-59B01301199A}</x14:id>
        </ext>
      </extLst>
    </cfRule>
  </conditionalFormatting>
  <conditionalFormatting sqref="R8:R132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{C2669F1C-C6E0-45EB-AF24-A32110AD721A}</x14:id>
        </ext>
      </extLst>
    </cfRule>
  </conditionalFormatting>
  <conditionalFormatting sqref="R8:R132">
    <cfRule type="dataBar" priority="2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{93FC174D-3D37-415E-B278-505EC32072B5}</x14:id>
        </ext>
      </extLst>
    </cfRule>
  </conditionalFormatting>
  <conditionalFormatting sqref="S8:S13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{21A98131-C1B8-45DA-B766-57353C2BBC98}</x14:id>
        </ext>
      </extLst>
    </cfRule>
  </conditionalFormatting>
  <conditionalFormatting sqref="S8:S132">
    <cfRule type="dataBar" priority="2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{60FF167C-2987-4344-98E6-460A0BBF93DD}</x14:id>
        </ext>
      </extLst>
    </cfRule>
  </conditionalFormatting>
  <conditionalFormatting sqref="N8:N13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{F8DFE0FD-81A7-43B5-8A24-5F01D98CA940}</x14:id>
        </ext>
      </extLst>
    </cfRule>
  </conditionalFormatting>
  <conditionalFormatting sqref="N8:N132">
    <cfRule type="dataBar" priority="2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{7E4F9338-FD1E-42F2-8BCA-1C715CD10EB5}</x14:id>
        </ext>
      </extLst>
    </cfRule>
  </conditionalFormatting>
  <conditionalFormatting sqref="O8:O13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{E373B0AA-7C5C-48CB-9BA5-E18F2E66082F}</x14:id>
        </ext>
      </extLst>
    </cfRule>
  </conditionalFormatting>
  <conditionalFormatting sqref="O8:O132">
    <cfRule type="dataBar" priority="2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{EFEB5F6F-54BF-4912-806A-C5651C16C3E6}</x14:id>
        </ext>
      </extLst>
    </cfRule>
  </conditionalFormatting>
  <conditionalFormatting sqref="V8:V132">
    <cfRule type="dataBar" priority="257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{D01D0B26-B614-461B-AA1E-2D4761F020E2}</x14:id>
        </ext>
      </extLst>
    </cfRule>
  </conditionalFormatting>
  <conditionalFormatting sqref="X8:X132">
    <cfRule type="dataBar" priority="259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{00E190AF-2773-488C-8737-492E2B1C77FF}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&amp;L&amp;[Página&amp;R&amp;P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428823-93AA-42F2-BB6A-AB9DFB75538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G133</xm:sqref>
        </x14:conditionalFormatting>
        <x14:conditionalFormatting xmlns:xm="http://schemas.microsoft.com/office/excel/2006/main">
          <x14:cfRule type="dataBar" id="{51B411EB-1CA4-4E3F-9994-D7C1F21182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F133</xm:sqref>
        </x14:conditionalFormatting>
        <x14:conditionalFormatting xmlns:xm="http://schemas.microsoft.com/office/excel/2006/main">
          <x14:cfRule type="dataBar" id="{E32BCB0A-1569-46CC-9AF3-217BA9DD45D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K133</xm:sqref>
        </x14:conditionalFormatting>
        <x14:conditionalFormatting xmlns:xm="http://schemas.microsoft.com/office/excel/2006/main">
          <x14:cfRule type="dataBar" id="{4E09495D-6C99-4EDA-8172-EF769F0831D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J133</xm:sqref>
        </x14:conditionalFormatting>
        <x14:conditionalFormatting xmlns:xm="http://schemas.microsoft.com/office/excel/2006/main">
          <x14:cfRule type="dataBar" id="{9DB01B9C-16AE-4C6F-8A45-014D99C97F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O133</xm:sqref>
        </x14:conditionalFormatting>
        <x14:conditionalFormatting xmlns:xm="http://schemas.microsoft.com/office/excel/2006/main">
          <x14:cfRule type="dataBar" id="{D23D8365-95A8-4AA5-9CB8-D35DF4AAA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N133</xm:sqref>
        </x14:conditionalFormatting>
        <x14:conditionalFormatting xmlns:xm="http://schemas.microsoft.com/office/excel/2006/main">
          <x14:cfRule type="dataBar" id="{E83DD7CF-0EB5-4AD5-BEB0-59FCAF83BE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S133</xm:sqref>
        </x14:conditionalFormatting>
        <x14:conditionalFormatting xmlns:xm="http://schemas.microsoft.com/office/excel/2006/main">
          <x14:cfRule type="dataBar" id="{80C2D356-111F-4CCE-ADBE-EB01356B55C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R133</xm:sqref>
        </x14:conditionalFormatting>
        <x14:conditionalFormatting xmlns:xm="http://schemas.microsoft.com/office/excel/2006/main">
          <x14:cfRule type="dataBar" id="{CF20990B-3C87-49BE-ADE7-801D48B5674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J133</xm:sqref>
        </x14:conditionalFormatting>
        <x14:conditionalFormatting xmlns:xm="http://schemas.microsoft.com/office/excel/2006/main">
          <x14:cfRule type="dataBar" id="{9AAAA895-BD8D-4AD9-A5C6-EA53CDAC7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K133</xm:sqref>
        </x14:conditionalFormatting>
        <x14:conditionalFormatting xmlns:xm="http://schemas.microsoft.com/office/excel/2006/main">
          <x14:cfRule type="dataBar" id="{F774E492-6550-4803-84BC-542F0DCA6B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G133</xm:sqref>
        </x14:conditionalFormatting>
        <x14:conditionalFormatting xmlns:xm="http://schemas.microsoft.com/office/excel/2006/main">
          <x14:cfRule type="dataBar" id="{A021C5A2-A88C-4BEE-A697-65C843255F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V133</xm:sqref>
        </x14:conditionalFormatting>
        <x14:conditionalFormatting xmlns:xm="http://schemas.microsoft.com/office/excel/2006/main">
          <x14:cfRule type="dataBar" id="{C573F704-11AA-434B-B5B7-1584E1F8A2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X133</xm:sqref>
        </x14:conditionalFormatting>
        <x14:conditionalFormatting xmlns:xm="http://schemas.microsoft.com/office/excel/2006/main">
          <x14:cfRule type="dataBar" id="{BAA591DA-2C65-4659-B3B4-DCB9CC4AC7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F8:F132</xm:sqref>
        </x14:conditionalFormatting>
        <x14:conditionalFormatting xmlns:xm="http://schemas.microsoft.com/office/excel/2006/main">
          <x14:cfRule type="dataBar" id="{4115A480-F098-4CCE-AC2F-03F5C86BF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F8:F132</xm:sqref>
        </x14:conditionalFormatting>
        <x14:conditionalFormatting xmlns:xm="http://schemas.microsoft.com/office/excel/2006/main">
          <x14:cfRule type="dataBar" id="{58BD121A-210E-4A22-9105-48EA7B52B0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G8:G132</xm:sqref>
        </x14:conditionalFormatting>
        <x14:conditionalFormatting xmlns:xm="http://schemas.microsoft.com/office/excel/2006/main">
          <x14:cfRule type="dataBar" id="{E572BECC-50DB-4947-BC1E-85BEFD9306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G8:G132</xm:sqref>
        </x14:conditionalFormatting>
        <x14:conditionalFormatting xmlns:xm="http://schemas.microsoft.com/office/excel/2006/main">
          <x14:cfRule type="dataBar" id="{0B9D57B1-8464-4041-959E-B39851EBD4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J8:J132</xm:sqref>
        </x14:conditionalFormatting>
        <x14:conditionalFormatting xmlns:xm="http://schemas.microsoft.com/office/excel/2006/main">
          <x14:cfRule type="dataBar" id="{C60661AF-7341-4A06-B3DA-0A1154777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J8:J132</xm:sqref>
        </x14:conditionalFormatting>
        <x14:conditionalFormatting xmlns:xm="http://schemas.microsoft.com/office/excel/2006/main">
          <x14:cfRule type="dataBar" id="{A9DC681E-274C-435F-B0C6-03A5BCC963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K8:K132</xm:sqref>
        </x14:conditionalFormatting>
        <x14:conditionalFormatting xmlns:xm="http://schemas.microsoft.com/office/excel/2006/main">
          <x14:cfRule type="dataBar" id="{02773B5A-FB31-4907-8B73-59B0130119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K8:K132</xm:sqref>
        </x14:conditionalFormatting>
        <x14:conditionalFormatting xmlns:xm="http://schemas.microsoft.com/office/excel/2006/main">
          <x14:cfRule type="dataBar" id="{C2669F1C-C6E0-45EB-AF24-A32110AD7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R8:R132</xm:sqref>
        </x14:conditionalFormatting>
        <x14:conditionalFormatting xmlns:xm="http://schemas.microsoft.com/office/excel/2006/main">
          <x14:cfRule type="dataBar" id="{93FC174D-3D37-415E-B278-505EC32072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R8:R132</xm:sqref>
        </x14:conditionalFormatting>
        <x14:conditionalFormatting xmlns:xm="http://schemas.microsoft.com/office/excel/2006/main">
          <x14:cfRule type="dataBar" id="{21A98131-C1B8-45DA-B766-57353C2BBC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S8:S132</xm:sqref>
        </x14:conditionalFormatting>
        <x14:conditionalFormatting xmlns:xm="http://schemas.microsoft.com/office/excel/2006/main">
          <x14:cfRule type="dataBar" id="{60FF167C-2987-4344-98E6-460A0BBF93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S8:S132</xm:sqref>
        </x14:conditionalFormatting>
        <x14:conditionalFormatting xmlns:xm="http://schemas.microsoft.com/office/excel/2006/main">
          <x14:cfRule type="dataBar" id="{F8DFE0FD-81A7-43B5-8A24-5F01D98CA9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N8:N132</xm:sqref>
        </x14:conditionalFormatting>
        <x14:conditionalFormatting xmlns:xm="http://schemas.microsoft.com/office/excel/2006/main">
          <x14:cfRule type="dataBar" id="{7E4F9338-FD1E-42F2-8BCA-1C715CD10E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N8:N132</xm:sqref>
        </x14:conditionalFormatting>
        <x14:conditionalFormatting xmlns:xm="http://schemas.microsoft.com/office/excel/2006/main">
          <x14:cfRule type="dataBar" id="{E373B0AA-7C5C-48CB-9BA5-E18F2E6608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O8:O132</xm:sqref>
        </x14:conditionalFormatting>
        <x14:conditionalFormatting xmlns:xm="http://schemas.microsoft.com/office/excel/2006/main">
          <x14:cfRule type="dataBar" id="{EFEB5F6F-54BF-4912-806A-C5651C16C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O8:O132</xm:sqref>
        </x14:conditionalFormatting>
        <x14:conditionalFormatting xmlns:xm="http://schemas.microsoft.com/office/excel/2006/main">
          <x14:cfRule type="dataBar" id="{D01D0B26-B614-461B-AA1E-2D4761F020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V8:V132</xm:sqref>
        </x14:conditionalFormatting>
        <x14:conditionalFormatting xmlns:xm="http://schemas.microsoft.com/office/excel/2006/main">
          <x14:cfRule type="dataBar" id="{00E190AF-2773-488C-8737-492E2B1C77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X8:X132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2234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N20" sqref="N2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2235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17" sqref="O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2236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16" sqref="O1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3" customWidth="1"/>
  </cols>
  <sheetData>
    <row r="1" spans="12:12" ht="18.75" x14ac:dyDescent="0.4">
      <c r="L1" s="89" t="s">
        <v>2197</v>
      </c>
    </row>
    <row r="3" spans="12:12" ht="23.25" x14ac:dyDescent="0.35">
      <c r="L3" s="29" t="s">
        <v>2237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M21" sqref="M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showGridLines="0" showRowColHeaders="0" view="pageBreakPreview" zoomScaleNormal="100" zoomScaleSheetLayoutView="100" workbookViewId="0">
      <selection activeCell="F2" sqref="F2"/>
    </sheetView>
  </sheetViews>
  <sheetFormatPr baseColWidth="10" defaultRowHeight="14.25" x14ac:dyDescent="0.2"/>
  <cols>
    <col min="1" max="10" width="11.42578125" style="64"/>
    <col min="11" max="11" width="17.7109375" style="64" customWidth="1"/>
    <col min="12" max="16384" width="11.42578125" style="64"/>
  </cols>
  <sheetData>
    <row r="1" spans="1:17" ht="43.5" customHeight="1" x14ac:dyDescent="0.4">
      <c r="F1" s="61" t="s">
        <v>2197</v>
      </c>
    </row>
    <row r="2" spans="1:17" ht="35.25" customHeight="1" x14ac:dyDescent="0.2"/>
    <row r="3" spans="1:17" ht="35.25" customHeight="1" x14ac:dyDescent="0.4">
      <c r="A3" s="149" t="s">
        <v>2203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</row>
    <row r="4" spans="1:17" ht="35.25" customHeight="1" x14ac:dyDescent="0.2"/>
    <row r="5" spans="1:17" ht="18" x14ac:dyDescent="0.25">
      <c r="A5" s="72" t="s">
        <v>2170</v>
      </c>
      <c r="B5" s="72"/>
      <c r="C5" s="73"/>
      <c r="D5" s="73"/>
      <c r="E5" s="73"/>
      <c r="F5" s="73"/>
      <c r="G5" s="73"/>
      <c r="J5" s="73"/>
      <c r="L5" s="73"/>
      <c r="M5" s="73"/>
      <c r="N5" s="73"/>
      <c r="O5" s="74"/>
      <c r="P5" s="74"/>
      <c r="Q5" s="75"/>
    </row>
    <row r="6" spans="1:17" x14ac:dyDescent="0.2">
      <c r="A6" s="76" t="s">
        <v>2171</v>
      </c>
      <c r="B6" s="76"/>
      <c r="C6" s="77"/>
      <c r="D6" s="77"/>
      <c r="E6" s="77"/>
      <c r="F6" s="77"/>
      <c r="G6" s="77"/>
      <c r="H6" s="77"/>
      <c r="J6" s="77"/>
      <c r="K6" s="77"/>
      <c r="L6" s="77"/>
      <c r="M6" s="77"/>
      <c r="N6" s="77"/>
      <c r="O6" s="74"/>
      <c r="P6" s="74"/>
      <c r="Q6" s="75"/>
    </row>
    <row r="7" spans="1:17" ht="15.75" x14ac:dyDescent="0.25">
      <c r="A7" s="78"/>
      <c r="B7" s="78"/>
      <c r="C7" s="60"/>
      <c r="D7" s="60"/>
      <c r="E7" s="60"/>
      <c r="F7" s="60"/>
      <c r="G7" s="60"/>
      <c r="H7" s="79"/>
      <c r="J7" s="60"/>
      <c r="K7" s="60"/>
      <c r="L7" s="60"/>
      <c r="M7" s="60"/>
      <c r="N7" s="60"/>
      <c r="O7" s="74"/>
      <c r="P7" s="74"/>
      <c r="Q7" s="75"/>
    </row>
    <row r="8" spans="1:17" x14ac:dyDescent="0.2">
      <c r="A8" s="80" t="s">
        <v>2526</v>
      </c>
      <c r="B8" s="80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77"/>
      <c r="O8" s="74"/>
      <c r="P8" s="74"/>
      <c r="Q8" s="75"/>
    </row>
    <row r="9" spans="1:17" x14ac:dyDescent="0.2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77"/>
      <c r="O9" s="74"/>
      <c r="P9" s="74"/>
      <c r="Q9" s="75"/>
    </row>
    <row r="10" spans="1:17" ht="16.5" customHeight="1" x14ac:dyDescent="0.2">
      <c r="A10" s="85" t="s">
        <v>2184</v>
      </c>
      <c r="B10" s="86"/>
      <c r="C10" s="87"/>
      <c r="D10" s="87"/>
      <c r="E10" s="87"/>
      <c r="F10" s="87"/>
      <c r="G10" s="87"/>
      <c r="H10" s="84"/>
      <c r="I10" s="84"/>
      <c r="J10" s="84"/>
      <c r="K10" s="84"/>
      <c r="L10" s="84"/>
      <c r="M10" s="84"/>
      <c r="N10" s="84"/>
      <c r="O10" s="74"/>
      <c r="P10" s="74"/>
      <c r="Q10" s="75"/>
    </row>
    <row r="11" spans="1:17" ht="30.75" customHeight="1" x14ac:dyDescent="0.2">
      <c r="A11" s="152" t="s">
        <v>2596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84"/>
      <c r="M11" s="84"/>
      <c r="N11" s="84"/>
      <c r="O11" s="74"/>
      <c r="P11" s="74"/>
      <c r="Q11" s="75"/>
    </row>
    <row r="12" spans="1:17" ht="24.75" customHeight="1" x14ac:dyDescent="0.2">
      <c r="A12" s="152" t="s">
        <v>2597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84"/>
      <c r="M12" s="84"/>
      <c r="N12" s="84"/>
      <c r="O12" s="74"/>
      <c r="P12" s="74"/>
      <c r="Q12" s="75"/>
    </row>
    <row r="13" spans="1:17" ht="52.5" customHeight="1" x14ac:dyDescent="0.2">
      <c r="A13" s="152" t="s">
        <v>2320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82"/>
      <c r="M13" s="77"/>
      <c r="N13" s="77"/>
      <c r="O13" s="74"/>
      <c r="P13" s="74"/>
      <c r="Q13" s="75"/>
    </row>
    <row r="14" spans="1:17" ht="57.75" customHeight="1" x14ac:dyDescent="0.2">
      <c r="A14" s="152" t="s">
        <v>2297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82"/>
      <c r="M14" s="77"/>
      <c r="N14" s="77"/>
      <c r="O14" s="74"/>
      <c r="P14" s="74"/>
      <c r="Q14" s="75"/>
    </row>
    <row r="15" spans="1:17" ht="50.25" customHeight="1" x14ac:dyDescent="0.2">
      <c r="A15" s="155" t="s">
        <v>2593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82"/>
      <c r="M15" s="82"/>
      <c r="N15" s="77"/>
      <c r="O15" s="74"/>
      <c r="P15" s="74"/>
      <c r="Q15" s="75"/>
    </row>
    <row r="16" spans="1:17" ht="137.25" customHeight="1" x14ac:dyDescent="0.2">
      <c r="A16" s="155" t="s">
        <v>2598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82"/>
      <c r="M16" s="82"/>
      <c r="N16" s="77"/>
      <c r="O16" s="74"/>
      <c r="P16" s="74"/>
      <c r="Q16" s="75"/>
    </row>
    <row r="17" spans="1:17" x14ac:dyDescent="0.2">
      <c r="C17" s="82"/>
      <c r="D17" s="82"/>
      <c r="E17" s="82"/>
      <c r="F17" s="77"/>
      <c r="G17" s="82"/>
      <c r="H17" s="82"/>
      <c r="I17" s="77"/>
      <c r="J17" s="82"/>
      <c r="K17" s="82"/>
      <c r="L17" s="82"/>
      <c r="M17" s="82"/>
      <c r="N17" s="77"/>
      <c r="O17" s="74"/>
      <c r="P17" s="74"/>
      <c r="Q17" s="75"/>
    </row>
    <row r="18" spans="1:17" ht="18" x14ac:dyDescent="0.25">
      <c r="A18" s="67" t="s">
        <v>2185</v>
      </c>
      <c r="C18" s="82"/>
      <c r="D18" s="82"/>
      <c r="E18" s="82"/>
      <c r="F18" s="77"/>
      <c r="G18" s="82"/>
      <c r="H18" s="82"/>
      <c r="I18" s="77"/>
      <c r="J18" s="82"/>
      <c r="K18" s="82"/>
      <c r="L18" s="82"/>
      <c r="M18" s="82"/>
      <c r="N18" s="77"/>
      <c r="O18" s="74"/>
      <c r="P18" s="74"/>
      <c r="Q18" s="83"/>
    </row>
    <row r="19" spans="1:17" s="98" customFormat="1" ht="43.5" customHeight="1" x14ac:dyDescent="0.25">
      <c r="A19" s="154" t="s">
        <v>2589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95"/>
      <c r="M19" s="95"/>
      <c r="N19" s="95"/>
      <c r="O19" s="96"/>
      <c r="P19" s="96"/>
      <c r="Q19" s="97"/>
    </row>
    <row r="20" spans="1:17" s="98" customFormat="1" ht="48" customHeight="1" x14ac:dyDescent="0.25">
      <c r="A20" s="154" t="s">
        <v>2588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99"/>
      <c r="M20" s="99"/>
      <c r="N20" s="95"/>
      <c r="O20" s="96"/>
      <c r="P20" s="96"/>
      <c r="Q20" s="100"/>
    </row>
    <row r="21" spans="1:17" s="98" customFormat="1" ht="77.25" customHeight="1" x14ac:dyDescent="0.25">
      <c r="A21" s="154" t="s">
        <v>2201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01"/>
      <c r="M21" s="101"/>
      <c r="N21" s="101"/>
      <c r="O21" s="96"/>
      <c r="P21" s="96"/>
      <c r="Q21" s="100"/>
    </row>
    <row r="22" spans="1:17" x14ac:dyDescent="0.2">
      <c r="C22" s="82"/>
      <c r="D22" s="82"/>
      <c r="E22" s="82"/>
      <c r="F22" s="77"/>
      <c r="G22" s="82"/>
      <c r="H22" s="82"/>
      <c r="I22" s="77"/>
      <c r="J22" s="82"/>
      <c r="K22" s="82"/>
      <c r="L22" s="82"/>
      <c r="M22" s="82"/>
      <c r="N22" s="77"/>
      <c r="O22" s="74"/>
      <c r="P22" s="74"/>
      <c r="Q22" s="75"/>
    </row>
    <row r="23" spans="1:17" ht="18" x14ac:dyDescent="0.25">
      <c r="A23" s="67" t="s">
        <v>2590</v>
      </c>
      <c r="C23" s="82"/>
      <c r="D23" s="82"/>
      <c r="E23" s="82"/>
      <c r="F23" s="77"/>
      <c r="G23" s="82"/>
      <c r="H23" s="82"/>
      <c r="I23" s="77"/>
      <c r="J23" s="82"/>
      <c r="K23" s="82"/>
      <c r="L23" s="82"/>
      <c r="M23" s="82"/>
      <c r="N23" s="77"/>
      <c r="O23" s="74"/>
      <c r="P23" s="74"/>
      <c r="Q23" s="83"/>
    </row>
    <row r="24" spans="1:17" s="98" customFormat="1" ht="21.75" customHeight="1" x14ac:dyDescent="0.25">
      <c r="A24" s="141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01"/>
      <c r="M24" s="101"/>
      <c r="N24" s="101"/>
      <c r="O24" s="96"/>
      <c r="P24" s="96"/>
      <c r="Q24" s="100"/>
    </row>
    <row r="25" spans="1:17" s="144" customFormat="1" ht="33" customHeight="1" x14ac:dyDescent="0.25">
      <c r="A25" s="145" t="s">
        <v>2592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2"/>
      <c r="M25" s="142"/>
      <c r="N25" s="142"/>
      <c r="O25" s="143"/>
      <c r="P25" s="143"/>
    </row>
    <row r="26" spans="1:17" s="98" customFormat="1" ht="64.5" customHeight="1" x14ac:dyDescent="0.25">
      <c r="A26" s="145" t="s">
        <v>2591</v>
      </c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01"/>
      <c r="M26" s="101"/>
      <c r="N26" s="101"/>
      <c r="O26" s="96"/>
      <c r="P26" s="96"/>
      <c r="Q26" s="100"/>
    </row>
    <row r="27" spans="1:17" ht="15" x14ac:dyDescent="0.2">
      <c r="A27" s="103"/>
      <c r="B27" s="103"/>
      <c r="C27" s="108"/>
      <c r="D27" s="108"/>
      <c r="E27" s="109"/>
      <c r="F27" s="109"/>
      <c r="G27" s="108"/>
      <c r="H27" s="109"/>
      <c r="I27" s="109"/>
      <c r="J27" s="108"/>
      <c r="K27" s="109"/>
      <c r="L27" s="82"/>
      <c r="M27" s="77"/>
      <c r="N27" s="77"/>
      <c r="O27" s="74"/>
      <c r="P27" s="74"/>
      <c r="Q27" s="75"/>
    </row>
    <row r="28" spans="1:17" x14ac:dyDescent="0.2">
      <c r="A28" s="153"/>
      <c r="B28" s="153"/>
      <c r="C28" s="153"/>
      <c r="D28" s="153"/>
      <c r="E28" s="153"/>
      <c r="F28" s="153"/>
      <c r="G28" s="153"/>
      <c r="H28" s="81"/>
      <c r="I28" s="81"/>
      <c r="J28" s="81"/>
      <c r="K28" s="81"/>
      <c r="L28" s="81"/>
      <c r="M28" s="81"/>
      <c r="N28" s="77"/>
      <c r="O28" s="74"/>
      <c r="P28" s="74"/>
      <c r="Q28" s="75"/>
    </row>
    <row r="29" spans="1:17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77"/>
      <c r="O29" s="74"/>
      <c r="P29" s="74"/>
      <c r="Q29" s="75"/>
    </row>
    <row r="30" spans="1:17" x14ac:dyDescent="0.2">
      <c r="C30" s="82"/>
      <c r="D30" s="82"/>
      <c r="E30" s="82"/>
      <c r="F30" s="77"/>
      <c r="G30" s="82"/>
      <c r="H30" s="82"/>
      <c r="I30" s="77"/>
      <c r="J30" s="82"/>
      <c r="K30" s="82"/>
      <c r="L30" s="82"/>
      <c r="M30" s="82"/>
      <c r="N30" s="77"/>
      <c r="O30" s="74"/>
      <c r="P30" s="74"/>
      <c r="Q30" s="75"/>
    </row>
    <row r="31" spans="1:17" x14ac:dyDescent="0.2">
      <c r="C31" s="82"/>
      <c r="D31" s="82"/>
      <c r="E31" s="82"/>
      <c r="F31" s="77"/>
      <c r="G31" s="82"/>
      <c r="H31" s="82"/>
      <c r="I31" s="77"/>
      <c r="J31" s="82"/>
      <c r="K31" s="82"/>
      <c r="L31" s="82"/>
      <c r="M31" s="82"/>
      <c r="N31" s="77"/>
      <c r="O31" s="74"/>
      <c r="P31" s="74"/>
      <c r="Q31" s="75"/>
    </row>
    <row r="32" spans="1:17" x14ac:dyDescent="0.2">
      <c r="C32" s="82"/>
      <c r="D32" s="82"/>
      <c r="E32" s="82"/>
      <c r="F32" s="77"/>
      <c r="G32" s="82"/>
      <c r="H32" s="82"/>
      <c r="I32" s="77"/>
      <c r="J32" s="82"/>
      <c r="K32" s="82"/>
      <c r="L32" s="82"/>
      <c r="M32" s="82"/>
      <c r="N32" s="77"/>
      <c r="O32" s="74"/>
      <c r="P32" s="74"/>
      <c r="Q32" s="75"/>
    </row>
    <row r="33" spans="3:17" x14ac:dyDescent="0.2">
      <c r="C33" s="82"/>
      <c r="D33" s="82"/>
      <c r="E33" s="82"/>
      <c r="F33" s="77"/>
      <c r="G33" s="82"/>
      <c r="H33" s="82"/>
      <c r="I33" s="77"/>
      <c r="J33" s="82"/>
      <c r="K33" s="82"/>
      <c r="L33" s="82"/>
      <c r="M33" s="82"/>
      <c r="N33" s="77"/>
      <c r="O33" s="74"/>
      <c r="P33" s="74"/>
      <c r="Q33" s="75"/>
    </row>
    <row r="34" spans="3:17" x14ac:dyDescent="0.2">
      <c r="C34" s="82"/>
      <c r="D34" s="82"/>
      <c r="E34" s="82"/>
      <c r="F34" s="77"/>
      <c r="G34" s="82"/>
      <c r="H34" s="82"/>
      <c r="I34" s="77"/>
      <c r="J34" s="82"/>
      <c r="K34" s="82"/>
      <c r="L34" s="82"/>
      <c r="M34" s="82"/>
      <c r="N34" s="77"/>
      <c r="O34" s="74"/>
      <c r="P34" s="74"/>
      <c r="Q34" s="75"/>
    </row>
    <row r="35" spans="3:17" x14ac:dyDescent="0.2">
      <c r="C35" s="82"/>
      <c r="D35" s="82"/>
      <c r="E35" s="82"/>
      <c r="F35" s="77"/>
      <c r="G35" s="82"/>
      <c r="H35" s="82"/>
      <c r="I35" s="77"/>
      <c r="J35" s="82"/>
      <c r="K35" s="82"/>
      <c r="L35" s="82"/>
      <c r="M35" s="82"/>
      <c r="N35" s="77"/>
      <c r="O35" s="74"/>
      <c r="P35" s="74"/>
      <c r="Q35" s="75"/>
    </row>
    <row r="36" spans="3:17" x14ac:dyDescent="0.2">
      <c r="C36" s="82"/>
      <c r="D36" s="82"/>
      <c r="E36" s="82"/>
      <c r="F36" s="77"/>
      <c r="G36" s="82"/>
      <c r="H36" s="82"/>
      <c r="I36" s="77"/>
      <c r="J36" s="82"/>
      <c r="K36" s="82"/>
      <c r="L36" s="82"/>
      <c r="M36" s="82"/>
      <c r="N36" s="77"/>
      <c r="O36" s="74"/>
      <c r="P36" s="74"/>
      <c r="Q36" s="75"/>
    </row>
    <row r="37" spans="3:17" x14ac:dyDescent="0.2">
      <c r="C37" s="82"/>
      <c r="D37" s="82"/>
      <c r="E37" s="82"/>
      <c r="F37" s="77"/>
      <c r="G37" s="82"/>
      <c r="H37" s="82"/>
      <c r="I37" s="77"/>
      <c r="J37" s="82"/>
      <c r="K37" s="82"/>
      <c r="L37" s="82"/>
      <c r="M37" s="82"/>
      <c r="N37" s="77"/>
      <c r="O37" s="74"/>
      <c r="P37" s="74"/>
      <c r="Q37" s="75"/>
    </row>
    <row r="38" spans="3:17" x14ac:dyDescent="0.2">
      <c r="C38" s="82"/>
      <c r="D38" s="82"/>
      <c r="E38" s="82"/>
      <c r="F38" s="77"/>
      <c r="G38" s="82"/>
      <c r="H38" s="82"/>
      <c r="I38" s="77"/>
      <c r="J38" s="82"/>
      <c r="K38" s="82"/>
      <c r="L38" s="82"/>
      <c r="M38" s="82"/>
      <c r="N38" s="77"/>
      <c r="O38" s="74"/>
      <c r="P38" s="74"/>
      <c r="Q38" s="75"/>
    </row>
    <row r="39" spans="3:17" x14ac:dyDescent="0.2">
      <c r="C39" s="82"/>
      <c r="D39" s="82"/>
      <c r="E39" s="82"/>
      <c r="F39" s="77"/>
      <c r="G39" s="82"/>
      <c r="H39" s="82"/>
      <c r="I39" s="77"/>
      <c r="J39" s="82"/>
      <c r="K39" s="82"/>
      <c r="L39" s="82"/>
      <c r="M39" s="82"/>
      <c r="N39" s="77"/>
      <c r="O39" s="74"/>
      <c r="P39" s="74"/>
      <c r="Q39" s="75"/>
    </row>
    <row r="40" spans="3:17" x14ac:dyDescent="0.2">
      <c r="C40" s="82"/>
      <c r="D40" s="82"/>
      <c r="E40" s="82"/>
      <c r="F40" s="77"/>
      <c r="G40" s="82"/>
      <c r="H40" s="82"/>
      <c r="I40" s="77"/>
      <c r="J40" s="82"/>
      <c r="K40" s="82"/>
      <c r="L40" s="82"/>
      <c r="M40" s="82"/>
      <c r="N40" s="77"/>
      <c r="O40" s="74"/>
      <c r="P40" s="74"/>
      <c r="Q40" s="75"/>
    </row>
    <row r="41" spans="3:17" x14ac:dyDescent="0.2">
      <c r="C41" s="82"/>
      <c r="D41" s="82"/>
      <c r="E41" s="82"/>
      <c r="F41" s="77"/>
      <c r="G41" s="82"/>
      <c r="H41" s="82"/>
      <c r="I41" s="77"/>
      <c r="J41" s="82"/>
      <c r="K41" s="82"/>
      <c r="L41" s="82"/>
      <c r="M41" s="82"/>
      <c r="N41" s="77"/>
      <c r="O41" s="74"/>
      <c r="P41" s="74"/>
      <c r="Q41" s="75"/>
    </row>
    <row r="42" spans="3:17" x14ac:dyDescent="0.2">
      <c r="C42" s="82"/>
      <c r="D42" s="82"/>
      <c r="E42" s="82"/>
      <c r="F42" s="77"/>
      <c r="G42" s="82"/>
      <c r="H42" s="82"/>
      <c r="I42" s="77"/>
      <c r="J42" s="82"/>
      <c r="K42" s="82"/>
      <c r="L42" s="82"/>
      <c r="M42" s="82"/>
      <c r="N42" s="77"/>
      <c r="O42" s="74"/>
      <c r="P42" s="74"/>
      <c r="Q42" s="75"/>
    </row>
    <row r="43" spans="3:17" x14ac:dyDescent="0.2">
      <c r="C43" s="82"/>
      <c r="D43" s="82"/>
      <c r="E43" s="82"/>
      <c r="F43" s="77"/>
      <c r="G43" s="82"/>
      <c r="H43" s="82"/>
      <c r="I43" s="77"/>
      <c r="J43" s="82"/>
      <c r="K43" s="82"/>
      <c r="L43" s="82"/>
      <c r="M43" s="82"/>
      <c r="N43" s="77"/>
      <c r="O43" s="74"/>
      <c r="P43" s="74"/>
      <c r="Q43" s="75"/>
    </row>
    <row r="44" spans="3:17" x14ac:dyDescent="0.2">
      <c r="C44" s="82"/>
      <c r="D44" s="82"/>
      <c r="E44" s="82"/>
      <c r="F44" s="77"/>
      <c r="G44" s="82"/>
      <c r="H44" s="82"/>
      <c r="I44" s="77"/>
      <c r="J44" s="82"/>
      <c r="K44" s="82"/>
      <c r="L44" s="82"/>
      <c r="M44" s="82"/>
      <c r="N44" s="77"/>
      <c r="O44" s="74"/>
      <c r="P44" s="74"/>
      <c r="Q44" s="75"/>
    </row>
    <row r="45" spans="3:17" x14ac:dyDescent="0.2">
      <c r="C45" s="82"/>
      <c r="D45" s="82"/>
      <c r="E45" s="82"/>
      <c r="F45" s="77"/>
      <c r="G45" s="82"/>
      <c r="H45" s="82"/>
      <c r="I45" s="77"/>
      <c r="J45" s="82"/>
      <c r="K45" s="82"/>
      <c r="L45" s="82"/>
      <c r="M45" s="82"/>
      <c r="N45" s="77"/>
      <c r="O45" s="74"/>
      <c r="P45" s="74"/>
      <c r="Q45" s="75"/>
    </row>
    <row r="46" spans="3:17" x14ac:dyDescent="0.2">
      <c r="C46" s="82"/>
      <c r="D46" s="82"/>
      <c r="E46" s="82"/>
      <c r="F46" s="77"/>
      <c r="G46" s="82"/>
      <c r="H46" s="82"/>
      <c r="I46" s="77"/>
      <c r="J46" s="82"/>
      <c r="K46" s="82"/>
      <c r="L46" s="82"/>
      <c r="M46" s="82"/>
      <c r="N46" s="77"/>
      <c r="O46" s="74"/>
      <c r="P46" s="74"/>
      <c r="Q46" s="88"/>
    </row>
    <row r="47" spans="3:17" x14ac:dyDescent="0.2">
      <c r="C47" s="82"/>
      <c r="D47" s="82"/>
      <c r="E47" s="82"/>
      <c r="F47" s="77"/>
      <c r="G47" s="82"/>
      <c r="H47" s="82"/>
      <c r="I47" s="77"/>
      <c r="J47" s="82"/>
      <c r="K47" s="82"/>
      <c r="L47" s="82"/>
      <c r="M47" s="82"/>
      <c r="N47" s="77"/>
      <c r="O47" s="74"/>
      <c r="P47" s="74"/>
      <c r="Q47" s="75"/>
    </row>
    <row r="48" spans="3:17" x14ac:dyDescent="0.2">
      <c r="C48" s="82"/>
      <c r="D48" s="82"/>
      <c r="E48" s="82"/>
      <c r="F48" s="77"/>
      <c r="G48" s="82"/>
      <c r="H48" s="82"/>
      <c r="I48" s="77"/>
      <c r="J48" s="82"/>
      <c r="K48" s="82"/>
      <c r="L48" s="82"/>
      <c r="M48" s="82"/>
      <c r="N48" s="77"/>
      <c r="O48" s="74"/>
      <c r="P48" s="74"/>
      <c r="Q48" s="75"/>
    </row>
  </sheetData>
  <sheetProtection password="CC7B" sheet="1" objects="1" scenarios="1"/>
  <customSheetViews>
    <customSheetView guid="{AF61A9FE-7202-43E3-8928-D6161AC95A0D}">
      <selection activeCell="P13" sqref="P13"/>
      <pageMargins left="0.7" right="0.7" top="0.75" bottom="0.75" header="0.3" footer="0.3"/>
    </customSheetView>
  </customSheetViews>
  <mergeCells count="13">
    <mergeCell ref="A3:K3"/>
    <mergeCell ref="A14:K14"/>
    <mergeCell ref="A28:G28"/>
    <mergeCell ref="A19:K19"/>
    <mergeCell ref="A15:K15"/>
    <mergeCell ref="A16:K16"/>
    <mergeCell ref="A20:K20"/>
    <mergeCell ref="A21:K21"/>
    <mergeCell ref="A11:K11"/>
    <mergeCell ref="A12:K12"/>
    <mergeCell ref="A13:K13"/>
    <mergeCell ref="A25:K25"/>
    <mergeCell ref="A26:K26"/>
  </mergeCells>
  <hyperlinks>
    <hyperlink ref="F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2238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N21" sqref="N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2265</v>
      </c>
    </row>
    <row r="5" spans="12:12" x14ac:dyDescent="0.25">
      <c r="L5" t="s">
        <v>2267</v>
      </c>
    </row>
  </sheetData>
  <sheetProtection password="CC7B" sheet="1" objects="1" scenarios="1"/>
  <customSheetViews>
    <customSheetView guid="{AF61A9FE-7202-43E3-8928-D6161AC95A0D}">
      <selection activeCell="N11" sqref="N1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2266</v>
      </c>
    </row>
    <row r="5" spans="12:12" x14ac:dyDescent="0.25">
      <c r="L5" t="s">
        <v>2267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2269</v>
      </c>
    </row>
    <row r="5" spans="12:12" x14ac:dyDescent="0.25">
      <c r="L5" t="s">
        <v>2268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2270</v>
      </c>
    </row>
    <row r="5" spans="12:12" x14ac:dyDescent="0.25">
      <c r="L5" t="s">
        <v>2268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2271</v>
      </c>
    </row>
    <row r="5" spans="12:12" x14ac:dyDescent="0.25">
      <c r="L5" t="s">
        <v>2268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10</vt:i4>
      </vt:variant>
    </vt:vector>
  </HeadingPairs>
  <TitlesOfParts>
    <vt:vector size="50" baseType="lpstr">
      <vt:lpstr>Inicio</vt:lpstr>
      <vt:lpstr>CONTENIDO</vt:lpstr>
      <vt:lpstr>Acerca de</vt:lpstr>
      <vt:lpstr>notas y fuentes</vt:lpstr>
      <vt:lpstr>M1_1_Casos Positivos_entidad</vt:lpstr>
      <vt:lpstr>M1_2_defunciones_entidad</vt:lpstr>
      <vt:lpstr>M2_1_Casos Positivos_municipal</vt:lpstr>
      <vt:lpstr>M2_2_defunciones_municipal</vt:lpstr>
      <vt:lpstr>M2_3_Casos Positivos_mun_imoran</vt:lpstr>
      <vt:lpstr>M2_4_Defunciones_mun_imoran</vt:lpstr>
      <vt:lpstr>M3_1_positivos_edomexcdmx</vt:lpstr>
      <vt:lpstr>M3_2_Defunciones_edomexcdmx</vt:lpstr>
      <vt:lpstr>M3_3_pos_edomexcdmx_imoran</vt:lpstr>
      <vt:lpstr>M3_4_defuncio_edomexcdmx_imoran</vt:lpstr>
      <vt:lpstr>M4_1_positivos_edomex</vt:lpstr>
      <vt:lpstr>M4_2_defunciones_edomex</vt:lpstr>
      <vt:lpstr>M4_3_positivos_edomex_imoran</vt:lpstr>
      <vt:lpstr>M4_4_defunciones_edomex_imoran</vt:lpstr>
      <vt:lpstr>indice_entidad</vt:lpstr>
      <vt:lpstr>G_IA_entidad_positivos</vt:lpstr>
      <vt:lpstr>G_IA_entidad_recuperados</vt:lpstr>
      <vt:lpstr>G_IA_entidad_defunciones</vt:lpstr>
      <vt:lpstr>G_DP_entidad_b</vt:lpstr>
      <vt:lpstr>indice_municipal</vt:lpstr>
      <vt:lpstr>G_IA_municipal_positivos</vt:lpstr>
      <vt:lpstr>G_IA_municipal_recuperados</vt:lpstr>
      <vt:lpstr>G_IA_municipal_defunciones</vt:lpstr>
      <vt:lpstr>G_IA_municipal_defpos_b</vt:lpstr>
      <vt:lpstr>indice_edomexcdmx</vt:lpstr>
      <vt:lpstr>G_IA_edomexcdmx_positivos</vt:lpstr>
      <vt:lpstr>G_IA_edomexcdmx_recuperados</vt:lpstr>
      <vt:lpstr>G_IA_edomexcdmx_defunciones</vt:lpstr>
      <vt:lpstr>G_IA_edomexcdmx_defpos_a</vt:lpstr>
      <vt:lpstr>G_IA_edomexcdmx_defpos_b</vt:lpstr>
      <vt:lpstr>indice_edomex</vt:lpstr>
      <vt:lpstr>G_IA_edomex_positivos</vt:lpstr>
      <vt:lpstr>G_IA_edomex_recuperados</vt:lpstr>
      <vt:lpstr>G_IA_edomex_defunciones</vt:lpstr>
      <vt:lpstr>G_IA_edomex_defpos_a</vt:lpstr>
      <vt:lpstr>G_IA_edomex_defpos_b</vt:lpstr>
      <vt:lpstr>'Acerca de'!Área_de_impresión</vt:lpstr>
      <vt:lpstr>G_DP_entidad_b!Área_de_impresión</vt:lpstr>
      <vt:lpstr>indice_edomex!Área_de_impresión</vt:lpstr>
      <vt:lpstr>indice_entidad!Área_de_impresión</vt:lpstr>
      <vt:lpstr>indice_municipal!Área_de_impresión</vt:lpstr>
      <vt:lpstr>Inicio!Área_de_impresión</vt:lpstr>
      <vt:lpstr>'M2_1_Casos Positivos_municipal'!Área_de_impresión</vt:lpstr>
      <vt:lpstr>indice_edomex!Títulos_a_imprimir</vt:lpstr>
      <vt:lpstr>indice_entidad!Títulos_a_imprimir</vt:lpstr>
      <vt:lpstr>indice_municipal!Títulos_a_imprimir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Chávez</dc:creator>
  <cp:lastModifiedBy>Tania Chávez</cp:lastModifiedBy>
  <cp:lastPrinted>2020-09-30T02:36:45Z</cp:lastPrinted>
  <dcterms:created xsi:type="dcterms:W3CDTF">2020-09-06T02:26:34Z</dcterms:created>
  <dcterms:modified xsi:type="dcterms:W3CDTF">2020-11-18T03:27:46Z</dcterms:modified>
</cp:coreProperties>
</file>